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645" windowWidth="14055" windowHeight="6030"/>
  </bookViews>
  <sheets>
    <sheet name="Sheet1" sheetId="1" r:id="rId1"/>
    <sheet name="Anarchism" sheetId="2" r:id="rId2"/>
    <sheet name="Separatism" sheetId="3" r:id="rId3"/>
    <sheet name="Islam" sheetId="4" r:id="rId4"/>
    <sheet name="Animal activism" sheetId="5" r:id="rId5"/>
    <sheet name="Separatism_good" sheetId="8" r:id="rId6"/>
  </sheets>
  <definedNames>
    <definedName name="_xlnm._FilterDatabase" localSheetId="2" hidden="1">Separatism!$A$6:$H$106</definedName>
    <definedName name="_xlnm._FilterDatabase" localSheetId="0" hidden="1">Sheet1!$A$1:$H$2112</definedName>
  </definedNames>
  <calcPr calcId="145621"/>
</workbook>
</file>

<file path=xl/calcChain.xml><?xml version="1.0" encoding="utf-8"?>
<calcChain xmlns="http://schemas.openxmlformats.org/spreadsheetml/2006/main">
  <c r="Q2" i="8" l="1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Q105" i="8"/>
  <c r="Q106" i="8"/>
  <c r="Q107" i="8"/>
  <c r="Q108" i="8"/>
  <c r="Q109" i="8"/>
  <c r="Q110" i="8"/>
  <c r="Q111" i="8"/>
  <c r="Q112" i="8"/>
  <c r="Q113" i="8"/>
  <c r="Q114" i="8"/>
  <c r="Q115" i="8"/>
  <c r="Q116" i="8"/>
  <c r="Q117" i="8"/>
  <c r="Q118" i="8"/>
  <c r="Q119" i="8"/>
  <c r="Q120" i="8"/>
  <c r="Q121" i="8"/>
  <c r="Q122" i="8"/>
  <c r="Q123" i="8"/>
  <c r="Q124" i="8"/>
  <c r="Q125" i="8"/>
  <c r="Q126" i="8"/>
  <c r="Q127" i="8"/>
  <c r="Q128" i="8"/>
  <c r="Q129" i="8"/>
  <c r="Q130" i="8"/>
  <c r="Q131" i="8"/>
  <c r="Q132" i="8"/>
  <c r="Q133" i="8"/>
  <c r="Q134" i="8"/>
  <c r="Q135" i="8"/>
  <c r="Q136" i="8"/>
  <c r="Q137" i="8"/>
  <c r="Q138" i="8"/>
  <c r="Q139" i="8"/>
  <c r="Q140" i="8"/>
  <c r="Q141" i="8"/>
  <c r="Q142" i="8"/>
  <c r="Q143" i="8"/>
  <c r="Q144" i="8"/>
  <c r="Q145" i="8"/>
  <c r="Q146" i="8"/>
  <c r="Q147" i="8"/>
  <c r="Q148" i="8"/>
  <c r="Q149" i="8"/>
  <c r="Q150" i="8"/>
  <c r="Q151" i="8"/>
  <c r="Q152" i="8"/>
  <c r="Q153" i="8"/>
  <c r="Q154" i="8"/>
  <c r="Q155" i="8"/>
  <c r="Q156" i="8"/>
  <c r="Q157" i="8"/>
  <c r="Q158" i="8"/>
  <c r="Q159" i="8"/>
  <c r="Q160" i="8"/>
  <c r="Q161" i="8"/>
  <c r="Q162" i="8"/>
  <c r="Q163" i="8"/>
  <c r="Q164" i="8"/>
  <c r="Q165" i="8"/>
  <c r="Q166" i="8"/>
  <c r="Q167" i="8"/>
  <c r="Q168" i="8"/>
  <c r="Q169" i="8"/>
  <c r="Q170" i="8"/>
  <c r="Q171" i="8"/>
  <c r="Q172" i="8"/>
  <c r="Q173" i="8"/>
  <c r="Q174" i="8"/>
  <c r="Q175" i="8"/>
  <c r="Q176" i="8"/>
  <c r="Q177" i="8"/>
  <c r="Q178" i="8"/>
  <c r="Q179" i="8"/>
  <c r="Q180" i="8"/>
  <c r="Q181" i="8"/>
  <c r="Q182" i="8"/>
  <c r="Q183" i="8"/>
  <c r="Q184" i="8"/>
  <c r="Q185" i="8"/>
  <c r="Q186" i="8"/>
  <c r="Q187" i="8"/>
  <c r="Q188" i="8"/>
  <c r="Q189" i="8"/>
  <c r="Q190" i="8"/>
  <c r="Q191" i="8"/>
  <c r="Q192" i="8"/>
  <c r="Q193" i="8"/>
  <c r="Q194" i="8"/>
  <c r="Q195" i="8"/>
  <c r="Q196" i="8"/>
  <c r="Q197" i="8"/>
  <c r="Q198" i="8"/>
  <c r="Q199" i="8"/>
  <c r="Q200" i="8"/>
  <c r="Q201" i="8"/>
  <c r="Q202" i="8"/>
  <c r="Q203" i="8"/>
  <c r="Q204" i="8"/>
  <c r="Q205" i="8"/>
  <c r="Q206" i="8"/>
  <c r="Q207" i="8"/>
  <c r="Q208" i="8"/>
  <c r="Q209" i="8"/>
  <c r="Q210" i="8"/>
  <c r="Q211" i="8"/>
  <c r="Q212" i="8"/>
  <c r="Q213" i="8"/>
  <c r="Q214" i="8"/>
  <c r="Q215" i="8"/>
  <c r="Q216" i="8"/>
  <c r="Q217" i="8"/>
  <c r="Q218" i="8"/>
  <c r="Q219" i="8"/>
  <c r="Q220" i="8"/>
  <c r="Q221" i="8"/>
  <c r="Q222" i="8"/>
  <c r="Q223" i="8"/>
  <c r="Q224" i="8"/>
  <c r="Q225" i="8"/>
  <c r="Q226" i="8"/>
  <c r="Q227" i="8"/>
  <c r="Q228" i="8"/>
  <c r="Q229" i="8"/>
  <c r="Q230" i="8"/>
  <c r="Q231" i="8"/>
  <c r="Q232" i="8"/>
  <c r="Q233" i="8"/>
  <c r="Q234" i="8"/>
  <c r="Q235" i="8"/>
  <c r="Q236" i="8"/>
  <c r="Q237" i="8"/>
  <c r="Q238" i="8"/>
  <c r="Q239" i="8"/>
  <c r="Q240" i="8"/>
  <c r="Q241" i="8"/>
  <c r="Q242" i="8"/>
  <c r="Q243" i="8"/>
  <c r="Q244" i="8"/>
  <c r="Q245" i="8"/>
  <c r="Q246" i="8"/>
  <c r="Q247" i="8"/>
  <c r="Q248" i="8"/>
  <c r="Q249" i="8"/>
  <c r="Q250" i="8"/>
  <c r="Q251" i="8"/>
  <c r="Q252" i="8"/>
  <c r="Q253" i="8"/>
  <c r="Q254" i="8"/>
  <c r="Q255" i="8"/>
  <c r="Q256" i="8"/>
  <c r="Q257" i="8"/>
  <c r="Q258" i="8"/>
  <c r="Q259" i="8"/>
  <c r="Q260" i="8"/>
  <c r="Q261" i="8"/>
  <c r="Q262" i="8"/>
  <c r="Q263" i="8"/>
  <c r="Q264" i="8"/>
  <c r="Q265" i="8"/>
  <c r="Q266" i="8"/>
  <c r="Q267" i="8"/>
  <c r="Q268" i="8"/>
  <c r="Q269" i="8"/>
  <c r="Q270" i="8"/>
  <c r="Q271" i="8"/>
  <c r="Q272" i="8"/>
  <c r="Q273" i="8"/>
  <c r="Q274" i="8"/>
  <c r="Q275" i="8"/>
  <c r="Q276" i="8"/>
  <c r="Q277" i="8"/>
  <c r="Q278" i="8"/>
  <c r="Q279" i="8"/>
  <c r="Q280" i="8"/>
  <c r="Q281" i="8"/>
  <c r="Q282" i="8"/>
  <c r="Q283" i="8"/>
  <c r="Q284" i="8"/>
  <c r="Q285" i="8"/>
  <c r="Q286" i="8"/>
  <c r="Q287" i="8"/>
  <c r="Q288" i="8"/>
  <c r="Q289" i="8"/>
  <c r="Q290" i="8"/>
  <c r="Q291" i="8"/>
  <c r="Q292" i="8"/>
  <c r="Q293" i="8"/>
  <c r="Q294" i="8"/>
  <c r="Q295" i="8"/>
  <c r="Q296" i="8"/>
  <c r="Q297" i="8"/>
  <c r="Q298" i="8"/>
  <c r="Q299" i="8"/>
  <c r="Q300" i="8"/>
  <c r="Q301" i="8"/>
  <c r="Q302" i="8"/>
  <c r="Q303" i="8"/>
  <c r="Q304" i="8"/>
  <c r="Q305" i="8"/>
  <c r="Q306" i="8"/>
  <c r="Q307" i="8"/>
  <c r="Q308" i="8"/>
  <c r="Q309" i="8"/>
  <c r="Q310" i="8"/>
  <c r="Q311" i="8"/>
  <c r="Q312" i="8"/>
  <c r="Q313" i="8"/>
  <c r="Q314" i="8"/>
  <c r="Q315" i="8"/>
  <c r="Q316" i="8"/>
  <c r="Q317" i="8"/>
  <c r="Q318" i="8"/>
  <c r="Q319" i="8"/>
  <c r="Q320" i="8"/>
  <c r="Q321" i="8"/>
  <c r="Q322" i="8"/>
  <c r="Q323" i="8"/>
  <c r="Q324" i="8"/>
  <c r="Q325" i="8"/>
  <c r="Q326" i="8"/>
  <c r="Q327" i="8"/>
  <c r="Q328" i="8"/>
  <c r="Q329" i="8"/>
  <c r="Q330" i="8"/>
  <c r="Q331" i="8"/>
  <c r="Q332" i="8"/>
  <c r="Q333" i="8"/>
  <c r="Q334" i="8"/>
  <c r="Q335" i="8"/>
  <c r="Q336" i="8"/>
  <c r="Q337" i="8"/>
  <c r="Q338" i="8"/>
  <c r="Q339" i="8"/>
  <c r="Q340" i="8"/>
  <c r="Q341" i="8"/>
  <c r="Q342" i="8"/>
  <c r="Q343" i="8"/>
  <c r="Q344" i="8"/>
  <c r="Q345" i="8"/>
  <c r="Q346" i="8"/>
  <c r="Q347" i="8"/>
  <c r="Q348" i="8"/>
  <c r="Q349" i="8"/>
  <c r="Q350" i="8"/>
  <c r="Q351" i="8"/>
  <c r="Q352" i="8"/>
  <c r="Q353" i="8"/>
  <c r="Q354" i="8"/>
  <c r="Q355" i="8"/>
  <c r="Q356" i="8"/>
  <c r="Q357" i="8"/>
  <c r="Q358" i="8"/>
  <c r="Q359" i="8"/>
  <c r="Q360" i="8"/>
  <c r="Q361" i="8"/>
  <c r="Q362" i="8"/>
  <c r="Q363" i="8"/>
  <c r="Q364" i="8"/>
  <c r="Q365" i="8"/>
  <c r="Q366" i="8"/>
  <c r="Q367" i="8"/>
  <c r="Q368" i="8"/>
  <c r="Q369" i="8"/>
  <c r="Q370" i="8"/>
  <c r="Q371" i="8"/>
  <c r="Q372" i="8"/>
  <c r="Q373" i="8"/>
  <c r="Q374" i="8"/>
  <c r="Q375" i="8"/>
  <c r="Q376" i="8"/>
  <c r="Q377" i="8"/>
  <c r="Q378" i="8"/>
  <c r="Q379" i="8"/>
  <c r="Q380" i="8"/>
  <c r="Q381" i="8"/>
  <c r="Q382" i="8"/>
  <c r="Q383" i="8"/>
  <c r="Q384" i="8"/>
  <c r="Q385" i="8"/>
  <c r="Q386" i="8"/>
  <c r="Q387" i="8"/>
  <c r="Q388" i="8"/>
  <c r="Q389" i="8"/>
  <c r="Q390" i="8"/>
  <c r="Q391" i="8"/>
  <c r="Q392" i="8"/>
  <c r="Q393" i="8"/>
  <c r="Q394" i="8"/>
  <c r="Q395" i="8"/>
  <c r="Q396" i="8"/>
  <c r="Q397" i="8"/>
  <c r="Q398" i="8"/>
  <c r="Q399" i="8"/>
  <c r="Q400" i="8"/>
  <c r="Q401" i="8"/>
  <c r="Q402" i="8"/>
  <c r="Q403" i="8"/>
  <c r="Q404" i="8"/>
  <c r="Q405" i="8"/>
  <c r="Q406" i="8"/>
  <c r="Q407" i="8"/>
  <c r="Q408" i="8"/>
  <c r="Q409" i="8"/>
  <c r="Q410" i="8"/>
  <c r="Q411" i="8"/>
  <c r="Q412" i="8"/>
  <c r="Q413" i="8"/>
  <c r="Q414" i="8"/>
  <c r="Q415" i="8"/>
  <c r="Q416" i="8"/>
  <c r="Q417" i="8"/>
  <c r="Q418" i="8"/>
  <c r="Q419" i="8"/>
  <c r="Q420" i="8"/>
  <c r="Q421" i="8"/>
  <c r="Q422" i="8"/>
  <c r="Q423" i="8"/>
  <c r="Q424" i="8"/>
  <c r="Q425" i="8"/>
  <c r="Q426" i="8"/>
  <c r="Q427" i="8"/>
  <c r="Q428" i="8"/>
  <c r="Q429" i="8"/>
  <c r="Q430" i="8"/>
  <c r="Q431" i="8"/>
  <c r="Q432" i="8"/>
  <c r="Q433" i="8"/>
  <c r="Q434" i="8"/>
  <c r="Q435" i="8"/>
  <c r="Q436" i="8"/>
  <c r="Q437" i="8"/>
  <c r="Q438" i="8"/>
  <c r="Q439" i="8"/>
  <c r="Q440" i="8"/>
  <c r="Q441" i="8"/>
  <c r="Q442" i="8"/>
  <c r="Q443" i="8"/>
  <c r="Q444" i="8"/>
  <c r="Q445" i="8"/>
  <c r="Q446" i="8"/>
  <c r="Q447" i="8"/>
  <c r="Q448" i="8"/>
  <c r="Q449" i="8"/>
  <c r="Q450" i="8"/>
  <c r="Q451" i="8"/>
  <c r="Q452" i="8"/>
  <c r="Q453" i="8"/>
  <c r="Q454" i="8"/>
  <c r="Q455" i="8"/>
  <c r="Q456" i="8"/>
  <c r="Q457" i="8"/>
  <c r="Q458" i="8"/>
  <c r="Q459" i="8"/>
  <c r="Q460" i="8"/>
  <c r="Q461" i="8"/>
  <c r="Q462" i="8"/>
  <c r="Q463" i="8"/>
  <c r="Q464" i="8"/>
  <c r="Q465" i="8"/>
  <c r="Q466" i="8"/>
  <c r="Q467" i="8"/>
  <c r="Q468" i="8"/>
  <c r="Q469" i="8"/>
  <c r="Q470" i="8"/>
  <c r="Q471" i="8"/>
  <c r="Q472" i="8"/>
  <c r="Q473" i="8"/>
  <c r="Q474" i="8"/>
  <c r="Q475" i="8"/>
  <c r="Q476" i="8"/>
  <c r="Q477" i="8"/>
  <c r="Q478" i="8"/>
  <c r="Q479" i="8"/>
  <c r="Q480" i="8"/>
  <c r="Q481" i="8"/>
  <c r="Q482" i="8"/>
  <c r="Q483" i="8"/>
  <c r="Q484" i="8"/>
  <c r="Q485" i="8"/>
  <c r="Q486" i="8"/>
  <c r="Q487" i="8"/>
  <c r="Q488" i="8"/>
  <c r="Q489" i="8"/>
  <c r="Q490" i="8"/>
  <c r="Q491" i="8"/>
  <c r="Q492" i="8"/>
  <c r="Q493" i="8"/>
  <c r="Q494" i="8"/>
  <c r="Q495" i="8"/>
  <c r="Q496" i="8"/>
  <c r="Q497" i="8"/>
  <c r="Q498" i="8"/>
  <c r="Q499" i="8"/>
  <c r="Q500" i="8"/>
  <c r="Q501" i="8"/>
  <c r="Q502" i="8"/>
  <c r="Q503" i="8"/>
  <c r="Q504" i="8"/>
  <c r="Q505" i="8"/>
  <c r="Q506" i="8"/>
  <c r="Q507" i="8"/>
  <c r="Q508" i="8"/>
  <c r="Q509" i="8"/>
  <c r="Q510" i="8"/>
  <c r="Q511" i="8"/>
  <c r="Q512" i="8"/>
  <c r="Q513" i="8"/>
  <c r="Q514" i="8"/>
  <c r="Q515" i="8"/>
  <c r="Q516" i="8"/>
  <c r="Q517" i="8"/>
  <c r="Q518" i="8"/>
  <c r="Q519" i="8"/>
  <c r="Q520" i="8"/>
  <c r="Q521" i="8"/>
  <c r="Q522" i="8"/>
  <c r="Q523" i="8"/>
  <c r="Q524" i="8"/>
  <c r="Q525" i="8"/>
  <c r="Q526" i="8"/>
  <c r="Q527" i="8"/>
  <c r="Q528" i="8"/>
  <c r="Q529" i="8"/>
  <c r="Q530" i="8"/>
  <c r="Q531" i="8"/>
  <c r="Q532" i="8"/>
  <c r="Q533" i="8"/>
  <c r="Q534" i="8"/>
  <c r="Q535" i="8"/>
  <c r="Q536" i="8"/>
  <c r="Q537" i="8"/>
  <c r="Q538" i="8"/>
  <c r="Q539" i="8"/>
  <c r="Q540" i="8"/>
  <c r="Q541" i="8"/>
  <c r="Q542" i="8"/>
  <c r="Q543" i="8"/>
  <c r="Q544" i="8"/>
  <c r="Q545" i="8"/>
  <c r="Q546" i="8"/>
  <c r="Q547" i="8"/>
  <c r="Q548" i="8"/>
  <c r="Q549" i="8"/>
  <c r="Q550" i="8"/>
  <c r="Q551" i="8"/>
  <c r="Q1" i="8"/>
  <c r="O37" i="8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19" i="4"/>
  <c r="L54" i="4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35" i="2"/>
  <c r="N77" i="2"/>
  <c r="N78" i="2"/>
  <c r="M69" i="2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1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R2" i="1"/>
  <c r="T22" i="1"/>
  <c r="T23" i="1"/>
  <c r="T24" i="1"/>
  <c r="T25" i="1"/>
  <c r="T26" i="1"/>
  <c r="T21" i="1"/>
  <c r="S26" i="1"/>
  <c r="S25" i="1"/>
  <c r="S24" i="1"/>
  <c r="S23" i="1"/>
  <c r="S22" i="1"/>
  <c r="S21" i="1"/>
  <c r="P37" i="1" l="1"/>
  <c r="M37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2" i="1"/>
  <c r="L35" i="4"/>
  <c r="P18" i="1"/>
  <c r="L35" i="5"/>
  <c r="M18" i="1"/>
  <c r="M51" i="2"/>
  <c r="O18" i="8"/>
  <c r="Q552" i="8"/>
  <c r="I508" i="3"/>
  <c r="N3" i="1"/>
  <c r="J2136" i="1"/>
  <c r="J32" i="5"/>
  <c r="J51" i="4"/>
  <c r="J80" i="2"/>
  <c r="O19" i="4" l="1"/>
  <c r="R1" i="8"/>
  <c r="O35" i="2"/>
  <c r="N2" i="1"/>
</calcChain>
</file>

<file path=xl/sharedStrings.xml><?xml version="1.0" encoding="utf-8"?>
<sst xmlns="http://schemas.openxmlformats.org/spreadsheetml/2006/main" count="13641" uniqueCount="1040">
  <si>
    <t>Browse by:  Date  Region  Country  Perpetrator Group  Weapon Type  Attack Type  Target Type</t>
  </si>
  <si>
    <t>Back to Advanced Search</t>
  </si>
  <si>
    <t>United Kingdom</t>
  </si>
  <si>
    <t>GTD ID</t>
  </si>
  <si>
    <t>DATE</t>
  </si>
  <si>
    <t>COUNTRY</t>
  </si>
  <si>
    <t>CITY</t>
  </si>
  <si>
    <t>PERPETRATOR GROUP</t>
  </si>
  <si>
    <t>FATALITIES</t>
  </si>
  <si>
    <t>INJURED</t>
  </si>
  <si>
    <t>TARGET TYPE</t>
  </si>
  <si>
    <t>France</t>
  </si>
  <si>
    <t>Uzel</t>
  </si>
  <si>
    <t>Breton Liberation Front (FLB)</t>
  </si>
  <si>
    <t>Police</t>
  </si>
  <si>
    <t>Huelgoat</t>
  </si>
  <si>
    <t>Unknown</t>
  </si>
  <si>
    <t>Corsican National Liberation Front (FLNC)</t>
  </si>
  <si>
    <t>Private Citizens &amp; Property</t>
  </si>
  <si>
    <t>Print</t>
  </si>
  <si>
    <t>London</t>
  </si>
  <si>
    <t>Email</t>
  </si>
  <si>
    <t>Abu Hafs al-Masri Brigades</t>
  </si>
  <si>
    <t>Transportation</t>
  </si>
  <si>
    <t>Export</t>
  </si>
  <si>
    <t>SEARCH RESULTS: 12 INCIDENTS</t>
  </si>
  <si>
    <t>CHART RESULTS:</t>
  </si>
  <si>
    <t>This content requires the Adobe Flash Player. Get Flash.</t>
  </si>
  <si>
    <t>SEARCH CRITERIA:</t>
  </si>
  <si>
    <t>Years: (between 2000 and 2015)</t>
  </si>
  <si>
    <t>All incidents regardless of doubt.</t>
  </si>
  <si>
    <t>Perpetrators: (Adan Abyan Islamic Army (AAIA); Adan-Abyan Province of the Islamic State; Al Bayda Province of the Islamic State; Al-Gama'at al-Islamiyya (IG); Al-Ittihaad al-Islami (AIAI); Al-Muthana Islamic Movement; Al-Qaida in the Islamic Maghreb (AQIM); Algeria Province of the Islamic State; Algerian Mujahideen for Muslims; Amazigh Islamic Front; Ansar al-Islam; Ansar al-Islam (Burkina Faso); Ansaru (Jama'atu Ansarul Muslimina Fi Biladis Sudan); Ansarul Islam (Pakistan); Arakan Rohingy Islamic Front; Armed Islamic Group (GIA); Armed Islamic Movement; Army of Islam; Bahrain Province of the Islamic State; Bangsamoro Islamic Freedom Movement (BIFM); Banner of Islam; Barqa Province of the Islamic State; Caucasus Province of the Islamic State; Committee for the Safeguard of the Islamic Revolution; Eastern Turkistan Islamic Movement (ETIM); Fatah al-Islam; Fezzan Province of the Islamic State; Forbid the Evil Group (Muslim Extremists); French Armed Islamic Front; Great Eastern Islamic Raiders Front (IBDA-C); Guardians of the Islamic Revolution; Guardsmen of Islam; Hadramawt Province of the Islamic State; Hamas (Islamic Resistance Movement); Harakat-i-Inqilahi-i-Islami; Harkatul Jihad-e-Islami; Hezb-e Wahdat-e Islami-yi Afghanistan; Hijaz Province of the Islamic State; Hizb al-Tahrir al-Islami (HT); Hizb-I-Islami; Hizbul al Islam (Somalia); Ikhwan-ul-Muslimeen; Iraqi Islamic Vanguards for National Salvation (IIVNS); Islam Liberation Front; Islambouli Brigades of al-Qaida; Islami Jamiat-e-Talaba (IJT); Islamic Action Organization; Islamic Arab Front of Azawad (FIAA); Islamic Army in Iraq (al-Jaish al-Islami fi al-Iraq); Islamic Brotherhood; Islamic Cause Organization; Islamic Companies; Islamic Courts Union (ICU); Islamic Defenders' Front (FPI); Islamic Fateh; Islamic Front; Islamic Front (Syria); Islamic Front for the Liberation of Bahrain; Islamic Front for the Liberation of Palestine (IFLP); Islamic Golden Army; Islamic Holy Star; Islamic International Peacekeeping Brigade (IIPB); Islamic Jihad Beit-al Maqdis Group; Islamic Jihad Brigades; Islamic Jihad Front; Islamic Jihad Group (IJG); Islamic Jihad Organization (Yemen); Islamic Jihad Union (Uzbekistan); Islamic Legion; Islamic Liberation Organization; Islamic Movement (Nigeria); Islamic Movement Organization; Islamic Movement for Change; Islamic Movement for the Liberation of Raja; Islamic Movement of Iraqi Mujahidin; Islamic Movement of Kashmir; Islamic Movement of Martyrs; Islamic Movement of Uzbekistan (IMU); Islamic Party (Somalia); Islamic Party of Kenya (IPK); Islamic Renewal Movement; Islamic Revenge Organization; Islamic Revival Movement; Islamic Revolutionary Command; Islamic Salvation Front (FIS); Islamic Salvation Front (Palestine); Islamic Shashantantra Andolon (ISA); Islamic State in Bangladesh; Islamic State in the Greater Sahara (ISGS); Islamic State of Iraq (ISI); Islamic State of Iraq and the Levant (ISIL); Islamic Struggle Front; Islamic Swords of Justice in the Land of Ribat; Islamic Tendency; Islamic Unification Movement; Islamic Youth Shura Council; Ittehad-i-Islami; Jaish al-Fatah (Syria); Jaish al-Islam (Libya); Jaish al-Muslimin (Army of the Muslims); Jaish-e-Islam; Jaish-e-Khorasan (JeK); Jaish-e-Mohammad (Iraq); Jaish-e-Mohammad (JeM); Jaljala Army; Jamaa Al-Islamiya Al-Alamiya (World Islamist Group); Jamaat-E-Islami (Bangladesh); Jamaat-E-Islami (India/Pakistan); Jamiat-e Islami-yi Afghanistan; Jammu and Kashmir Islamic Front; Jaysh al-Islam (Syria); Jemaah Islamiya (JI); Jihad Brigades; Jihad Islamic League Front; Jihad Martyr's Companies in Iraq; Jihadi Movement of the Sunna People of Iran; Jordanian Islamic Resistance; Jumuiya ya Taasisi za Kiislam (Community of Muslim Organizations); Jund al-Islam; Katsina Muslim Society; Khorasan Chapter of the Islamic State; Kilafah Islamic Movement; Kurdish Islamic Group (KIG); Kurdish Islamic Unity Party; Lahij Province of the Islamic State; Lashkar-e-Fidayan-e-Islam; Lashkar-e-Islam (India); Lashkar-e-Islam (Pakistan); Liwa al-Islam; Mahaz Fedai Tahrik Islami Afghanistan; Mahaz-e-Inquilab; Mahaz-e-Milli Islami Afghanistan; Moro Islamic Liberation Front (MILF); Movement of Islamic Action of Iraq; Movement of Niger People for Justice (MNJ); Movement of the Islamic State (MEI); Mujahideen Islam Pattani; Muslim Brotherhood; Muslim Commando (Iraqi revolutionary brothers); Muslim Janbaz Force; Muslim Liberation Front; Muslim Mujahideen; Muslim Renewal; Muslim United Army (MUA); Muslim United Liberation Tigers of Assam (MULTA); Muslims Against Global Oppression (MAGO); Najd Province of the Islamic State; Organization of Mujahadin of Islam; Pakistan Muslim League (PML); Revolutionary Organization of Socialist Muslims; Saif-ul-Muslimeen; Sons of the South (Shiite Muslim Group); Tanzeem al-Islami al-Furqan; Tawheedul Islam; Tayeb Al-Afghani's Islamist Group; Tehrik-e-Galba Islam; Tehrik-e-Jehad-e-Islami; Tehrik-e-Taliban Islami (TTI); The Association for Islamic Mobilisation and Propagation (UAMSHO); The Islamic Movement; The Islamic Revolution to Liberate Palestine; The Northern Alliance (or United Islamic Front for Salvation of Afghanistan - UIFSA); Tripoli Province of the Islamic State; Turkestan Islamic Party; Turkish Islamic Commandos; Turkish Islamic Jihad; Wolves of Islam; Youth of Islamic Awakening)</t>
  </si>
  <si>
    <t>Spain</t>
  </si>
  <si>
    <t>Madrid</t>
  </si>
  <si>
    <t>Abu Hafs al-Masri Brigades (suspected)</t>
  </si>
  <si>
    <t>Transportation,Transportation</t>
  </si>
  <si>
    <t>SEARCH RESULTS: 44 INCIDENTS</t>
  </si>
  <si>
    <t>Corsican National Liberation Front (FLNC) (suspected)</t>
  </si>
  <si>
    <t>Business</t>
  </si>
  <si>
    <t>Oletta</t>
  </si>
  <si>
    <t>Alistro</t>
  </si>
  <si>
    <t>Bastia</t>
  </si>
  <si>
    <t>Perpetrators: (Alexandros Grigoropoulos Anarchist Attack Group; Anarchist Action (CA / United States); Anarchist Anti-Capitalist Action Group; Anarchist Attack Consortium; Anarchist Cell Acca (C.A.A.); Anarchist Commando Nestor Makhno Group; Anarchist Faction; Anarchist Liberation Brigade; Anarchist Solidarity; Anarchist Squad; Anarchist Struggle; Anarchists Attack Team; Autonomous Anarchist Groups; Black and Red Anarchist and Anti-Authoritarians Initiative (Greece); Borderless Solidarity Cell (BSC); Conspiracy of Cells of Fire; Earth Liberation Front (ELF); Greek Anarchists' Union; Iberian Anarchist Federation; Informal Anarchist Federation; Mateo Morral Insurrectionist Commandos; Mikhail Kaltezas Anarchist Organization; Random Anarchists; Revolutionary Anarchist Armed Terrorist Movement; Unrepentant Anarchists)</t>
  </si>
  <si>
    <t>Ajaccio</t>
  </si>
  <si>
    <t>Country: (Austria; Belgium; Denmark; France; Germany; Iceland; Ireland; Italy; Luxembourg; Netherlands; Norway; Portugal; Spain; Sweden; Switzerland; Vatican City; United Kingdom)</t>
  </si>
  <si>
    <t>Paris</t>
  </si>
  <si>
    <t>Afghan Revolutionary Front</t>
  </si>
  <si>
    <t>Al-Qaida</t>
  </si>
  <si>
    <t>Maora</t>
  </si>
  <si>
    <t>Airports and Aircraft</t>
  </si>
  <si>
    <t>Abbotsinch</t>
  </si>
  <si>
    <t>Al-Qaida in Iraq (suspected)</t>
  </si>
  <si>
    <t>Airports and Aircraft,Private Citizens &amp; Property</t>
  </si>
  <si>
    <t>Al-Qaida in the Arabian Peninsula (AQAP)</t>
  </si>
  <si>
    <t>Police,Journalists &amp; Media,Private Citizens &amp; Property</t>
  </si>
  <si>
    <t>Italy</t>
  </si>
  <si>
    <t>Brescia</t>
  </si>
  <si>
    <t>Anarchist Cell Acca (C.A.A.)</t>
  </si>
  <si>
    <t>Lockington</t>
  </si>
  <si>
    <t>Long Ashton</t>
  </si>
  <si>
    <t>Earth Liberation Front (ELF),Informal Anarchist Federation</t>
  </si>
  <si>
    <t>Business,Business,Private Citizens &amp; Property</t>
  </si>
  <si>
    <t>Sweden</t>
  </si>
  <si>
    <t>Kista</t>
  </si>
  <si>
    <t>Al-Qaida Organization for Jihad in Sweden</t>
  </si>
  <si>
    <t>Government (General)</t>
  </si>
  <si>
    <t>Keynsham</t>
  </si>
  <si>
    <t>Informal Anarchist Federation</t>
  </si>
  <si>
    <t>Portishead</t>
  </si>
  <si>
    <t>All Coppers Are Bastards (ACAB),Angry Foxes Cell</t>
  </si>
  <si>
    <t>Bristol</t>
  </si>
  <si>
    <t>Random Anarchists</t>
  </si>
  <si>
    <t>Military</t>
  </si>
  <si>
    <t>Ireland</t>
  </si>
  <si>
    <t>Lucan</t>
  </si>
  <si>
    <t>Bologna</t>
  </si>
  <si>
    <t>The New Irish Republican Army (suspected)</t>
  </si>
  <si>
    <t>Anarchists</t>
  </si>
  <si>
    <t>Germany</t>
  </si>
  <si>
    <t>Berlin</t>
  </si>
  <si>
    <t>Conspiracy of Cells of Fire</t>
  </si>
  <si>
    <t>Florence</t>
  </si>
  <si>
    <t>Government (Diplomatic)</t>
  </si>
  <si>
    <t>Cork</t>
  </si>
  <si>
    <t>The New Irish Republican Army</t>
  </si>
  <si>
    <t>Terrorists/Non-state Militia</t>
  </si>
  <si>
    <t>Rovereto</t>
  </si>
  <si>
    <t>Belfast</t>
  </si>
  <si>
    <t>Feeny</t>
  </si>
  <si>
    <t>Brighton</t>
  </si>
  <si>
    <t>Oglaigh na hEireann</t>
  </si>
  <si>
    <t>Yate</t>
  </si>
  <si>
    <t>Banbury</t>
  </si>
  <si>
    <t>Drumsurn</t>
  </si>
  <si>
    <t>Zaragoza</t>
  </si>
  <si>
    <t>Strabane</t>
  </si>
  <si>
    <t>Mateo Morral Insurrectionist Commandos</t>
  </si>
  <si>
    <t>Religious Figures/Institutions</t>
  </si>
  <si>
    <t>Oglaigh na hEireann (suspected)</t>
  </si>
  <si>
    <t>Borderless Solidarity Cell (BSC)</t>
  </si>
  <si>
    <t>Police,Private Citizens &amp; Property</t>
  </si>
  <si>
    <t>Ahoghill</t>
  </si>
  <si>
    <t>Ulster Freedom Fighters (UFF)</t>
  </si>
  <si>
    <t>Fermo</t>
  </si>
  <si>
    <t>Milan</t>
  </si>
  <si>
    <t>Ulster Volunteer Force (UVF)</t>
  </si>
  <si>
    <t>Turin</t>
  </si>
  <si>
    <t>Viterbo</t>
  </si>
  <si>
    <t>Informal Anarchist Federation,International Revolutionary Front</t>
  </si>
  <si>
    <t>Journalists &amp; Media</t>
  </si>
  <si>
    <t>Lurgan</t>
  </si>
  <si>
    <t>Continuity Irish Republican Army (CIRA) (suspected)</t>
  </si>
  <si>
    <t>Anarchists (suspected)</t>
  </si>
  <si>
    <t>Bathampton</t>
  </si>
  <si>
    <t>Telecommunication</t>
  </si>
  <si>
    <t>Portugal</t>
  </si>
  <si>
    <t>Lisbon</t>
  </si>
  <si>
    <t>Londonderry</t>
  </si>
  <si>
    <t>Livorno</t>
  </si>
  <si>
    <t>Informal Anarchist Federation (suspected)</t>
  </si>
  <si>
    <t>Crossmaglen</t>
  </si>
  <si>
    <t>Genoa</t>
  </si>
  <si>
    <t>Achtum</t>
  </si>
  <si>
    <t>Animal Liberation Front (ALF)</t>
  </si>
  <si>
    <t>Ceret</t>
  </si>
  <si>
    <t>Gourdon</t>
  </si>
  <si>
    <t>Netherlands</t>
  </si>
  <si>
    <t>Rome</t>
  </si>
  <si>
    <t>Hilversum</t>
  </si>
  <si>
    <t>Business,Business</t>
  </si>
  <si>
    <t>Gothenburg</t>
  </si>
  <si>
    <t>Frankfurt</t>
  </si>
  <si>
    <t>Prehen</t>
  </si>
  <si>
    <t>Wassenaar</t>
  </si>
  <si>
    <t>Switzerland</t>
  </si>
  <si>
    <t>Olten</t>
  </si>
  <si>
    <t>Liverno</t>
  </si>
  <si>
    <t>Austria</t>
  </si>
  <si>
    <t>Vienna</t>
  </si>
  <si>
    <t>Conspiracy of Cells of Fire (suspected)</t>
  </si>
  <si>
    <t>Holywell</t>
  </si>
  <si>
    <t>Continuity Irish Republican Army (CIRA)</t>
  </si>
  <si>
    <t>Varese</t>
  </si>
  <si>
    <t>Oxted</t>
  </si>
  <si>
    <t>Oxford</t>
  </si>
  <si>
    <t>Animal Liberation Front (ALF) (suspected)</t>
  </si>
  <si>
    <t>Witney</t>
  </si>
  <si>
    <t>Slough</t>
  </si>
  <si>
    <t>Canterbury</t>
  </si>
  <si>
    <t>Animal Rights extremists</t>
  </si>
  <si>
    <t>Syreford</t>
  </si>
  <si>
    <t>Aldershot</t>
  </si>
  <si>
    <t>Hawick</t>
  </si>
  <si>
    <t>Animal Rights extremists (suspected)</t>
  </si>
  <si>
    <t>Reading</t>
  </si>
  <si>
    <t>Penrith</t>
  </si>
  <si>
    <t>NGO</t>
  </si>
  <si>
    <t>Chatham</t>
  </si>
  <si>
    <t>Informal Anarchist Federation,Sisters in Arms (suspected)</t>
  </si>
  <si>
    <t>Lytham Saint Anne's</t>
  </si>
  <si>
    <t>Sheffield</t>
  </si>
  <si>
    <t>Educational Institution</t>
  </si>
  <si>
    <t>Derrylin</t>
  </si>
  <si>
    <t>Gorizia</t>
  </si>
  <si>
    <t>Newcastle upon Tyne</t>
  </si>
  <si>
    <t>Patrington</t>
  </si>
  <si>
    <t>Ripon</t>
  </si>
  <si>
    <t>Nottingham</t>
  </si>
  <si>
    <t>Cullyhanna</t>
  </si>
  <si>
    <t>Nutley</t>
  </si>
  <si>
    <t>South Nutfield</t>
  </si>
  <si>
    <t>Chasse-sur-Rhone</t>
  </si>
  <si>
    <t>Animal Rights Militia (suspected)</t>
  </si>
  <si>
    <t>Anonymous Underground Movement (MCA) (suspected)</t>
  </si>
  <si>
    <t>The Hague</t>
  </si>
  <si>
    <t>Pamplona</t>
  </si>
  <si>
    <t>Anti-Clerical Pro-Sex Toys Group</t>
  </si>
  <si>
    <t>Vanersborg</t>
  </si>
  <si>
    <t>Anti-Immigrant extremists</t>
  </si>
  <si>
    <t>Other</t>
  </si>
  <si>
    <t>Lisburn</t>
  </si>
  <si>
    <t>Show Expanded Results</t>
  </si>
  <si>
    <t>Trollhattan</t>
  </si>
  <si>
    <t>Enniskillen</t>
  </si>
  <si>
    <t>Cologne</t>
  </si>
  <si>
    <t>Loyalist Volunteer Forces (LVF) (suspected),Real Ulster Freedom Fighters (UFF) - Northern Ireland (suspected)</t>
  </si>
  <si>
    <t>Escheburg</t>
  </si>
  <si>
    <t>&lt;&lt; PREVIOUS RESULTS /  MORE RESULTS &gt;&gt;</t>
  </si>
  <si>
    <t>Pordenone</t>
  </si>
  <si>
    <t>Anti-Imperialist Territorial Nuclei (NTA) (suspected)</t>
  </si>
  <si>
    <t>Padua</t>
  </si>
  <si>
    <t>Valencia</t>
  </si>
  <si>
    <t>Anti-Independence extremists</t>
  </si>
  <si>
    <t>Portadown</t>
  </si>
  <si>
    <t>Marseille</t>
  </si>
  <si>
    <t>Anti-Muslim extremists</t>
  </si>
  <si>
    <t>Milton Keynes</t>
  </si>
  <si>
    <t>Ballyskeagh</t>
  </si>
  <si>
    <t>GO TO PAGE:  OF 1 SHOW: 203050100 INCIDENTS PER PAGE</t>
  </si>
  <si>
    <t>Gloucester</t>
  </si>
  <si>
    <t>Rhyl</t>
  </si>
  <si>
    <t>Anti-Semitic extremists</t>
  </si>
  <si>
    <t>Private Citizens &amp; Property,Religious Figures/Institutions</t>
  </si>
  <si>
    <t>Nice</t>
  </si>
  <si>
    <t>infostart@start.umd.edu</t>
  </si>
  <si>
    <t>Military,Private Citizens &amp; Property</t>
  </si>
  <si>
    <t>Norway</t>
  </si>
  <si>
    <t>Oslo</t>
  </si>
  <si>
    <t>http://www.start.umd.edu/</t>
  </si>
  <si>
    <t>Le Kremlin-Bicetre</t>
  </si>
  <si>
    <t>Religious Figures/Institutions,Private Citizens &amp; Property</t>
  </si>
  <si>
    <t>Armata Corsa</t>
  </si>
  <si>
    <t>Annecy</t>
  </si>
  <si>
    <t>Armata Corsa (suspected)</t>
  </si>
  <si>
    <t>Copyright © 2009-2017 University of Maryland</t>
  </si>
  <si>
    <t>National Consortium for the Study of Terrorism and Responses to Terrorism</t>
  </si>
  <si>
    <t>A Center of Excellence of the U.S. Department of Homeland Security</t>
  </si>
  <si>
    <t>University of Maryland, College Park, MD 20740, USA 301.405.6600</t>
  </si>
  <si>
    <t>Sartene</t>
  </si>
  <si>
    <t>Last Updated: June 2017</t>
  </si>
  <si>
    <t>Designed by LMD</t>
  </si>
  <si>
    <t>Armed Group for the Defence of the People</t>
  </si>
  <si>
    <t>Pau</t>
  </si>
  <si>
    <t>Association Totalement Anti-Guerre (ATAG)</t>
  </si>
  <si>
    <t>Erfurt</t>
  </si>
  <si>
    <t>Autonomous Decorators (suspected)</t>
  </si>
  <si>
    <t>Babbar Khalsa International (BKI) (suspected)</t>
  </si>
  <si>
    <t>Bayonne</t>
  </si>
  <si>
    <t>Basque extremists</t>
  </si>
  <si>
    <t>Tourists</t>
  </si>
  <si>
    <t>Salvatierra</t>
  </si>
  <si>
    <t>Basque extremists (suspected)</t>
  </si>
  <si>
    <t>Barakaldo</t>
  </si>
  <si>
    <t>Palma de Mallorca</t>
  </si>
  <si>
    <t>Basque Fatherland and Freedom (ETA)</t>
  </si>
  <si>
    <t>Calvia</t>
  </si>
  <si>
    <t>Lazkao</t>
  </si>
  <si>
    <t>Bilbao</t>
  </si>
  <si>
    <t>Azpeitia</t>
  </si>
  <si>
    <t>Santona</t>
  </si>
  <si>
    <t>Vitoria</t>
  </si>
  <si>
    <t>Newry</t>
  </si>
  <si>
    <t>Real Irish Republican Army (RIRA) (suspected)</t>
  </si>
  <si>
    <t>Benalmadena</t>
  </si>
  <si>
    <t>Guadalmar</t>
  </si>
  <si>
    <t>Malaga</t>
  </si>
  <si>
    <t>Ulster Volunteer Force (UVF) (suspected)</t>
  </si>
  <si>
    <t>Torremolinos</t>
  </si>
  <si>
    <t>Orio</t>
  </si>
  <si>
    <t>Saint Denis</t>
  </si>
  <si>
    <t>Islamic State of Iraq and the Levant (ISIL)</t>
  </si>
  <si>
    <t>Noja</t>
  </si>
  <si>
    <t>Clondalkin</t>
  </si>
  <si>
    <t>Business,Private Citizens &amp; Property</t>
  </si>
  <si>
    <t>Irish Republican Army (IRA)</t>
  </si>
  <si>
    <t>Creuse district</t>
  </si>
  <si>
    <t>Basque Fatherland and Freedom (ETA) (suspected)</t>
  </si>
  <si>
    <t>Laredo</t>
  </si>
  <si>
    <t>Omagh</t>
  </si>
  <si>
    <t>Derry</t>
  </si>
  <si>
    <t>Real Irish Republican Army (RIRA)</t>
  </si>
  <si>
    <t>San Nicolao</t>
  </si>
  <si>
    <t>Zamudio</t>
  </si>
  <si>
    <t>Magherafelt</t>
  </si>
  <si>
    <t>Getxo</t>
  </si>
  <si>
    <t>Business,Police</t>
  </si>
  <si>
    <t>Hernani</t>
  </si>
  <si>
    <t>Cauria</t>
  </si>
  <si>
    <t>San Sebastian</t>
  </si>
  <si>
    <t>Arras</t>
  </si>
  <si>
    <t>Ballydownfine</t>
  </si>
  <si>
    <t>Arrigorriaga</t>
  </si>
  <si>
    <t>Journalists &amp; Media,Police,Private Citizens &amp; Property</t>
  </si>
  <si>
    <t>Elgoibar</t>
  </si>
  <si>
    <t>Antrim</t>
  </si>
  <si>
    <t>Belgium</t>
  </si>
  <si>
    <t>Real Ulster Freedom Fighters (UFF) - Northern Ireland (suspected)</t>
  </si>
  <si>
    <t>Brussels</t>
  </si>
  <si>
    <t>Real Ulster Freedom Fighters (UFF) - Northern Ireland</t>
  </si>
  <si>
    <t>Calahorra</t>
  </si>
  <si>
    <t>Hizb al-Tahrir al-Islami (HT) (suspected)</t>
  </si>
  <si>
    <t>Capbreton</t>
  </si>
  <si>
    <t>Holywood</t>
  </si>
  <si>
    <t>Logrono</t>
  </si>
  <si>
    <t>Messanges</t>
  </si>
  <si>
    <t>Belagua</t>
  </si>
  <si>
    <t>Dublin</t>
  </si>
  <si>
    <t>Police,Airports and Aircraft,Private Citizens &amp; Property</t>
  </si>
  <si>
    <t>Coggia</t>
  </si>
  <si>
    <t>Secret Organization of al-Qaida in Europe</t>
  </si>
  <si>
    <t>Mutriku</t>
  </si>
  <si>
    <t>Durango</t>
  </si>
  <si>
    <t>Urdax</t>
  </si>
  <si>
    <t>French Armed Islamic Front (suspected)</t>
  </si>
  <si>
    <t>Etxebarri</t>
  </si>
  <si>
    <t>Okondo</t>
  </si>
  <si>
    <t>Doneztebe-Santesteban</t>
  </si>
  <si>
    <t>Dungannon</t>
  </si>
  <si>
    <t>Orange Volunteers (OV)</t>
  </si>
  <si>
    <t>Business,Business,Business</t>
  </si>
  <si>
    <t>Toledo</t>
  </si>
  <si>
    <t>Ciudad Real</t>
  </si>
  <si>
    <t>Burgos</t>
  </si>
  <si>
    <t>Santiago de Compostela</t>
  </si>
  <si>
    <t>Vescovato</t>
  </si>
  <si>
    <t>Amorebieta</t>
  </si>
  <si>
    <t>Craigavon</t>
  </si>
  <si>
    <t>Vergara</t>
  </si>
  <si>
    <t>Castlewellan</t>
  </si>
  <si>
    <t>Denia</t>
  </si>
  <si>
    <t>Alicante</t>
  </si>
  <si>
    <t>Ondarroa</t>
  </si>
  <si>
    <t>Valladolid</t>
  </si>
  <si>
    <t>Avila</t>
  </si>
  <si>
    <t>Santillana del Mar</t>
  </si>
  <si>
    <t>Leon</t>
  </si>
  <si>
    <t>Bujaruelo Valley</t>
  </si>
  <si>
    <t>Utilities</t>
  </si>
  <si>
    <t>Gijon</t>
  </si>
  <si>
    <t>Santander</t>
  </si>
  <si>
    <t>Rasharkin</t>
  </si>
  <si>
    <t>Irish Republican Army (IRA) (suspected)</t>
  </si>
  <si>
    <t>Samper de Calanda</t>
  </si>
  <si>
    <t>Barrundia</t>
  </si>
  <si>
    <t>Rosslea</t>
  </si>
  <si>
    <t>Market Rasen</t>
  </si>
  <si>
    <t>Provisional RSPCA</t>
  </si>
  <si>
    <t>Leioa</t>
  </si>
  <si>
    <t>Benidorm</t>
  </si>
  <si>
    <t>Leguitano</t>
  </si>
  <si>
    <t>Spamount</t>
  </si>
  <si>
    <t>Collado Villalba</t>
  </si>
  <si>
    <t>Tolosa</t>
  </si>
  <si>
    <t>Torrevieja</t>
  </si>
  <si>
    <t>Business,Military</t>
  </si>
  <si>
    <t>Mijas</t>
  </si>
  <si>
    <t>Police,Private Citizens &amp; Property,Business</t>
  </si>
  <si>
    <t>Police,Government (General),Tourists</t>
  </si>
  <si>
    <t>Marbella</t>
  </si>
  <si>
    <t>Fuengirola</t>
  </si>
  <si>
    <t>Tourists,Tourists</t>
  </si>
  <si>
    <t>Educational Institution,Private Citizens &amp; Property,Police</t>
  </si>
  <si>
    <t>Airports and Aircraft,Police</t>
  </si>
  <si>
    <t>Irish National Liberation Army (INLA),Real Irish Republican Army (RIRA)</t>
  </si>
  <si>
    <t>Salou</t>
  </si>
  <si>
    <t>Business,Tourists</t>
  </si>
  <si>
    <t>Government (General),Private Citizens &amp; Property</t>
  </si>
  <si>
    <t>Donostia-San Sebastian</t>
  </si>
  <si>
    <t>Carrickfergus</t>
  </si>
  <si>
    <t>Ulster Freedom Fighters (UFF) (suspected)</t>
  </si>
  <si>
    <t>Fuenmayor</t>
  </si>
  <si>
    <t>Churriana</t>
  </si>
  <si>
    <t>Zarauz</t>
  </si>
  <si>
    <t>Sion Mills</t>
  </si>
  <si>
    <t>Rosas</t>
  </si>
  <si>
    <t>Tourists,Police,Private Citizens &amp; Property</t>
  </si>
  <si>
    <t>Luz-Ardiden</t>
  </si>
  <si>
    <t>Castlederg</t>
  </si>
  <si>
    <t>Grenoble</t>
  </si>
  <si>
    <t>Private Citizens &amp; Property,Business</t>
  </si>
  <si>
    <t>Government (General),Private Citizens &amp; Property,Utilities</t>
  </si>
  <si>
    <t>Baranain</t>
  </si>
  <si>
    <t>Business,Police,Private Citizens &amp; Property</t>
  </si>
  <si>
    <t>Coti Chiavari</t>
  </si>
  <si>
    <t>Private Citizens &amp; Property,Private Citizens &amp; Property</t>
  </si>
  <si>
    <t>Eibar</t>
  </si>
  <si>
    <t>Maas</t>
  </si>
  <si>
    <t>Barcelona</t>
  </si>
  <si>
    <t>Tiuccia</t>
  </si>
  <si>
    <t>Seville</t>
  </si>
  <si>
    <t>Mungia</t>
  </si>
  <si>
    <t>Government (General),Police</t>
  </si>
  <si>
    <t>Deba</t>
  </si>
  <si>
    <t>Legazpia</t>
  </si>
  <si>
    <t>Olmeto</t>
  </si>
  <si>
    <t>Murguia</t>
  </si>
  <si>
    <t>Balmaseda</t>
  </si>
  <si>
    <t>Andoain</t>
  </si>
  <si>
    <t>Aix-en-Provence</t>
  </si>
  <si>
    <t>Sagone</t>
  </si>
  <si>
    <t>Berrocalejo de Aragona</t>
  </si>
  <si>
    <t>Iparretarrak (IK)</t>
  </si>
  <si>
    <t>Cargese</t>
  </si>
  <si>
    <t>Porto-Vecchio</t>
  </si>
  <si>
    <t>Guernica</t>
  </si>
  <si>
    <t>Porto Vecchio</t>
  </si>
  <si>
    <t>Lucciana</t>
  </si>
  <si>
    <t>Biguglia</t>
  </si>
  <si>
    <t>Furiani</t>
  </si>
  <si>
    <t>Ciboure</t>
  </si>
  <si>
    <t>Irun</t>
  </si>
  <si>
    <t>Whitehouse</t>
  </si>
  <si>
    <t>San Vicente de la Barquera</t>
  </si>
  <si>
    <t>Ribadesella</t>
  </si>
  <si>
    <t>Calvi</t>
  </si>
  <si>
    <t>Business,Government (General)</t>
  </si>
  <si>
    <t>Sanguesa</t>
  </si>
  <si>
    <t>Sarrola-Carcopino</t>
  </si>
  <si>
    <t>Business,Police,Transportation</t>
  </si>
  <si>
    <t>Portugalete</t>
  </si>
  <si>
    <t>Sestao</t>
  </si>
  <si>
    <t>Beasain</t>
  </si>
  <si>
    <t>Lasarte</t>
  </si>
  <si>
    <t>Berriz</t>
  </si>
  <si>
    <t>Cizur Mayor</t>
  </si>
  <si>
    <t>Tarrasa</t>
  </si>
  <si>
    <t>Arrasate</t>
  </si>
  <si>
    <t>Granada</t>
  </si>
  <si>
    <t>Artxanda</t>
  </si>
  <si>
    <t>Sant Adria de Besos</t>
  </si>
  <si>
    <t>Sallent de Gallego</t>
  </si>
  <si>
    <t>Ballynahinch</t>
  </si>
  <si>
    <t>Zumaia</t>
  </si>
  <si>
    <t>Armagh</t>
  </si>
  <si>
    <t>Newcastle</t>
  </si>
  <si>
    <t>Agreda</t>
  </si>
  <si>
    <t>Aleria</t>
  </si>
  <si>
    <t>Basque Separatists</t>
  </si>
  <si>
    <t>Basque Separatists (suspected)</t>
  </si>
  <si>
    <t>Vico</t>
  </si>
  <si>
    <t>Bonifacio</t>
  </si>
  <si>
    <t>Quevert</t>
  </si>
  <si>
    <t>Argentre-du-Plessis</t>
  </si>
  <si>
    <t>Breton Liberation Front (FLB) (suspected)</t>
  </si>
  <si>
    <t>Cloughmills</t>
  </si>
  <si>
    <t>Catholic Reaction Force</t>
  </si>
  <si>
    <t>Ballymena</t>
  </si>
  <si>
    <t>Fiumicino</t>
  </si>
  <si>
    <t>CCCCC</t>
  </si>
  <si>
    <t>CCCCC (suspected)</t>
  </si>
  <si>
    <t>Journalists &amp; Media,Private Citizens &amp; Property</t>
  </si>
  <si>
    <t>Isolella</t>
  </si>
  <si>
    <t>2002-12-00</t>
  </si>
  <si>
    <t>Bessieres</t>
  </si>
  <si>
    <t>Comite d'Action Viticole</t>
  </si>
  <si>
    <t>Coleraine</t>
  </si>
  <si>
    <t>Carcassonne</t>
  </si>
  <si>
    <t>Transportation,Police</t>
  </si>
  <si>
    <t>Irvinestown</t>
  </si>
  <si>
    <t>Downpatrick</t>
  </si>
  <si>
    <t>Government (General),Police,Tourists</t>
  </si>
  <si>
    <t>Ballykelly</t>
  </si>
  <si>
    <t>Irish Republican Army (IRA),Ulster Volunteer Force (UVF)</t>
  </si>
  <si>
    <t>Police,Educational Institution,Private Citizens &amp; Property</t>
  </si>
  <si>
    <t>Scottish National Liberation Army (suspected)</t>
  </si>
  <si>
    <t>Magilligan</t>
  </si>
  <si>
    <t>Rathcoole</t>
  </si>
  <si>
    <t>Red Hand Defenders (RHD) (suspected),Ulster Freedom Fighters (UFF) (suspected)</t>
  </si>
  <si>
    <t>Birmingham</t>
  </si>
  <si>
    <t>Ealing</t>
  </si>
  <si>
    <t>Hendon</t>
  </si>
  <si>
    <t>Cookstown</t>
  </si>
  <si>
    <t>Violent Political Party</t>
  </si>
  <si>
    <t>Lisnarrick</t>
  </si>
  <si>
    <t>Corsican Nationalists</t>
  </si>
  <si>
    <t>Corsican Nationalists (suspected)</t>
  </si>
  <si>
    <t>Corsican Separatists (suspected)</t>
  </si>
  <si>
    <t>Democratic Iraqi Opposition of Germany</t>
  </si>
  <si>
    <t>Dissident (suspected)</t>
  </si>
  <si>
    <t>Meanus</t>
  </si>
  <si>
    <t>Dissident Republicans</t>
  </si>
  <si>
    <t>Cambo-les-Bains</t>
  </si>
  <si>
    <t>Hollywood</t>
  </si>
  <si>
    <t>Iparretarrak (IK) (suspected)</t>
  </si>
  <si>
    <t>Forgney</t>
  </si>
  <si>
    <t>Eglinton</t>
  </si>
  <si>
    <t>Dunmurry</t>
  </si>
  <si>
    <t>Ballymagroarty</t>
  </si>
  <si>
    <t>Mallusk</t>
  </si>
  <si>
    <t>Markethill</t>
  </si>
  <si>
    <t>Dissident Republicans (suspected)</t>
  </si>
  <si>
    <t>Ballycastle</t>
  </si>
  <si>
    <t>Kiltole</t>
  </si>
  <si>
    <t>Lisnaskea</t>
  </si>
  <si>
    <t>Larne</t>
  </si>
  <si>
    <t>Dissident Republicans (suspected),Loyalists (suspected)</t>
  </si>
  <si>
    <t>English Defense League (EDL)</t>
  </si>
  <si>
    <t>NGO,Religious Figures/Institutions</t>
  </si>
  <si>
    <t>First of October Antifascist Resistance Group (GRAPO)</t>
  </si>
  <si>
    <t>Vigo</t>
  </si>
  <si>
    <t>First of October Antifascist Resistance Group (GRAPO) (suspected)</t>
  </si>
  <si>
    <t>Vorra</t>
  </si>
  <si>
    <t>Free Network South (Freies Netz Sued)</t>
  </si>
  <si>
    <t>Freital</t>
  </si>
  <si>
    <t>Freital Group</t>
  </si>
  <si>
    <t>Potsdam</t>
  </si>
  <si>
    <t>Friends of Loukanikos</t>
  </si>
  <si>
    <t>German Resistance Movement</t>
  </si>
  <si>
    <t>Sodertalje</t>
  </si>
  <si>
    <t>Global Intifada</t>
  </si>
  <si>
    <t>Stockholm</t>
  </si>
  <si>
    <t>Global Intifada (suspected)</t>
  </si>
  <si>
    <t>Haika</t>
  </si>
  <si>
    <t>Staaken</t>
  </si>
  <si>
    <t>Hekla Reception Committee-Initiative for More Social Eruptions</t>
  </si>
  <si>
    <t>Brieselang</t>
  </si>
  <si>
    <t>Hekla Reception Committee-Initiative for More Social Eruptions (suspected)</t>
  </si>
  <si>
    <t>Amsterdam</t>
  </si>
  <si>
    <t>Hofstad Network</t>
  </si>
  <si>
    <t>Hamburg</t>
  </si>
  <si>
    <t>Hoodie Wearers</t>
  </si>
  <si>
    <t>Hutu extremists</t>
  </si>
  <si>
    <t>Loreto</t>
  </si>
  <si>
    <t>Iconoclasts</t>
  </si>
  <si>
    <t>International Solidarity</t>
  </si>
  <si>
    <t>Religious Figures/Institutions,Tourists</t>
  </si>
  <si>
    <t>Lecumberry</t>
  </si>
  <si>
    <t>Iraqi extremists</t>
  </si>
  <si>
    <t>Stewartstown</t>
  </si>
  <si>
    <t>Irish Republican Extremists</t>
  </si>
  <si>
    <t>Irish Republican Extremists (suspected)</t>
  </si>
  <si>
    <t>Bangor</t>
  </si>
  <si>
    <t>Aughnacloy</t>
  </si>
  <si>
    <t>Terrorists/Non-state Militia,Private Citizens &amp; Property</t>
  </si>
  <si>
    <t>Hillsborough</t>
  </si>
  <si>
    <t>Villeurbanne</t>
  </si>
  <si>
    <t>Jewish Defense League (JDL)</t>
  </si>
  <si>
    <t>Lyon</t>
  </si>
  <si>
    <t>Jihadi-inspired extremists</t>
  </si>
  <si>
    <t>Saint-Quentin-Fallavier</t>
  </si>
  <si>
    <t>Denmark</t>
  </si>
  <si>
    <t>Copenhagen</t>
  </si>
  <si>
    <t>Police,Religious Figures/Institutions</t>
  </si>
  <si>
    <t>Joue-les-Tours</t>
  </si>
  <si>
    <t>Toulouse</t>
  </si>
  <si>
    <t>Bielefeld</t>
  </si>
  <si>
    <t>Kurdistan Workers' Party (PKK)</t>
  </si>
  <si>
    <t>Kurdistan Workers' Party (PKK) (suspected)</t>
  </si>
  <si>
    <t>Salzburg</t>
  </si>
  <si>
    <t>2008-10-00</t>
  </si>
  <si>
    <t>Left-wing extremists</t>
  </si>
  <si>
    <t>Liberation Tigers of Tamil Eelam (LTTE) (suspected)</t>
  </si>
  <si>
    <t>Loyalist Action Force</t>
  </si>
  <si>
    <t>Loyalist Volunteer Forces (LVF)</t>
  </si>
  <si>
    <t>Loyalist Volunteer Forces (LVF) (suspected)</t>
  </si>
  <si>
    <t>Loyalists</t>
  </si>
  <si>
    <t>Dervock</t>
  </si>
  <si>
    <t>Ballymoney</t>
  </si>
  <si>
    <t>Balleymoney</t>
  </si>
  <si>
    <t>Newtownabbey</t>
  </si>
  <si>
    <t>Loyalists (suspected)</t>
  </si>
  <si>
    <t>Bushmills</t>
  </si>
  <si>
    <t>LW</t>
  </si>
  <si>
    <t>Bach</t>
  </si>
  <si>
    <t>Militant Forces Against Huntingdon</t>
  </si>
  <si>
    <t>Moroccan extremists</t>
  </si>
  <si>
    <t>Bradford</t>
  </si>
  <si>
    <t>Muslim extremists</t>
  </si>
  <si>
    <t>Dammartin en Goele</t>
  </si>
  <si>
    <t>Montauban</t>
  </si>
  <si>
    <t>Crissier</t>
  </si>
  <si>
    <t>Bonn</t>
  </si>
  <si>
    <t>Muslim extremists (suspected)</t>
  </si>
  <si>
    <t>National Liberation Front of Provence (FLNP)</t>
  </si>
  <si>
    <t>Draguignan</t>
  </si>
  <si>
    <t>Gareoult</t>
  </si>
  <si>
    <t>Heilbronn</t>
  </si>
  <si>
    <t>National Socialist Underground</t>
  </si>
  <si>
    <t>Kassel</t>
  </si>
  <si>
    <t>Dortmund</t>
  </si>
  <si>
    <t>Munich</t>
  </si>
  <si>
    <t>Nuremberg</t>
  </si>
  <si>
    <t>Mulheim</t>
  </si>
  <si>
    <t>Rostock</t>
  </si>
  <si>
    <t>Suffolk</t>
  </si>
  <si>
    <t>Neo-Nazi extremists</t>
  </si>
  <si>
    <t>Holmlia</t>
  </si>
  <si>
    <t>Troeglitz</t>
  </si>
  <si>
    <t>Neo-Nazi extremists (suspected)</t>
  </si>
  <si>
    <t>Passau</t>
  </si>
  <si>
    <t>Pigneto</t>
  </si>
  <si>
    <t>Arganda del Rey</t>
  </si>
  <si>
    <t>Religious Figures/Institutions,Transportation</t>
  </si>
  <si>
    <t>Eisenhuttenstadt</t>
  </si>
  <si>
    <t>Dusseldorf</t>
  </si>
  <si>
    <t>Private Citizens &amp; Property,Transportation</t>
  </si>
  <si>
    <t>Paramilitaries</t>
  </si>
  <si>
    <t>Lagmore</t>
  </si>
  <si>
    <t>Paramilitary members (suspected)</t>
  </si>
  <si>
    <t>Dresden</t>
  </si>
  <si>
    <t>Patriotic Europeans against the Islamization of the West (PEGIDA)</t>
  </si>
  <si>
    <t>Nuoro</t>
  </si>
  <si>
    <t>Proletarian Nuclei for Communism</t>
  </si>
  <si>
    <t>Cagliari</t>
  </si>
  <si>
    <t>Protestant extremists</t>
  </si>
  <si>
    <t>2000-07-00</t>
  </si>
  <si>
    <t>Protestant extremists (suspected)</t>
  </si>
  <si>
    <t>2001-02-00</t>
  </si>
  <si>
    <t>Broughshane</t>
  </si>
  <si>
    <t>Moygashel</t>
  </si>
  <si>
    <t>Limavady</t>
  </si>
  <si>
    <t>Ramiro Ledesma Social Centre</t>
  </si>
  <si>
    <t>Red Brigades Fighting Communist Party (BR-PCC) (suspected)</t>
  </si>
  <si>
    <t>Red Brigades Fighting Communist Union (BR-UCC)</t>
  </si>
  <si>
    <t>Red Hand Defenders (RHD)</t>
  </si>
  <si>
    <t>Glengormley</t>
  </si>
  <si>
    <t>Red Hand Defenders (RHD) (suspected)</t>
  </si>
  <si>
    <t>Republican Action Against Drugs (RAAD)</t>
  </si>
  <si>
    <t>Baralla</t>
  </si>
  <si>
    <t>Resistencia Galega</t>
  </si>
  <si>
    <t>Beade</t>
  </si>
  <si>
    <t>Resistencia Galega (suspected)</t>
  </si>
  <si>
    <t>Resistenza Corsa</t>
  </si>
  <si>
    <t>Santa Maria di Lota</t>
  </si>
  <si>
    <t>Revolutionary Leninist Brigades</t>
  </si>
  <si>
    <t>Davos</t>
  </si>
  <si>
    <t>Revolutionary Perspective</t>
  </si>
  <si>
    <t>Zurich</t>
  </si>
  <si>
    <t>Berne</t>
  </si>
  <si>
    <t>Revolutionary Proletarian Initiative Nuclei (NIPR)</t>
  </si>
  <si>
    <t>Business,Educational Institution</t>
  </si>
  <si>
    <t>Nauen</t>
  </si>
  <si>
    <t>Right-wing extremists</t>
  </si>
  <si>
    <t>Government (General),Government (General),Private Citizens &amp; Property</t>
  </si>
  <si>
    <t>Utoya</t>
  </si>
  <si>
    <t>Salzhemmendorf</t>
  </si>
  <si>
    <t>Right-wing extremists (suspected)</t>
  </si>
  <si>
    <t>Nantes</t>
  </si>
  <si>
    <t>Pescgiera Borromeo</t>
  </si>
  <si>
    <t>Sardinian Autonomy Movement</t>
  </si>
  <si>
    <t>2002-10-00</t>
  </si>
  <si>
    <t>Ghisonaccia</t>
  </si>
  <si>
    <t>Separatists (suspected)</t>
  </si>
  <si>
    <t>Migliacciaro</t>
  </si>
  <si>
    <t>Borgo</t>
  </si>
  <si>
    <t>Gulladuff</t>
  </si>
  <si>
    <t>South Londonderry Volunteers (SLV)</t>
  </si>
  <si>
    <t>Garvagh</t>
  </si>
  <si>
    <t>Sunni Muslim extremists</t>
  </si>
  <si>
    <t>Supporters of Johnny Adair (suspected)</t>
  </si>
  <si>
    <t>Keady</t>
  </si>
  <si>
    <t>The Irish Volunteers</t>
  </si>
  <si>
    <t>Lezay</t>
  </si>
  <si>
    <t>The Justice Department</t>
  </si>
  <si>
    <t>Reichertshofen</t>
  </si>
  <si>
    <t>The Third Way (Der III. Weg)</t>
  </si>
  <si>
    <t>Ullensaker</t>
  </si>
  <si>
    <t>Turkish radicals</t>
  </si>
  <si>
    <t>Hanover</t>
  </si>
  <si>
    <t>Schlettau</t>
  </si>
  <si>
    <t>Wallerstein</t>
  </si>
  <si>
    <t>Schwabisch Gmund</t>
  </si>
  <si>
    <t>Police,Other</t>
  </si>
  <si>
    <t>Godendorf</t>
  </si>
  <si>
    <t>Tutow</t>
  </si>
  <si>
    <t>Augsburg</t>
  </si>
  <si>
    <t>Pirna</t>
  </si>
  <si>
    <t>Heide</t>
  </si>
  <si>
    <t>Angelholm</t>
  </si>
  <si>
    <t>Altenburg</t>
  </si>
  <si>
    <t>Dungiven</t>
  </si>
  <si>
    <t>Munster</t>
  </si>
  <si>
    <t>Cavan</t>
  </si>
  <si>
    <t>Johanngeorgenstadt</t>
  </si>
  <si>
    <t>Glasgow</t>
  </si>
  <si>
    <t>Kinyre Park</t>
  </si>
  <si>
    <t>Trassenheide</t>
  </si>
  <si>
    <t>Methil</t>
  </si>
  <si>
    <t>Roosendaal</t>
  </si>
  <si>
    <t>Orebro</t>
  </si>
  <si>
    <t>Galliagh</t>
  </si>
  <si>
    <t>Rathfarnham</t>
  </si>
  <si>
    <t>Floda</t>
  </si>
  <si>
    <t>Fairhill</t>
  </si>
  <si>
    <t>Lampertheim</t>
  </si>
  <si>
    <t>Sehnde</t>
  </si>
  <si>
    <t>Jena</t>
  </si>
  <si>
    <t>Cossebaude</t>
  </si>
  <si>
    <t>Magdeburg</t>
  </si>
  <si>
    <t>Wismar</t>
  </si>
  <si>
    <t>Dunlavin</t>
  </si>
  <si>
    <t>Malmo</t>
  </si>
  <si>
    <t>Danderyd</t>
  </si>
  <si>
    <t>Faringtofta</t>
  </si>
  <si>
    <t>Oostknollendam</t>
  </si>
  <si>
    <t>Oskarshamn</t>
  </si>
  <si>
    <t>Lund</t>
  </si>
  <si>
    <t>Munkedal</t>
  </si>
  <si>
    <t>Eskilstuna</t>
  </si>
  <si>
    <t>Upplands Vasby</t>
  </si>
  <si>
    <t>Perstorp</t>
  </si>
  <si>
    <t>Capecastle</t>
  </si>
  <si>
    <t>Onsala</t>
  </si>
  <si>
    <t>Killylea</t>
  </si>
  <si>
    <t>Flensburg</t>
  </si>
  <si>
    <t>Ljungby</t>
  </si>
  <si>
    <t>Arlov</t>
  </si>
  <si>
    <t>Heidelberg</t>
  </si>
  <si>
    <t>Altena</t>
  </si>
  <si>
    <t>Grosshartmannsdorf</t>
  </si>
  <si>
    <t>Bischhagen</t>
  </si>
  <si>
    <t>Ljusdal</t>
  </si>
  <si>
    <t>Stenungsund</t>
  </si>
  <si>
    <t>Laage</t>
  </si>
  <si>
    <t>Wertheim</t>
  </si>
  <si>
    <t>Neuhardenberg</t>
  </si>
  <si>
    <t>Boden</t>
  </si>
  <si>
    <t>Richmond</t>
  </si>
  <si>
    <t>Moy</t>
  </si>
  <si>
    <t>Gerstungen</t>
  </si>
  <si>
    <t>Gersheim</t>
  </si>
  <si>
    <t>Hollviken</t>
  </si>
  <si>
    <t>Rockensussra</t>
  </si>
  <si>
    <t>Ebeleben</t>
  </si>
  <si>
    <t>Rottenburg</t>
  </si>
  <si>
    <t>Heppenheim</t>
  </si>
  <si>
    <t>Leipzig</t>
  </si>
  <si>
    <t>Auch</t>
  </si>
  <si>
    <t>Weissach im Tal</t>
  </si>
  <si>
    <t>Neustadt an der Walnaab</t>
  </si>
  <si>
    <t>Varnamo</t>
  </si>
  <si>
    <t>Athy</t>
  </si>
  <si>
    <t>Drogheda</t>
  </si>
  <si>
    <t>Bengtsfors</t>
  </si>
  <si>
    <t>Dundalk</t>
  </si>
  <si>
    <t>Berre L'Etang</t>
  </si>
  <si>
    <t>Bohlen</t>
  </si>
  <si>
    <t>Kildare</t>
  </si>
  <si>
    <t>Lubeck</t>
  </si>
  <si>
    <t>Meissen</t>
  </si>
  <si>
    <t>Vilhelmina</t>
  </si>
  <si>
    <t>Blarney</t>
  </si>
  <si>
    <t>Limburgerhof</t>
  </si>
  <si>
    <t>Bath</t>
  </si>
  <si>
    <t>Wolverhampton</t>
  </si>
  <si>
    <t>Fivealley</t>
  </si>
  <si>
    <t>Witten</t>
  </si>
  <si>
    <t>Henin-Beaumont</t>
  </si>
  <si>
    <t>Carryduff</t>
  </si>
  <si>
    <t>Limerick</t>
  </si>
  <si>
    <t>Athlone</t>
  </si>
  <si>
    <t>Poitiers</t>
  </si>
  <si>
    <t>Soissons</t>
  </si>
  <si>
    <t>Vendome</t>
  </si>
  <si>
    <t>Saint-Juery</t>
  </si>
  <si>
    <t>Aix-les-Bains</t>
  </si>
  <si>
    <t>Villefranche-sur-Saone</t>
  </si>
  <si>
    <t>Le Mans</t>
  </si>
  <si>
    <t>Vlaardigen</t>
  </si>
  <si>
    <t>Port-la-Nouvelle</t>
  </si>
  <si>
    <t>Uppsala</t>
  </si>
  <si>
    <t>Waterford</t>
  </si>
  <si>
    <t>Eslov</t>
  </si>
  <si>
    <t>Dijon</t>
  </si>
  <si>
    <t>Corte</t>
  </si>
  <si>
    <t>Warrenpoint</t>
  </si>
  <si>
    <t>Moneen</t>
  </si>
  <si>
    <t>Liverpool</t>
  </si>
  <si>
    <t>Brownstown</t>
  </si>
  <si>
    <t>Gross Lusewitz</t>
  </si>
  <si>
    <t>Convoy</t>
  </si>
  <si>
    <t>Manchester</t>
  </si>
  <si>
    <t>Bray</t>
  </si>
  <si>
    <t>Ronanstown</t>
  </si>
  <si>
    <t>Cootehill</t>
  </si>
  <si>
    <t>Killyleagh</t>
  </si>
  <si>
    <t>Moelln</t>
  </si>
  <si>
    <t>Oldenburg</t>
  </si>
  <si>
    <t>Ballygawley</t>
  </si>
  <si>
    <t>Loiu</t>
  </si>
  <si>
    <t>Kilmacrennan</t>
  </si>
  <si>
    <t>Downings</t>
  </si>
  <si>
    <t>Letterbreen</t>
  </si>
  <si>
    <t>Togher</t>
  </si>
  <si>
    <t>Wuppertal</t>
  </si>
  <si>
    <t>Carrickmines</t>
  </si>
  <si>
    <t>Ballyhagan</t>
  </si>
  <si>
    <t>Poleglass</t>
  </si>
  <si>
    <t>Tallaght</t>
  </si>
  <si>
    <t>Bohey</t>
  </si>
  <si>
    <t>Mohill</t>
  </si>
  <si>
    <t>Iceland</t>
  </si>
  <si>
    <t>Akureyri</t>
  </si>
  <si>
    <t>Gurranabraher</t>
  </si>
  <si>
    <t>Portglenone</t>
  </si>
  <si>
    <t>Tobermore</t>
  </si>
  <si>
    <t>Ballyconnell</t>
  </si>
  <si>
    <t>Stevenage</t>
  </si>
  <si>
    <t>Modena</t>
  </si>
  <si>
    <t>Naples</t>
  </si>
  <si>
    <t>Shrigley</t>
  </si>
  <si>
    <t>Letterkenny</t>
  </si>
  <si>
    <t>Edgeworthstown</t>
  </si>
  <si>
    <t>Nutts Corner</t>
  </si>
  <si>
    <t>Lisfarrell</t>
  </si>
  <si>
    <t>Ballitore</t>
  </si>
  <si>
    <t>Annacotty</t>
  </si>
  <si>
    <t>Buncrana</t>
  </si>
  <si>
    <t>Harlow</t>
  </si>
  <si>
    <t>Kells</t>
  </si>
  <si>
    <t>Dundonald</t>
  </si>
  <si>
    <t>Coolock</t>
  </si>
  <si>
    <t>Ballycarry</t>
  </si>
  <si>
    <t>Bourne</t>
  </si>
  <si>
    <t>Full Sutton</t>
  </si>
  <si>
    <t>Ballyclare</t>
  </si>
  <si>
    <t>Grimbsy</t>
  </si>
  <si>
    <t>Bletchley</t>
  </si>
  <si>
    <t>Braintree</t>
  </si>
  <si>
    <t>Susa</t>
  </si>
  <si>
    <t>Bessbrook</t>
  </si>
  <si>
    <t>Scariff</t>
  </si>
  <si>
    <t>Shinrone</t>
  </si>
  <si>
    <t>Chelmsford</t>
  </si>
  <si>
    <t>Rueschlikon</t>
  </si>
  <si>
    <t>Hottingen</t>
  </si>
  <si>
    <t>Tandragee</t>
  </si>
  <si>
    <t>Mayobridge</t>
  </si>
  <si>
    <t>Firhouse</t>
  </si>
  <si>
    <t>Dunloy</t>
  </si>
  <si>
    <t>Verona</t>
  </si>
  <si>
    <t>Rathangan</t>
  </si>
  <si>
    <t>Sarcelles</t>
  </si>
  <si>
    <t>Jakobsberg</t>
  </si>
  <si>
    <t>Rathkeale</t>
  </si>
  <si>
    <t>Suncroft</t>
  </si>
  <si>
    <t>Tonaphubble</t>
  </si>
  <si>
    <t>Ennis</t>
  </si>
  <si>
    <t>Ballysimon</t>
  </si>
  <si>
    <t>Lamezia Terme</t>
  </si>
  <si>
    <t>Clonsilla</t>
  </si>
  <si>
    <t>Craigie</t>
  </si>
  <si>
    <t>Middlesbrough</t>
  </si>
  <si>
    <t>Randalstown</t>
  </si>
  <si>
    <t>Rapallo</t>
  </si>
  <si>
    <t>Inchicore</t>
  </si>
  <si>
    <t>Tullyally</t>
  </si>
  <si>
    <t>Walsall</t>
  </si>
  <si>
    <t>Reykjavik</t>
  </si>
  <si>
    <t>Killinarden</t>
  </si>
  <si>
    <t>Laurencetown</t>
  </si>
  <si>
    <t>2011-10-00</t>
  </si>
  <si>
    <t>Maynooth</t>
  </si>
  <si>
    <t>Ballyfermot</t>
  </si>
  <si>
    <t>Saint Florent</t>
  </si>
  <si>
    <t>Carnlough</t>
  </si>
  <si>
    <t>St. Gall</t>
  </si>
  <si>
    <t>Roissy en France</t>
  </si>
  <si>
    <t>Maguiresbridge</t>
  </si>
  <si>
    <t>Coalisland</t>
  </si>
  <si>
    <t>Almelo</t>
  </si>
  <si>
    <t>Pontevedra</t>
  </si>
  <si>
    <t>Bellaghy</t>
  </si>
  <si>
    <t>Broadway</t>
  </si>
  <si>
    <t>Tullyogalaghan</t>
  </si>
  <si>
    <t>Louth</t>
  </si>
  <si>
    <t>Newtonabbey</t>
  </si>
  <si>
    <t>Nyhamnslage</t>
  </si>
  <si>
    <t>Brackaville</t>
  </si>
  <si>
    <t>Newtownhamilton</t>
  </si>
  <si>
    <t>Ballymaconnelly</t>
  </si>
  <si>
    <t>Montesacro</t>
  </si>
  <si>
    <t>Reggio Calabria</t>
  </si>
  <si>
    <t>2009-12-00</t>
  </si>
  <si>
    <t>Garrison</t>
  </si>
  <si>
    <t>Camlough</t>
  </si>
  <si>
    <t>Palombaggia</t>
  </si>
  <si>
    <t>Luton</t>
  </si>
  <si>
    <t>Apeldoorn</t>
  </si>
  <si>
    <t>Stadtallendorf</t>
  </si>
  <si>
    <t>Fontenay-sous-Bois</t>
  </si>
  <si>
    <t>Mos</t>
  </si>
  <si>
    <t>Saint-Denis</t>
  </si>
  <si>
    <t>Business,Religious Figures/Institutions</t>
  </si>
  <si>
    <t>Brondesbury</t>
  </si>
  <si>
    <t>Odense</t>
  </si>
  <si>
    <t>Anglet</t>
  </si>
  <si>
    <t>Newtownbutler</t>
  </si>
  <si>
    <t>Erandio</t>
  </si>
  <si>
    <t>Government (General),Police,Private Citizens &amp; Property</t>
  </si>
  <si>
    <t>Mullingar</t>
  </si>
  <si>
    <t>Tullamore</t>
  </si>
  <si>
    <t>Finglas</t>
  </si>
  <si>
    <t>Arcangues</t>
  </si>
  <si>
    <t>Lartigot</t>
  </si>
  <si>
    <t>Smethwick</t>
  </si>
  <si>
    <t>Stanley</t>
  </si>
  <si>
    <t>Fivemiletown</t>
  </si>
  <si>
    <t>Kendal</t>
  </si>
  <si>
    <t>Exeter</t>
  </si>
  <si>
    <t>Presteigne</t>
  </si>
  <si>
    <t>Corsa du Sud district</t>
  </si>
  <si>
    <t>Quefurt</t>
  </si>
  <si>
    <t>Portrush</t>
  </si>
  <si>
    <t>Raab</t>
  </si>
  <si>
    <t>Moriani</t>
  </si>
  <si>
    <t>Montesorro</t>
  </si>
  <si>
    <t>Cangas</t>
  </si>
  <si>
    <t>West Derby</t>
  </si>
  <si>
    <t>Linguizzetta</t>
  </si>
  <si>
    <t>Guethary</t>
  </si>
  <si>
    <t>Bathgate</t>
  </si>
  <si>
    <t>L'Ile-Rousse</t>
  </si>
  <si>
    <t>Goppingen</t>
  </si>
  <si>
    <t>Government (General),Government (Diplomatic)</t>
  </si>
  <si>
    <t>Swansea</t>
  </si>
  <si>
    <t>Folkestone</t>
  </si>
  <si>
    <t>Charleroi</t>
  </si>
  <si>
    <t>Markina</t>
  </si>
  <si>
    <t>Renteria</t>
  </si>
  <si>
    <t>Sant' Andrea d'Orcino</t>
  </si>
  <si>
    <t>Venice</t>
  </si>
  <si>
    <t>Stoke Newington</t>
  </si>
  <si>
    <t>Harringay</t>
  </si>
  <si>
    <t>Edmonton</t>
  </si>
  <si>
    <t>Cervione</t>
  </si>
  <si>
    <t>Taglio-Isolaccio</t>
  </si>
  <si>
    <t>Castellare di Casinca</t>
  </si>
  <si>
    <t>Iruna de la Oca</t>
  </si>
  <si>
    <t>Lumio</t>
  </si>
  <si>
    <t>Latina</t>
  </si>
  <si>
    <t>Martinstown</t>
  </si>
  <si>
    <t>Police,Educational Institution</t>
  </si>
  <si>
    <t>Lezo</t>
  </si>
  <si>
    <t>Upper Galwally</t>
  </si>
  <si>
    <t>Newtownards</t>
  </si>
  <si>
    <t>Motta di Livenza</t>
  </si>
  <si>
    <t>Government (General),Government (General),Government (General)</t>
  </si>
  <si>
    <t>Ponte-Leccia</t>
  </si>
  <si>
    <t>Oiarzun</t>
  </si>
  <si>
    <t>Educational Institution,Private Citizens &amp; Property</t>
  </si>
  <si>
    <t>Kilrea</t>
  </si>
  <si>
    <t>Club de la Marana</t>
  </si>
  <si>
    <t>Elorrio</t>
  </si>
  <si>
    <t>Poggio-Mezzanna</t>
  </si>
  <si>
    <t>Castejon</t>
  </si>
  <si>
    <t>Prunelli-di-Fiumorbo</t>
  </si>
  <si>
    <t>Mocejon</t>
  </si>
  <si>
    <t>Pasewalk</t>
  </si>
  <si>
    <t>Andersonstown</t>
  </si>
  <si>
    <t>Porticcio</t>
  </si>
  <si>
    <t>Estella</t>
  </si>
  <si>
    <t>Antwerp</t>
  </si>
  <si>
    <t>Oostende</t>
  </si>
  <si>
    <t>Oiartzun</t>
  </si>
  <si>
    <t>Cergy</t>
  </si>
  <si>
    <t>Lastra a Signa</t>
  </si>
  <si>
    <t>Massy</t>
  </si>
  <si>
    <t>Conca</t>
  </si>
  <si>
    <t>Villanova di Camposampiero</t>
  </si>
  <si>
    <t>Reschigliano</t>
  </si>
  <si>
    <t>Sanremo</t>
  </si>
  <si>
    <t>Osdorp</t>
  </si>
  <si>
    <t>Leitze</t>
  </si>
  <si>
    <t>Brunssum</t>
  </si>
  <si>
    <t>Ventiseri</t>
  </si>
  <si>
    <t>Lemorieta</t>
  </si>
  <si>
    <t>Meghaberry</t>
  </si>
  <si>
    <t>Ardglass</t>
  </si>
  <si>
    <t>Strasbourg</t>
  </si>
  <si>
    <t>Schiltigheim</t>
  </si>
  <si>
    <t>Religious Figures/Institutions,Religious Figures/Institutions</t>
  </si>
  <si>
    <t>Lille</t>
  </si>
  <si>
    <t>Irura</t>
  </si>
  <si>
    <t>Hendaye</t>
  </si>
  <si>
    <t>Saint-Jean-de-Luz</t>
  </si>
  <si>
    <t>Military,Police</t>
  </si>
  <si>
    <t>Usquain</t>
  </si>
  <si>
    <t>2001-11-00</t>
  </si>
  <si>
    <t>Agrigento</t>
  </si>
  <si>
    <t>Private Citizens &amp; Property,Tourists</t>
  </si>
  <si>
    <t>2001-10-00</t>
  </si>
  <si>
    <t>Zurbano</t>
  </si>
  <si>
    <t>Ustaritz</t>
  </si>
  <si>
    <t>Zug</t>
  </si>
  <si>
    <t>Bolton</t>
  </si>
  <si>
    <t>Palermo</t>
  </si>
  <si>
    <t>Villeneuve-la-Garenne</t>
  </si>
  <si>
    <t>Ixtassou</t>
  </si>
  <si>
    <t>Loiola</t>
  </si>
  <si>
    <t>Vigonza</t>
  </si>
  <si>
    <t>Desertmartin</t>
  </si>
  <si>
    <t>Bremen</t>
  </si>
  <si>
    <t>Cham</t>
  </si>
  <si>
    <t>Stoneyford</t>
  </si>
  <si>
    <t>Idiazabal</t>
  </si>
  <si>
    <t>Government (General),Business</t>
  </si>
  <si>
    <t>Villava</t>
  </si>
  <si>
    <t>Draperstown</t>
  </si>
  <si>
    <t>New Ross</t>
  </si>
  <si>
    <t>Elizalde</t>
  </si>
  <si>
    <t>Wexford</t>
  </si>
  <si>
    <t>Lanciano</t>
  </si>
  <si>
    <t>Zumarraga</t>
  </si>
  <si>
    <t>Killeavy</t>
  </si>
  <si>
    <t>Pasajes</t>
  </si>
  <si>
    <t>Claudy</t>
  </si>
  <si>
    <t>Schipol</t>
  </si>
  <si>
    <t>Baule</t>
  </si>
  <si>
    <t>Onate</t>
  </si>
  <si>
    <t>2000-11-00</t>
  </si>
  <si>
    <t>Cordignano</t>
  </si>
  <si>
    <t>Gallarta</t>
  </si>
  <si>
    <t>Magheramourne</t>
  </si>
  <si>
    <t>Meigh</t>
  </si>
  <si>
    <t>Sperone</t>
  </si>
  <si>
    <t>Basauri</t>
  </si>
  <si>
    <t>L'Ile Rousse</t>
  </si>
  <si>
    <t>Stralsund</t>
  </si>
  <si>
    <t>Ludwigshafen</t>
  </si>
  <si>
    <t>Lignano Sabbiadoro</t>
  </si>
  <si>
    <t>Drumcree</t>
  </si>
  <si>
    <t>Annalong</t>
  </si>
  <si>
    <t>Carry-le-Rouet</t>
  </si>
  <si>
    <t>Juan-les-Pins</t>
  </si>
  <si>
    <t>Dury</t>
  </si>
  <si>
    <t>Santurce</t>
  </si>
  <si>
    <t>Aretxabaleta</t>
  </si>
  <si>
    <t>Figueres</t>
  </si>
  <si>
    <t>Pontorson</t>
  </si>
  <si>
    <t>Galdacano</t>
  </si>
  <si>
    <t>Unknown (suspected)</t>
  </si>
  <si>
    <t>Government (General),Government (General)</t>
  </si>
  <si>
    <t>Elne</t>
  </si>
  <si>
    <t>White extremists</t>
  </si>
  <si>
    <t>Tipton</t>
  </si>
  <si>
    <t>Bad Salzuflen</t>
  </si>
  <si>
    <t>Yazidi extremists</t>
  </si>
  <si>
    <t>Youths</t>
  </si>
  <si>
    <t>Transportation,Private Citizens &amp; Property</t>
  </si>
  <si>
    <t>Youths (suspected)</t>
  </si>
  <si>
    <t>SEARCH RESULTS: 2112 INCIDENTS</t>
  </si>
  <si>
    <t>GO TO PAGE:  OF 22 SHOW: 203050100 INCIDENTS PER PAGE</t>
  </si>
  <si>
    <t>number of attacks</t>
  </si>
  <si>
    <t>year</t>
  </si>
  <si>
    <t>number_of_accidents</t>
  </si>
  <si>
    <t>number_of_attacks</t>
  </si>
  <si>
    <t>total</t>
  </si>
  <si>
    <t>unknown_attacks</t>
  </si>
  <si>
    <t>number of attacks with victims</t>
  </si>
  <si>
    <t>soort aanslag</t>
  </si>
  <si>
    <t>aantal</t>
  </si>
  <si>
    <t>unknown</t>
  </si>
  <si>
    <t>anarchism</t>
  </si>
  <si>
    <t>separatism</t>
  </si>
  <si>
    <t>islamic</t>
  </si>
  <si>
    <t>animal activism</t>
  </si>
  <si>
    <t>other</t>
  </si>
  <si>
    <t>%</t>
  </si>
  <si>
    <t>attacks with victims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</si>
</sst>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23">
    <font>
      <sz val="10"/>
      <color rgb="FF000000"/>
      <name val="Arial"/>
    </font>
    <font>
      <sz val="9"/>
      <color rgb="FF454545"/>
      <name val="Arial"/>
    </font>
    <font>
      <b/>
      <u/>
      <sz val="8"/>
      <color rgb="FF990000"/>
      <name val="Arial"/>
    </font>
    <font>
      <sz val="10"/>
      <name val="Arial"/>
    </font>
    <font>
      <sz val="8"/>
      <color rgb="FF454545"/>
      <name val="Arial"/>
    </font>
    <font>
      <sz val="9"/>
      <color rgb="FF920000"/>
      <name val="Arial"/>
    </font>
    <font>
      <b/>
      <sz val="11"/>
      <color rgb="FFFFFFFF"/>
      <name val="&quot;Arial Narrow&quot;"/>
    </font>
    <font>
      <b/>
      <sz val="11"/>
      <color rgb="FFD2D2D2"/>
      <name val="&quot;Arial Narrow&quot;"/>
    </font>
    <font>
      <b/>
      <sz val="9"/>
      <color rgb="FF990000"/>
      <name val="Arial"/>
    </font>
    <font>
      <b/>
      <sz val="10"/>
      <color rgb="FF454545"/>
      <name val="Arial"/>
    </font>
    <font>
      <sz val="10"/>
      <color rgb="FF454545"/>
      <name val="Arial"/>
    </font>
    <font>
      <b/>
      <u/>
      <sz val="10"/>
      <color rgb="FFE6E5E5"/>
      <name val="&quot;Arial Narrow&quot;"/>
    </font>
    <font>
      <b/>
      <sz val="10"/>
      <color rgb="FFE6E5E5"/>
      <name val="&quot;Arial Narrow&quot;"/>
    </font>
    <font>
      <b/>
      <u/>
      <sz val="8"/>
      <color rgb="FF990000"/>
      <name val="Arial"/>
    </font>
    <font>
      <u/>
      <sz val="9"/>
      <color rgb="FF920000"/>
      <name val="Arial"/>
    </font>
    <font>
      <b/>
      <u/>
      <sz val="8"/>
      <color rgb="FF8F0000"/>
      <name val="Arial"/>
    </font>
    <font>
      <b/>
      <sz val="8"/>
      <color rgb="FF8F0000"/>
      <name val="Arial"/>
    </font>
    <font>
      <b/>
      <sz val="8"/>
      <color rgb="FFFFFFFF"/>
      <name val="Arial"/>
    </font>
    <font>
      <sz val="8"/>
      <color rgb="FFCACACA"/>
      <name val="Arial"/>
    </font>
    <font>
      <b/>
      <u/>
      <sz val="8"/>
      <color rgb="FFFFFFFF"/>
      <name val="Arial"/>
    </font>
    <font>
      <b/>
      <sz val="8"/>
      <color rgb="FF990000"/>
      <name val="Arial"/>
    </font>
    <font>
      <sz val="8"/>
      <color rgb="FF454545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E6E6E6"/>
        <bgColor rgb="FFE6E6E6"/>
      </patternFill>
    </fill>
    <fill>
      <patternFill patternType="solid">
        <fgColor rgb="FF3F3E3E"/>
        <bgColor rgb="FF3F3E3E"/>
      </patternFill>
    </fill>
    <fill>
      <patternFill patternType="solid">
        <fgColor rgb="FF6C6C6C"/>
        <bgColor rgb="FF6C6C6C"/>
      </patternFill>
    </fill>
    <fill>
      <patternFill patternType="solid">
        <fgColor rgb="FF9C9C9C"/>
        <bgColor rgb="FF9C9C9C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2" borderId="0" xfId="0" applyFont="1" applyFill="1" applyAlignment="1"/>
    <xf numFmtId="0" fontId="2" fillId="3" borderId="0" xfId="0" applyFont="1" applyFill="1" applyAlignment="1">
      <alignment horizontal="left" vertical="top"/>
    </xf>
    <xf numFmtId="0" fontId="3" fillId="0" borderId="0" xfId="0" applyFont="1" applyAlignment="1"/>
    <xf numFmtId="164" fontId="4" fillId="3" borderId="0" xfId="0" applyNumberFormat="1" applyFont="1" applyFill="1" applyAlignment="1">
      <alignment horizontal="left" vertical="top"/>
    </xf>
    <xf numFmtId="0" fontId="5" fillId="4" borderId="0" xfId="0" applyFont="1" applyFill="1" applyAlignment="1"/>
    <xf numFmtId="0" fontId="6" fillId="5" borderId="0" xfId="0" applyFont="1" applyFill="1" applyAlignment="1"/>
    <xf numFmtId="0" fontId="7" fillId="6" borderId="0" xfId="0" applyFont="1" applyFill="1" applyAlignment="1"/>
    <xf numFmtId="0" fontId="8" fillId="3" borderId="0" xfId="0" applyFont="1" applyFill="1" applyAlignment="1"/>
    <xf numFmtId="0" fontId="9" fillId="3" borderId="0" xfId="0" applyFont="1" applyFill="1" applyAlignment="1"/>
    <xf numFmtId="0" fontId="10" fillId="3" borderId="0" xfId="0" applyFont="1" applyFill="1" applyAlignment="1"/>
    <xf numFmtId="0" fontId="11" fillId="7" borderId="0" xfId="0" applyFont="1" applyFill="1" applyAlignment="1">
      <alignment horizontal="left"/>
    </xf>
    <xf numFmtId="0" fontId="12" fillId="7" borderId="0" xfId="0" applyFont="1" applyFill="1" applyAlignment="1">
      <alignment horizontal="left"/>
    </xf>
    <xf numFmtId="0" fontId="4" fillId="3" borderId="0" xfId="0" applyFont="1" applyFill="1" applyAlignment="1">
      <alignment horizontal="left" vertical="top"/>
    </xf>
    <xf numFmtId="0" fontId="13" fillId="8" borderId="0" xfId="0" applyFont="1" applyFill="1" applyAlignment="1">
      <alignment horizontal="left" vertical="top"/>
    </xf>
    <xf numFmtId="164" fontId="4" fillId="8" borderId="0" xfId="0" applyNumberFormat="1" applyFont="1" applyFill="1" applyAlignment="1">
      <alignment horizontal="left" vertical="top"/>
    </xf>
    <xf numFmtId="0" fontId="4" fillId="8" borderId="0" xfId="0" applyFont="1" applyFill="1" applyAlignment="1">
      <alignment horizontal="left" vertical="top"/>
    </xf>
    <xf numFmtId="0" fontId="14" fillId="4" borderId="0" xfId="0" applyFont="1" applyFill="1" applyAlignment="1"/>
    <xf numFmtId="0" fontId="3" fillId="0" borderId="0" xfId="0" applyFont="1"/>
    <xf numFmtId="0" fontId="15" fillId="4" borderId="0" xfId="0" applyFont="1" applyFill="1" applyAlignment="1"/>
    <xf numFmtId="0" fontId="4" fillId="4" borderId="0" xfId="0" applyFont="1" applyFill="1" applyAlignment="1"/>
    <xf numFmtId="0" fontId="16" fillId="4" borderId="0" xfId="0" applyFont="1" applyFill="1" applyAlignment="1"/>
    <xf numFmtId="0" fontId="1" fillId="4" borderId="0" xfId="0" applyFont="1" applyFill="1" applyAlignment="1">
      <alignment horizontal="center"/>
    </xf>
    <xf numFmtId="0" fontId="17" fillId="0" borderId="0" xfId="0" applyFont="1" applyAlignment="1"/>
    <xf numFmtId="0" fontId="18" fillId="0" borderId="0" xfId="0" applyFont="1" applyAlignment="1"/>
    <xf numFmtId="0" fontId="19" fillId="0" borderId="0" xfId="0" applyFont="1" applyAlignment="1"/>
    <xf numFmtId="0" fontId="20" fillId="8" borderId="0" xfId="0" applyFont="1" applyFill="1" applyAlignment="1">
      <alignment horizontal="left" vertical="top"/>
    </xf>
    <xf numFmtId="0" fontId="20" fillId="3" borderId="0" xfId="0" applyFont="1" applyFill="1" applyAlignment="1">
      <alignment horizontal="left" vertical="top"/>
    </xf>
    <xf numFmtId="14" fontId="0" fillId="0" borderId="0" xfId="0" applyNumberFormat="1" applyFont="1" applyAlignment="1"/>
    <xf numFmtId="0" fontId="22" fillId="0" borderId="0" xfId="0" applyFont="1" applyAlignment="1"/>
    <xf numFmtId="0" fontId="21" fillId="8" borderId="0" xfId="0" applyFont="1" applyFill="1" applyAlignment="1">
      <alignment horizontal="left" vertical="top"/>
    </xf>
    <xf numFmtId="0" fontId="21" fillId="3" borderId="0" xfId="0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number of attacks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number of attacks</c:v>
                </c:pt>
              </c:strCache>
            </c:strRef>
          </c:tx>
          <c:marker>
            <c:symbol val="none"/>
          </c:marker>
          <c:val>
            <c:numRef>
              <c:f>Sheet1!$M$2:$M$17</c:f>
              <c:numCache>
                <c:formatCode>General</c:formatCode>
                <c:ptCount val="16"/>
                <c:pt idx="0">
                  <c:v>223</c:v>
                </c:pt>
                <c:pt idx="1">
                  <c:v>219</c:v>
                </c:pt>
                <c:pt idx="2">
                  <c:v>109</c:v>
                </c:pt>
                <c:pt idx="3">
                  <c:v>109</c:v>
                </c:pt>
                <c:pt idx="4">
                  <c:v>54</c:v>
                </c:pt>
                <c:pt idx="5">
                  <c:v>94</c:v>
                </c:pt>
                <c:pt idx="6">
                  <c:v>75</c:v>
                </c:pt>
                <c:pt idx="7">
                  <c:v>55</c:v>
                </c:pt>
                <c:pt idx="8">
                  <c:v>109</c:v>
                </c:pt>
                <c:pt idx="9">
                  <c:v>66</c:v>
                </c:pt>
                <c:pt idx="10">
                  <c:v>84</c:v>
                </c:pt>
                <c:pt idx="11">
                  <c:v>82</c:v>
                </c:pt>
                <c:pt idx="12">
                  <c:v>167</c:v>
                </c:pt>
                <c:pt idx="13">
                  <c:v>192</c:v>
                </c:pt>
                <c:pt idx="14">
                  <c:v>183</c:v>
                </c:pt>
                <c:pt idx="15">
                  <c:v>291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879296"/>
        <c:axId val="91880832"/>
      </c:lineChart>
      <c:catAx>
        <c:axId val="91879296"/>
        <c:scaling>
          <c:orientation val="minMax"/>
        </c:scaling>
        <c:delete val="0"/>
        <c:axPos val="b"/>
        <c:majorTickMark val="out"/>
        <c:minorTickMark val="none"/>
        <c:tickLblPos val="nextTo"/>
        <c:crossAx val="91880832"/>
        <c:crosses val="autoZero"/>
        <c:auto val="1"/>
        <c:lblAlgn val="ctr"/>
        <c:lblOffset val="100"/>
        <c:noMultiLvlLbl val="0"/>
      </c:catAx>
      <c:valAx>
        <c:axId val="91880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87929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Animal</a:t>
            </a:r>
            <a:r>
              <a:rPr lang="en-US" baseline="0"/>
              <a:t> activism </a:t>
            </a:r>
          </a:p>
          <a:p>
            <a:pPr>
              <a:defRPr/>
            </a:pPr>
            <a:r>
              <a:rPr lang="en-US"/>
              <a:t>attacks with victims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'Animal activism'!$L$37</c:f>
              <c:strCache>
                <c:ptCount val="1"/>
                <c:pt idx="0">
                  <c:v>attacks with victims</c:v>
                </c:pt>
              </c:strCache>
            </c:strRef>
          </c:tx>
          <c:marker>
            <c:symbol val="none"/>
          </c:marker>
          <c:val>
            <c:numRef>
              <c:f>'Animal activism'!$L$38:$L$53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082368"/>
        <c:axId val="158736384"/>
      </c:lineChart>
      <c:catAx>
        <c:axId val="97082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8736384"/>
        <c:crosses val="autoZero"/>
        <c:auto val="1"/>
        <c:lblAlgn val="ctr"/>
        <c:lblOffset val="100"/>
        <c:noMultiLvlLbl val="0"/>
      </c:catAx>
      <c:valAx>
        <c:axId val="15873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8236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Separatistism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Separatism_good!$O$1</c:f>
              <c:strCache>
                <c:ptCount val="1"/>
                <c:pt idx="0">
                  <c:v>number_of_attacks</c:v>
                </c:pt>
              </c:strCache>
            </c:strRef>
          </c:tx>
          <c:marker>
            <c:symbol val="none"/>
          </c:marker>
          <c:val>
            <c:numRef>
              <c:f>Separatism_good!$O$2:$O$17</c:f>
              <c:numCache>
                <c:formatCode>General</c:formatCode>
                <c:ptCount val="16"/>
                <c:pt idx="0">
                  <c:v>75</c:v>
                </c:pt>
                <c:pt idx="1">
                  <c:v>76</c:v>
                </c:pt>
                <c:pt idx="2">
                  <c:v>38</c:v>
                </c:pt>
                <c:pt idx="3">
                  <c:v>37</c:v>
                </c:pt>
                <c:pt idx="4">
                  <c:v>23</c:v>
                </c:pt>
                <c:pt idx="5">
                  <c:v>43</c:v>
                </c:pt>
                <c:pt idx="6">
                  <c:v>33</c:v>
                </c:pt>
                <c:pt idx="7">
                  <c:v>21</c:v>
                </c:pt>
                <c:pt idx="8">
                  <c:v>35</c:v>
                </c:pt>
                <c:pt idx="9">
                  <c:v>20</c:v>
                </c:pt>
                <c:pt idx="10">
                  <c:v>14</c:v>
                </c:pt>
                <c:pt idx="11">
                  <c:v>9</c:v>
                </c:pt>
                <c:pt idx="12">
                  <c:v>71</c:v>
                </c:pt>
                <c:pt idx="13">
                  <c:v>18</c:v>
                </c:pt>
                <c:pt idx="14">
                  <c:v>20</c:v>
                </c:pt>
                <c:pt idx="15">
                  <c:v>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284672"/>
        <c:axId val="98286208"/>
      </c:lineChart>
      <c:catAx>
        <c:axId val="98284672"/>
        <c:scaling>
          <c:orientation val="minMax"/>
        </c:scaling>
        <c:delete val="0"/>
        <c:axPos val="b"/>
        <c:majorTickMark val="out"/>
        <c:minorTickMark val="none"/>
        <c:tickLblPos val="nextTo"/>
        <c:crossAx val="98286208"/>
        <c:crosses val="autoZero"/>
        <c:auto val="1"/>
        <c:lblAlgn val="ctr"/>
        <c:lblOffset val="100"/>
        <c:noMultiLvlLbl val="0"/>
      </c:catAx>
      <c:valAx>
        <c:axId val="98286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284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Separatistic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/>
              <a:t>attacks with victims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Separatism_good!$O$20</c:f>
              <c:strCache>
                <c:ptCount val="1"/>
                <c:pt idx="0">
                  <c:v>attacks with victims</c:v>
                </c:pt>
              </c:strCache>
            </c:strRef>
          </c:tx>
          <c:marker>
            <c:symbol val="none"/>
          </c:marker>
          <c:val>
            <c:numRef>
              <c:f>Separatism_good!$O$21:$O$36</c:f>
              <c:numCache>
                <c:formatCode>General</c:formatCode>
                <c:ptCount val="16"/>
                <c:pt idx="0">
                  <c:v>32</c:v>
                </c:pt>
                <c:pt idx="1">
                  <c:v>33</c:v>
                </c:pt>
                <c:pt idx="2">
                  <c:v>19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11</c:v>
                </c:pt>
                <c:pt idx="7">
                  <c:v>8</c:v>
                </c:pt>
                <c:pt idx="8">
                  <c:v>12</c:v>
                </c:pt>
                <c:pt idx="9">
                  <c:v>8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1</c:v>
                </c:pt>
                <c:pt idx="15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748352"/>
        <c:axId val="81749888"/>
      </c:lineChart>
      <c:catAx>
        <c:axId val="81748352"/>
        <c:scaling>
          <c:orientation val="minMax"/>
        </c:scaling>
        <c:delete val="0"/>
        <c:axPos val="b"/>
        <c:majorTickMark val="out"/>
        <c:minorTickMark val="none"/>
        <c:tickLblPos val="nextTo"/>
        <c:crossAx val="81749888"/>
        <c:crosses val="autoZero"/>
        <c:auto val="1"/>
        <c:lblAlgn val="ctr"/>
        <c:lblOffset val="100"/>
        <c:noMultiLvlLbl val="0"/>
      </c:catAx>
      <c:valAx>
        <c:axId val="8174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74835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Unknown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unknown_attacks</c:v>
                </c:pt>
              </c:strCache>
            </c:strRef>
          </c:tx>
          <c:marker>
            <c:symbol val="none"/>
          </c:marker>
          <c:val>
            <c:numRef>
              <c:f>Sheet1!$P$2:$P$17</c:f>
              <c:numCache>
                <c:formatCode>General</c:formatCode>
                <c:ptCount val="16"/>
                <c:pt idx="0">
                  <c:v>92</c:v>
                </c:pt>
                <c:pt idx="1">
                  <c:v>106</c:v>
                </c:pt>
                <c:pt idx="2">
                  <c:v>43</c:v>
                </c:pt>
                <c:pt idx="3">
                  <c:v>54</c:v>
                </c:pt>
                <c:pt idx="4">
                  <c:v>16</c:v>
                </c:pt>
                <c:pt idx="5">
                  <c:v>34</c:v>
                </c:pt>
                <c:pt idx="6">
                  <c:v>29</c:v>
                </c:pt>
                <c:pt idx="7">
                  <c:v>29</c:v>
                </c:pt>
                <c:pt idx="8">
                  <c:v>63</c:v>
                </c:pt>
                <c:pt idx="9">
                  <c:v>35</c:v>
                </c:pt>
                <c:pt idx="10">
                  <c:v>48</c:v>
                </c:pt>
                <c:pt idx="11">
                  <c:v>50</c:v>
                </c:pt>
                <c:pt idx="12">
                  <c:v>71</c:v>
                </c:pt>
                <c:pt idx="13">
                  <c:v>116</c:v>
                </c:pt>
                <c:pt idx="14">
                  <c:v>115</c:v>
                </c:pt>
                <c:pt idx="15">
                  <c:v>193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59200"/>
        <c:axId val="61695104"/>
      </c:lineChart>
      <c:catAx>
        <c:axId val="55459200"/>
        <c:scaling>
          <c:orientation val="minMax"/>
        </c:scaling>
        <c:delete val="0"/>
        <c:axPos val="b"/>
        <c:majorTickMark val="out"/>
        <c:minorTickMark val="none"/>
        <c:tickLblPos val="nextTo"/>
        <c:crossAx val="61695104"/>
        <c:crosses val="autoZero"/>
        <c:auto val="1"/>
        <c:lblAlgn val="ctr"/>
        <c:lblOffset val="100"/>
        <c:noMultiLvlLbl val="0"/>
      </c:catAx>
      <c:valAx>
        <c:axId val="61695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45920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number of attacks with victims</a:t>
            </a:r>
          </a:p>
        </c:rich>
      </c:tx>
      <c:layout>
        <c:manualLayout>
          <c:xMode val="edge"/>
          <c:yMode val="edge"/>
          <c:x val="0.1127985564304462"/>
          <c:y val="2.7777777777777776E-2"/>
        </c:manualLayout>
      </c:layout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Sheet1!$M$20</c:f>
              <c:strCache>
                <c:ptCount val="1"/>
                <c:pt idx="0">
                  <c:v>number of attacks with victims</c:v>
                </c:pt>
              </c:strCache>
            </c:strRef>
          </c:tx>
          <c:marker>
            <c:symbol val="none"/>
          </c:marker>
          <c:val>
            <c:numRef>
              <c:f>Sheet1!$M$21:$M$36</c:f>
              <c:numCache>
                <c:formatCode>General</c:formatCode>
                <c:ptCount val="16"/>
                <c:pt idx="0">
                  <c:v>68</c:v>
                </c:pt>
                <c:pt idx="1">
                  <c:v>67</c:v>
                </c:pt>
                <c:pt idx="2">
                  <c:v>28</c:v>
                </c:pt>
                <c:pt idx="3">
                  <c:v>22</c:v>
                </c:pt>
                <c:pt idx="4">
                  <c:v>21</c:v>
                </c:pt>
                <c:pt idx="5">
                  <c:v>23</c:v>
                </c:pt>
                <c:pt idx="6">
                  <c:v>15</c:v>
                </c:pt>
                <c:pt idx="7">
                  <c:v>20</c:v>
                </c:pt>
                <c:pt idx="8">
                  <c:v>22</c:v>
                </c:pt>
                <c:pt idx="9">
                  <c:v>16</c:v>
                </c:pt>
                <c:pt idx="10">
                  <c:v>22</c:v>
                </c:pt>
                <c:pt idx="11">
                  <c:v>14</c:v>
                </c:pt>
                <c:pt idx="12">
                  <c:v>11</c:v>
                </c:pt>
                <c:pt idx="13">
                  <c:v>22</c:v>
                </c:pt>
                <c:pt idx="14">
                  <c:v>12</c:v>
                </c:pt>
                <c:pt idx="15">
                  <c:v>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452480"/>
        <c:axId val="108454272"/>
      </c:lineChart>
      <c:catAx>
        <c:axId val="108452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08454272"/>
        <c:crosses val="autoZero"/>
        <c:auto val="1"/>
        <c:lblAlgn val="ctr"/>
        <c:lblOffset val="100"/>
        <c:noMultiLvlLbl val="0"/>
      </c:catAx>
      <c:valAx>
        <c:axId val="10845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45248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unknown</a:t>
            </a:r>
            <a:r>
              <a:rPr lang="en-US" baseline="0"/>
              <a:t> </a:t>
            </a:r>
            <a:r>
              <a:rPr lang="en-US"/>
              <a:t>attacks with victims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Sheet1!$P$20</c:f>
              <c:strCache>
                <c:ptCount val="1"/>
                <c:pt idx="0">
                  <c:v>unknown_attacks</c:v>
                </c:pt>
              </c:strCache>
            </c:strRef>
          </c:tx>
          <c:marker>
            <c:symbol val="none"/>
          </c:marker>
          <c:val>
            <c:numRef>
              <c:f>Sheet1!$P$21:$P$36</c:f>
              <c:numCache>
                <c:formatCode>General</c:formatCode>
                <c:ptCount val="16"/>
                <c:pt idx="0">
                  <c:v>19</c:v>
                </c:pt>
                <c:pt idx="1">
                  <c:v>27</c:v>
                </c:pt>
                <c:pt idx="2">
                  <c:v>6</c:v>
                </c:pt>
                <c:pt idx="3">
                  <c:v>12</c:v>
                </c:pt>
                <c:pt idx="4">
                  <c:v>3</c:v>
                </c:pt>
                <c:pt idx="5">
                  <c:v>8</c:v>
                </c:pt>
                <c:pt idx="6">
                  <c:v>2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13</c:v>
                </c:pt>
                <c:pt idx="11">
                  <c:v>4</c:v>
                </c:pt>
                <c:pt idx="12">
                  <c:v>2</c:v>
                </c:pt>
                <c:pt idx="13">
                  <c:v>9</c:v>
                </c:pt>
                <c:pt idx="14">
                  <c:v>6</c:v>
                </c:pt>
                <c:pt idx="15">
                  <c:v>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871360"/>
        <c:axId val="159872896"/>
      </c:lineChart>
      <c:catAx>
        <c:axId val="15987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9872896"/>
        <c:crosses val="autoZero"/>
        <c:auto val="1"/>
        <c:lblAlgn val="ctr"/>
        <c:lblOffset val="100"/>
        <c:noMultiLvlLbl val="0"/>
      </c:catAx>
      <c:valAx>
        <c:axId val="15987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87136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Anarchism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Anarchism!$M$34</c:f>
              <c:strCache>
                <c:ptCount val="1"/>
                <c:pt idx="0">
                  <c:v>number_of_accidents</c:v>
                </c:pt>
              </c:strCache>
            </c:strRef>
          </c:tx>
          <c:marker>
            <c:symbol val="none"/>
          </c:marker>
          <c:val>
            <c:numRef>
              <c:f>Anarchism!$M$35:$M$50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7</c:v>
                </c:pt>
                <c:pt idx="11">
                  <c:v>6</c:v>
                </c:pt>
                <c:pt idx="12">
                  <c:v>4</c:v>
                </c:pt>
                <c:pt idx="13">
                  <c:v>7</c:v>
                </c:pt>
                <c:pt idx="14">
                  <c:v>7</c:v>
                </c:pt>
                <c:pt idx="1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056256"/>
        <c:axId val="97057792"/>
      </c:lineChart>
      <c:catAx>
        <c:axId val="97056256"/>
        <c:scaling>
          <c:orientation val="minMax"/>
        </c:scaling>
        <c:delete val="0"/>
        <c:axPos val="b"/>
        <c:majorTickMark val="out"/>
        <c:minorTickMark val="none"/>
        <c:tickLblPos val="nextTo"/>
        <c:crossAx val="97057792"/>
        <c:crosses val="autoZero"/>
        <c:auto val="1"/>
        <c:lblAlgn val="ctr"/>
        <c:lblOffset val="100"/>
        <c:noMultiLvlLbl val="0"/>
      </c:catAx>
      <c:valAx>
        <c:axId val="97057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5625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Anarchistic</a:t>
            </a:r>
            <a:r>
              <a:rPr lang="en-US" baseline="0"/>
              <a:t> </a:t>
            </a:r>
            <a:r>
              <a:rPr lang="en-US"/>
              <a:t>attacks with victims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Anarchism!$M$52</c:f>
              <c:strCache>
                <c:ptCount val="1"/>
                <c:pt idx="0">
                  <c:v>attacks with victims</c:v>
                </c:pt>
              </c:strCache>
            </c:strRef>
          </c:tx>
          <c:marker>
            <c:symbol val="none"/>
          </c:marker>
          <c:val>
            <c:numRef>
              <c:f>Anarchism!$M$53:$M$68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62784"/>
        <c:axId val="97386880"/>
      </c:lineChart>
      <c:catAx>
        <c:axId val="87062784"/>
        <c:scaling>
          <c:orientation val="minMax"/>
        </c:scaling>
        <c:delete val="0"/>
        <c:axPos val="b"/>
        <c:majorTickMark val="out"/>
        <c:minorTickMark val="none"/>
        <c:tickLblPos val="nextTo"/>
        <c:crossAx val="97386880"/>
        <c:crosses val="autoZero"/>
        <c:auto val="1"/>
        <c:lblAlgn val="ctr"/>
        <c:lblOffset val="100"/>
        <c:noMultiLvlLbl val="0"/>
      </c:catAx>
      <c:valAx>
        <c:axId val="97386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06278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Islamic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Islam!$L$18</c:f>
              <c:strCache>
                <c:ptCount val="1"/>
                <c:pt idx="0">
                  <c:v>number_of_attacks</c:v>
                </c:pt>
              </c:strCache>
            </c:strRef>
          </c:tx>
          <c:marker>
            <c:symbol val="none"/>
          </c:marker>
          <c:val>
            <c:numRef>
              <c:f>Islam!$L$19:$L$34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9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824128"/>
        <c:axId val="97825920"/>
      </c:lineChart>
      <c:catAx>
        <c:axId val="97824128"/>
        <c:scaling>
          <c:orientation val="minMax"/>
        </c:scaling>
        <c:delete val="0"/>
        <c:axPos val="b"/>
        <c:majorTickMark val="out"/>
        <c:minorTickMark val="none"/>
        <c:tickLblPos val="nextTo"/>
        <c:crossAx val="97825920"/>
        <c:crosses val="autoZero"/>
        <c:auto val="1"/>
        <c:lblAlgn val="ctr"/>
        <c:lblOffset val="100"/>
        <c:noMultiLvlLbl val="0"/>
      </c:catAx>
      <c:valAx>
        <c:axId val="97825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82412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Islamic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/>
              <a:t>attacks with victims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Islam!$L$37</c:f>
              <c:strCache>
                <c:ptCount val="1"/>
                <c:pt idx="0">
                  <c:v>attacks with victims</c:v>
                </c:pt>
              </c:strCache>
            </c:strRef>
          </c:tx>
          <c:marker>
            <c:symbol val="none"/>
          </c:marker>
          <c:val>
            <c:numRef>
              <c:f>Islam!$L$38:$L$53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4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475520"/>
        <c:axId val="88477056"/>
      </c:lineChart>
      <c:catAx>
        <c:axId val="88475520"/>
        <c:scaling>
          <c:orientation val="minMax"/>
        </c:scaling>
        <c:delete val="0"/>
        <c:axPos val="b"/>
        <c:majorTickMark val="out"/>
        <c:minorTickMark val="none"/>
        <c:tickLblPos val="nextTo"/>
        <c:crossAx val="88477056"/>
        <c:crosses val="autoZero"/>
        <c:auto val="1"/>
        <c:lblAlgn val="ctr"/>
        <c:lblOffset val="100"/>
        <c:noMultiLvlLbl val="0"/>
      </c:catAx>
      <c:valAx>
        <c:axId val="8847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47552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Animal</a:t>
            </a:r>
            <a:r>
              <a:rPr lang="en-US" baseline="0"/>
              <a:t> activism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'Animal activism'!$L$18</c:f>
              <c:strCache>
                <c:ptCount val="1"/>
                <c:pt idx="0">
                  <c:v>number_of_attacks</c:v>
                </c:pt>
              </c:strCache>
            </c:strRef>
          </c:tx>
          <c:marker>
            <c:symbol val="none"/>
          </c:marker>
          <c:val>
            <c:numRef>
              <c:f>'Animal activism'!$L$19:$L$34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217344"/>
        <c:axId val="98239616"/>
      </c:lineChart>
      <c:catAx>
        <c:axId val="98217344"/>
        <c:scaling>
          <c:orientation val="minMax"/>
        </c:scaling>
        <c:delete val="0"/>
        <c:axPos val="b"/>
        <c:majorTickMark val="out"/>
        <c:minorTickMark val="none"/>
        <c:tickLblPos val="nextTo"/>
        <c:crossAx val="98239616"/>
        <c:crosses val="autoZero"/>
        <c:auto val="1"/>
        <c:lblAlgn val="ctr"/>
        <c:lblOffset val="100"/>
        <c:noMultiLvlLbl val="0"/>
      </c:catAx>
      <c:valAx>
        <c:axId val="98239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21734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</xdr:row>
      <xdr:rowOff>166687</xdr:rowOff>
    </xdr:from>
    <xdr:to>
      <xdr:col>10</xdr:col>
      <xdr:colOff>0</xdr:colOff>
      <xdr:row>16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647700</xdr:colOff>
      <xdr:row>13</xdr:row>
      <xdr:rowOff>109537</xdr:rowOff>
    </xdr:from>
    <xdr:to>
      <xdr:col>8</xdr:col>
      <xdr:colOff>409575</xdr:colOff>
      <xdr:row>30</xdr:row>
      <xdr:rowOff>100012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142875</xdr:colOff>
      <xdr:row>28</xdr:row>
      <xdr:rowOff>42862</xdr:rowOff>
    </xdr:from>
    <xdr:to>
      <xdr:col>10</xdr:col>
      <xdr:colOff>866775</xdr:colOff>
      <xdr:row>45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276225</xdr:colOff>
      <xdr:row>19</xdr:row>
      <xdr:rowOff>4762</xdr:rowOff>
    </xdr:from>
    <xdr:to>
      <xdr:col>15</xdr:col>
      <xdr:colOff>38100</xdr:colOff>
      <xdr:row>35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942975</xdr:colOff>
      <xdr:row>50</xdr:row>
      <xdr:rowOff>80962</xdr:rowOff>
    </xdr:from>
    <xdr:to>
      <xdr:col>6</xdr:col>
      <xdr:colOff>704850</xdr:colOff>
      <xdr:row>67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276225</xdr:colOff>
      <xdr:row>54</xdr:row>
      <xdr:rowOff>4762</xdr:rowOff>
    </xdr:from>
    <xdr:to>
      <xdr:col>11</xdr:col>
      <xdr:colOff>38100</xdr:colOff>
      <xdr:row>70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21</xdr:row>
      <xdr:rowOff>61912</xdr:rowOff>
    </xdr:from>
    <xdr:to>
      <xdr:col>8</xdr:col>
      <xdr:colOff>76200</xdr:colOff>
      <xdr:row>38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276225</xdr:colOff>
      <xdr:row>32</xdr:row>
      <xdr:rowOff>4762</xdr:rowOff>
    </xdr:from>
    <xdr:to>
      <xdr:col>11</xdr:col>
      <xdr:colOff>38100</xdr:colOff>
      <xdr:row>48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638175</xdr:colOff>
      <xdr:row>31</xdr:row>
      <xdr:rowOff>4762</xdr:rowOff>
    </xdr:from>
    <xdr:to>
      <xdr:col>5</xdr:col>
      <xdr:colOff>400050</xdr:colOff>
      <xdr:row>46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276225</xdr:colOff>
      <xdr:row>34</xdr:row>
      <xdr:rowOff>4762</xdr:rowOff>
    </xdr:from>
    <xdr:to>
      <xdr:col>9</xdr:col>
      <xdr:colOff>38100</xdr:colOff>
      <xdr:row>49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4</xdr:row>
      <xdr:rowOff>109537</xdr:rowOff>
    </xdr:from>
    <xdr:to>
      <xdr:col>9</xdr:col>
      <xdr:colOff>152400</xdr:colOff>
      <xdr:row>21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400050</xdr:colOff>
      <xdr:row>24</xdr:row>
      <xdr:rowOff>4762</xdr:rowOff>
    </xdr:from>
    <xdr:to>
      <xdr:col>14</xdr:col>
      <xdr:colOff>95250</xdr:colOff>
      <xdr:row>40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www.start.umd.edu/gtd/search/IncidentSummary.aspx?gtdid=201504040028" TargetMode="External"/><Relationship Id="rId1827" Type="http://schemas.openxmlformats.org/officeDocument/2006/relationships/hyperlink" Target="https://www.start.umd.edu/gtd/search/IncidentSummary.aspx?gtdid=200106230004" TargetMode="External"/><Relationship Id="rId21" Type="http://schemas.openxmlformats.org/officeDocument/2006/relationships/hyperlink" Target="https://www.start.umd.edu/gtd/search/IncidentSummary.aspx?gtdid=200001100001" TargetMode="External"/><Relationship Id="rId2089" Type="http://schemas.openxmlformats.org/officeDocument/2006/relationships/hyperlink" Target="https://www.start.umd.edu/gtd/search/IncidentSummary.aspx?gtdid=200206210003" TargetMode="External"/><Relationship Id="rId170" Type="http://schemas.openxmlformats.org/officeDocument/2006/relationships/hyperlink" Target="http://www.umd.edu/" TargetMode="External"/><Relationship Id="rId268" Type="http://schemas.openxmlformats.org/officeDocument/2006/relationships/hyperlink" Target="https://www.start.umd.edu/gtd/search/IncidentSummary.aspx?gtdid=200010240002" TargetMode="External"/><Relationship Id="rId475" Type="http://schemas.openxmlformats.org/officeDocument/2006/relationships/hyperlink" Target="https://www.start.umd.edu/gtd/search/IncidentSummary.aspx?gtdid=200306040010" TargetMode="External"/><Relationship Id="rId682" Type="http://schemas.openxmlformats.org/officeDocument/2006/relationships/hyperlink" Target="https://www.start.umd.edu/gtd/search/IncidentSummary.aspx?gtdid=200906010018" TargetMode="External"/><Relationship Id="rId2156" Type="http://schemas.openxmlformats.org/officeDocument/2006/relationships/hyperlink" Target="https://www.start.umd.edu/gtd/search/IncidentSummary.aspx?gtdid=200805120012" TargetMode="External"/><Relationship Id="rId128" Type="http://schemas.openxmlformats.org/officeDocument/2006/relationships/hyperlink" Target="http://www.umd.edu/" TargetMode="External"/><Relationship Id="rId335" Type="http://schemas.openxmlformats.org/officeDocument/2006/relationships/hyperlink" Target="https://www.start.umd.edu/gtd/search/IncidentSummary.aspx?gtdid=200108080003" TargetMode="External"/><Relationship Id="rId542" Type="http://schemas.openxmlformats.org/officeDocument/2006/relationships/hyperlink" Target="https://www.start.umd.edu/gtd/search/IncidentSummary.aspx?gtdid=200601200010" TargetMode="External"/><Relationship Id="rId987" Type="http://schemas.openxmlformats.org/officeDocument/2006/relationships/hyperlink" Target="https://www.start.umd.edu/gtd/search/IncidentSummary.aspx?gtdid=201402120042" TargetMode="External"/><Relationship Id="rId1172" Type="http://schemas.openxmlformats.org/officeDocument/2006/relationships/hyperlink" Target="https://www.start.umd.edu/gtd/search/IncidentSummary.aspx?gtdid=201508060104" TargetMode="External"/><Relationship Id="rId2016" Type="http://schemas.openxmlformats.org/officeDocument/2006/relationships/hyperlink" Target="https://www.start.umd.edu/gtd/search/IncidentSummary.aspx?gtdid=200602160003" TargetMode="External"/><Relationship Id="rId2223" Type="http://schemas.openxmlformats.org/officeDocument/2006/relationships/hyperlink" Target="https://www.start.umd.edu/gtd/search/IncidentSummary.aspx?gtdid=200008220001" TargetMode="External"/><Relationship Id="rId402" Type="http://schemas.openxmlformats.org/officeDocument/2006/relationships/hyperlink" Target="https://www.start.umd.edu/gtd/search/IncidentSummary.aspx?gtdid=200202100002" TargetMode="External"/><Relationship Id="rId847" Type="http://schemas.openxmlformats.org/officeDocument/2006/relationships/hyperlink" Target="https://www.start.umd.edu/gtd/search/IncidentSummary.aspx?gtdid=201210120015" TargetMode="External"/><Relationship Id="rId1032" Type="http://schemas.openxmlformats.org/officeDocument/2006/relationships/hyperlink" Target="https://www.start.umd.edu/gtd/search/IncidentSummary.aspx?gtdid=201407270053" TargetMode="External"/><Relationship Id="rId1477" Type="http://schemas.openxmlformats.org/officeDocument/2006/relationships/hyperlink" Target="https://www.start.umd.edu/gtd/search/IncidentSummary.aspx?gtdid=200009270016" TargetMode="External"/><Relationship Id="rId1684" Type="http://schemas.openxmlformats.org/officeDocument/2006/relationships/hyperlink" Target="https://www.start.umd.edu/gtd/search/IncidentSummary.aspx?gtdid=200805110041" TargetMode="External"/><Relationship Id="rId1891" Type="http://schemas.openxmlformats.org/officeDocument/2006/relationships/hyperlink" Target="https://www.start.umd.edu/gtd/search/IncidentSummary.aspx?gtdid=201205110060" TargetMode="External"/><Relationship Id="rId707" Type="http://schemas.openxmlformats.org/officeDocument/2006/relationships/hyperlink" Target="https://www.start.umd.edu/gtd/search/IncidentSummary.aspx?gtdid=201004220011" TargetMode="External"/><Relationship Id="rId914" Type="http://schemas.openxmlformats.org/officeDocument/2006/relationships/hyperlink" Target="https://www.start.umd.edu/gtd/search/IncidentSummary.aspx?gtdid=201305220034" TargetMode="External"/><Relationship Id="rId1337" Type="http://schemas.openxmlformats.org/officeDocument/2006/relationships/hyperlink" Target="https://www.start.umd.edu/gtd/search/IncidentSummary.aspx?gtdid=201410230055" TargetMode="External"/><Relationship Id="rId1544" Type="http://schemas.openxmlformats.org/officeDocument/2006/relationships/hyperlink" Target="https://www.start.umd.edu/gtd/search/IncidentSummary.aspx?gtdid=201203150003" TargetMode="External"/><Relationship Id="rId1751" Type="http://schemas.openxmlformats.org/officeDocument/2006/relationships/hyperlink" Target="https://www.start.umd.edu/gtd/search/IncidentSummary.aspx?gtdid=201307150032" TargetMode="External"/><Relationship Id="rId1989" Type="http://schemas.openxmlformats.org/officeDocument/2006/relationships/hyperlink" Target="https://www.start.umd.edu/gtd/search/IncidentSummary.aspx?gtdid=200110120003" TargetMode="External"/><Relationship Id="rId43" Type="http://schemas.openxmlformats.org/officeDocument/2006/relationships/hyperlink" Target="https://www.start.umd.edu/gtd/search/IncidentSummary.aspx?gtdid=200003040006" TargetMode="External"/><Relationship Id="rId1404" Type="http://schemas.openxmlformats.org/officeDocument/2006/relationships/hyperlink" Target="https://www.start.umd.edu/gtd/search/IncidentSummary.aspx?gtdid=200108240002" TargetMode="External"/><Relationship Id="rId1611" Type="http://schemas.openxmlformats.org/officeDocument/2006/relationships/hyperlink" Target="https://www.start.umd.edu/gtd/search/IncidentSummary.aspx?gtdid=201511130008" TargetMode="External"/><Relationship Id="rId1849" Type="http://schemas.openxmlformats.org/officeDocument/2006/relationships/hyperlink" Target="https://www.start.umd.edu/gtd/search/IncidentSummary.aspx?gtdid=200505290003" TargetMode="External"/><Relationship Id="rId192" Type="http://schemas.openxmlformats.org/officeDocument/2006/relationships/hyperlink" Target="http://www.umd.edu/" TargetMode="External"/><Relationship Id="rId1709" Type="http://schemas.openxmlformats.org/officeDocument/2006/relationships/hyperlink" Target="https://www.start.umd.edu/gtd/search/IncidentSummary.aspx?gtdid=200011170002" TargetMode="External"/><Relationship Id="rId1916" Type="http://schemas.openxmlformats.org/officeDocument/2006/relationships/hyperlink" Target="https://www.start.umd.edu/gtd/search/IncidentSummary.aspx?gtdid=201212080027" TargetMode="External"/><Relationship Id="rId497" Type="http://schemas.openxmlformats.org/officeDocument/2006/relationships/hyperlink" Target="https://www.start.umd.edu/gtd/search/IncidentSummary.aspx?gtdid=200406100006" TargetMode="External"/><Relationship Id="rId2080" Type="http://schemas.openxmlformats.org/officeDocument/2006/relationships/hyperlink" Target="https://www.start.umd.edu/gtd/search/IncidentSummary.aspx?gtdid=200201120002" TargetMode="External"/><Relationship Id="rId2178" Type="http://schemas.openxmlformats.org/officeDocument/2006/relationships/hyperlink" Target="https://www.start.umd.edu/gtd/search/IncidentSummary.aspx?gtdid=200908090008" TargetMode="External"/><Relationship Id="rId357" Type="http://schemas.openxmlformats.org/officeDocument/2006/relationships/hyperlink" Target="https://www.start.umd.edu/gtd/search/IncidentSummary.aspx?gtdid=200108250005" TargetMode="External"/><Relationship Id="rId1194" Type="http://schemas.openxmlformats.org/officeDocument/2006/relationships/hyperlink" Target="https://www.start.umd.edu/gtd/search/IncidentSummary.aspx?gtdid=201509200092" TargetMode="External"/><Relationship Id="rId2038" Type="http://schemas.openxmlformats.org/officeDocument/2006/relationships/hyperlink" Target="https://www.start.umd.edu/gtd/search/IncidentSummary.aspx?gtdid=200907290025" TargetMode="External"/><Relationship Id="rId217" Type="http://schemas.openxmlformats.org/officeDocument/2006/relationships/hyperlink" Target="https://www.start.umd.edu/gtd/search/Results.aspx?page=1&amp;casualties_type=b&amp;casualties_max=&amp;start_yearonly=2000&amp;end_yearonly=2015&amp;dtp2=all&amp;country=15,21,55,69,75,91,96,98,116,142,151,162,185,198,199,603,221&amp;count=100&amp;charttype=line&amp;chart=overtime&amp;ob=GTDID&amp;od=desc&amp;print=yes" TargetMode="External"/><Relationship Id="rId564" Type="http://schemas.openxmlformats.org/officeDocument/2006/relationships/hyperlink" Target="https://www.start.umd.edu/gtd/search/IncidentSummary.aspx?gtdid=200609280022" TargetMode="External"/><Relationship Id="rId771" Type="http://schemas.openxmlformats.org/officeDocument/2006/relationships/hyperlink" Target="https://www.start.umd.edu/gtd/search/IncidentSummary.aspx?gtdid=201104200015" TargetMode="External"/><Relationship Id="rId869" Type="http://schemas.openxmlformats.org/officeDocument/2006/relationships/hyperlink" Target="https://www.start.umd.edu/gtd/search/IncidentSummary.aspx?gtdid=201301140014" TargetMode="External"/><Relationship Id="rId1499" Type="http://schemas.openxmlformats.org/officeDocument/2006/relationships/hyperlink" Target="https://www.start.umd.edu/gtd/search/IncidentSummary.aspx?gtdid=201206110045" TargetMode="External"/><Relationship Id="rId2245" Type="http://schemas.openxmlformats.org/officeDocument/2006/relationships/hyperlink" Target="https://www.start.umd.edu/gtd/search/IncidentSummary.aspx?gtdid=201406050071" TargetMode="External"/><Relationship Id="rId424" Type="http://schemas.openxmlformats.org/officeDocument/2006/relationships/hyperlink" Target="https://www.start.umd.edu/gtd/search/IncidentSummary.aspx?gtdid=200205100002" TargetMode="External"/><Relationship Id="rId631" Type="http://schemas.openxmlformats.org/officeDocument/2006/relationships/hyperlink" Target="https://www.start.umd.edu/gtd/search/IncidentSummary.aspx?gtdid=200808080003" TargetMode="External"/><Relationship Id="rId729" Type="http://schemas.openxmlformats.org/officeDocument/2006/relationships/hyperlink" Target="https://www.start.umd.edu/gtd/search/IncidentSummary.aspx?gtdid=201010230003" TargetMode="External"/><Relationship Id="rId1054" Type="http://schemas.openxmlformats.org/officeDocument/2006/relationships/hyperlink" Target="https://www.start.umd.edu/gtd/search/IncidentSummary.aspx?gtdid=201408310044" TargetMode="External"/><Relationship Id="rId1261" Type="http://schemas.openxmlformats.org/officeDocument/2006/relationships/hyperlink" Target="https://www.start.umd.edu/gtd/search/IncidentSummary.aspx?gtdid=201512010055" TargetMode="External"/><Relationship Id="rId1359" Type="http://schemas.openxmlformats.org/officeDocument/2006/relationships/hyperlink" Target="https://www.start.umd.edu/gtd/search/IncidentSummary.aspx?gtdid=200210000009" TargetMode="External"/><Relationship Id="rId2105" Type="http://schemas.openxmlformats.org/officeDocument/2006/relationships/hyperlink" Target="https://www.start.umd.edu/gtd/search/IncidentSummary.aspx?gtdid=200408280002" TargetMode="External"/><Relationship Id="rId936" Type="http://schemas.openxmlformats.org/officeDocument/2006/relationships/hyperlink" Target="https://www.start.umd.edu/gtd/search/IncidentSummary.aspx?gtdid=201307040035" TargetMode="External"/><Relationship Id="rId1121" Type="http://schemas.openxmlformats.org/officeDocument/2006/relationships/hyperlink" Target="https://www.start.umd.edu/gtd/search/IncidentSummary.aspx?gtdid=201503100071" TargetMode="External"/><Relationship Id="rId1219" Type="http://schemas.openxmlformats.org/officeDocument/2006/relationships/hyperlink" Target="https://www.start.umd.edu/gtd/search/IncidentSummary.aspx?gtdid=201510240054" TargetMode="External"/><Relationship Id="rId1566" Type="http://schemas.openxmlformats.org/officeDocument/2006/relationships/hyperlink" Target="https://www.start.umd.edu/gtd/search/IncidentSummary.aspx?gtdid=201309150040" TargetMode="External"/><Relationship Id="rId1773" Type="http://schemas.openxmlformats.org/officeDocument/2006/relationships/hyperlink" Target="https://www.start.umd.edu/gtd/search/IncidentSummary.aspx?gtdid=201501300075" TargetMode="External"/><Relationship Id="rId1980" Type="http://schemas.openxmlformats.org/officeDocument/2006/relationships/hyperlink" Target="https://www.start.umd.edu/gtd/search/IncidentSummary.aspx?gtdid=200105230002" TargetMode="External"/><Relationship Id="rId65" Type="http://schemas.openxmlformats.org/officeDocument/2006/relationships/hyperlink" Target="http://www.umd.edu/" TargetMode="External"/><Relationship Id="rId1426" Type="http://schemas.openxmlformats.org/officeDocument/2006/relationships/hyperlink" Target="https://www.start.umd.edu/gtd/search/IncidentSummary.aspx?gtdid=200101140003" TargetMode="External"/><Relationship Id="rId1633" Type="http://schemas.openxmlformats.org/officeDocument/2006/relationships/hyperlink" Target="https://www.start.umd.edu/gtd/search/IncidentSummary.aspx?gtdid=200010130004" TargetMode="External"/><Relationship Id="rId1840" Type="http://schemas.openxmlformats.org/officeDocument/2006/relationships/hyperlink" Target="https://www.start.umd.edu/gtd/search/IncidentSummary.aspx?gtdid=200308040002" TargetMode="External"/><Relationship Id="rId1700" Type="http://schemas.openxmlformats.org/officeDocument/2006/relationships/hyperlink" Target="https://www.start.umd.edu/gtd/search/IncidentSummary.aspx?gtdid=200410080002" TargetMode="External"/><Relationship Id="rId1938" Type="http://schemas.openxmlformats.org/officeDocument/2006/relationships/hyperlink" Target="https://www.start.umd.edu/gtd/search/IncidentSummary.aspx?gtdid=200212130007" TargetMode="External"/><Relationship Id="rId281" Type="http://schemas.openxmlformats.org/officeDocument/2006/relationships/hyperlink" Target="https://www.start.umd.edu/gtd/search/IncidentSummary.aspx?gtdid=200011240003" TargetMode="External"/><Relationship Id="rId141" Type="http://schemas.openxmlformats.org/officeDocument/2006/relationships/hyperlink" Target="http://www.start.umd.edu/" TargetMode="External"/><Relationship Id="rId379" Type="http://schemas.openxmlformats.org/officeDocument/2006/relationships/hyperlink" Target="https://www.start.umd.edu/gtd/search/IncidentSummary.aspx?gtdid=200109300001" TargetMode="External"/><Relationship Id="rId586" Type="http://schemas.openxmlformats.org/officeDocument/2006/relationships/hyperlink" Target="https://www.start.umd.edu/gtd/search/IncidentSummary.aspx?gtdid=200706290004" TargetMode="External"/><Relationship Id="rId793" Type="http://schemas.openxmlformats.org/officeDocument/2006/relationships/hyperlink" Target="https://www.start.umd.edu/gtd/search/IncidentSummary.aspx?gtdid=201110200005" TargetMode="External"/><Relationship Id="rId2267" Type="http://schemas.openxmlformats.org/officeDocument/2006/relationships/hyperlink" Target="https://www.start.umd.edu/gtd/search/IncidentSummary.aspx?gtdid=200507210007" TargetMode="External"/><Relationship Id="rId7" Type="http://schemas.openxmlformats.org/officeDocument/2006/relationships/hyperlink" Target="https://www.start.umd.edu/gtd/search/IncidentSummary.aspx?gtdid=200004250001" TargetMode="External"/><Relationship Id="rId239" Type="http://schemas.openxmlformats.org/officeDocument/2006/relationships/hyperlink" Target="https://www.start.umd.edu/gtd/search/IncidentSummary.aspx?gtdid=200006300004" TargetMode="External"/><Relationship Id="rId446" Type="http://schemas.openxmlformats.org/officeDocument/2006/relationships/hyperlink" Target="https://www.start.umd.edu/gtd/search/IncidentSummary.aspx?gtdid=200302080003" TargetMode="External"/><Relationship Id="rId653" Type="http://schemas.openxmlformats.org/officeDocument/2006/relationships/hyperlink" Target="https://www.start.umd.edu/gtd/search/IncidentSummary.aspx?gtdid=200810250011" TargetMode="External"/><Relationship Id="rId1076" Type="http://schemas.openxmlformats.org/officeDocument/2006/relationships/hyperlink" Target="https://www.start.umd.edu/gtd/search/IncidentSummary.aspx?gtdid=201411130066" TargetMode="External"/><Relationship Id="rId1283" Type="http://schemas.openxmlformats.org/officeDocument/2006/relationships/hyperlink" Target="https://www.start.umd.edu/gtd/search/IncidentSummary.aspx?gtdid=201512240047" TargetMode="External"/><Relationship Id="rId1490" Type="http://schemas.openxmlformats.org/officeDocument/2006/relationships/hyperlink" Target="https://www.start.umd.edu/gtd/search/IncidentSummary.aspx?gtdid=200910160011" TargetMode="External"/><Relationship Id="rId2127" Type="http://schemas.openxmlformats.org/officeDocument/2006/relationships/hyperlink" Target="https://www.start.umd.edu/gtd/search/IncidentSummary.aspx?gtdid=200505250001" TargetMode="External"/><Relationship Id="rId306" Type="http://schemas.openxmlformats.org/officeDocument/2006/relationships/hyperlink" Target="https://www.start.umd.edu/gtd/search/IncidentSummary.aspx?gtdid=200103110001" TargetMode="External"/><Relationship Id="rId860" Type="http://schemas.openxmlformats.org/officeDocument/2006/relationships/hyperlink" Target="https://www.start.umd.edu/gtd/search/IncidentSummary.aspx?gtdid=201212140008" TargetMode="External"/><Relationship Id="rId958" Type="http://schemas.openxmlformats.org/officeDocument/2006/relationships/hyperlink" Target="https://www.start.umd.edu/gtd/search/IncidentSummary.aspx?gtdid=201310220027" TargetMode="External"/><Relationship Id="rId1143" Type="http://schemas.openxmlformats.org/officeDocument/2006/relationships/hyperlink" Target="https://www.start.umd.edu/gtd/search/IncidentSummary.aspx?gtdid=201505140110" TargetMode="External"/><Relationship Id="rId1588" Type="http://schemas.openxmlformats.org/officeDocument/2006/relationships/hyperlink" Target="https://www.start.umd.edu/gtd/search/IncidentSummary.aspx?gtdid=201509100063" TargetMode="External"/><Relationship Id="rId1795" Type="http://schemas.openxmlformats.org/officeDocument/2006/relationships/hyperlink" Target="https://www.start.umd.edu/gtd/search/IncidentSummary.aspx?gtdid=201409140119" TargetMode="External"/><Relationship Id="rId87" Type="http://schemas.openxmlformats.org/officeDocument/2006/relationships/hyperlink" Target="https://www.start.umd.edu/gtd/search/?back=1&amp;casualties_type=b&amp;casualties_max=&amp;start_yearonly=2000&amp;end_yearonly=2015&amp;dtp2=all&amp;country=15,21,55,69,75,91,96,98,116,142,151,162,185,198,199,603,221&amp;count=100" TargetMode="External"/><Relationship Id="rId513" Type="http://schemas.openxmlformats.org/officeDocument/2006/relationships/hyperlink" Target="https://www.start.umd.edu/gtd/search/IncidentSummary.aspx?gtdid=200503060005" TargetMode="External"/><Relationship Id="rId720" Type="http://schemas.openxmlformats.org/officeDocument/2006/relationships/hyperlink" Target="https://www.start.umd.edu/gtd/search/IncidentSummary.aspx?gtdid=201007120012" TargetMode="External"/><Relationship Id="rId818" Type="http://schemas.openxmlformats.org/officeDocument/2006/relationships/hyperlink" Target="https://www.start.umd.edu/gtd/search/IncidentSummary.aspx?gtdid=201206140006" TargetMode="External"/><Relationship Id="rId1350" Type="http://schemas.openxmlformats.org/officeDocument/2006/relationships/hyperlink" Target="https://www.start.umd.edu/gtd/search/IncidentSummary.aspx?gtdid=200108220004" TargetMode="External"/><Relationship Id="rId1448" Type="http://schemas.openxmlformats.org/officeDocument/2006/relationships/hyperlink" Target="https://www.start.umd.edu/gtd/search/IncidentSummary.aspx?gtdid=200409080001" TargetMode="External"/><Relationship Id="rId1655" Type="http://schemas.openxmlformats.org/officeDocument/2006/relationships/hyperlink" Target="https://www.start.umd.edu/gtd/search/IncidentSummary.aspx?gtdid=201205120023" TargetMode="External"/><Relationship Id="rId1003" Type="http://schemas.openxmlformats.org/officeDocument/2006/relationships/hyperlink" Target="https://www.start.umd.edu/gtd/search/IncidentSummary.aspx?gtdid=201403260047" TargetMode="External"/><Relationship Id="rId1210" Type="http://schemas.openxmlformats.org/officeDocument/2006/relationships/hyperlink" Target="https://www.start.umd.edu/gtd/search/IncidentSummary.aspx?gtdid=201510200041" TargetMode="External"/><Relationship Id="rId1308" Type="http://schemas.openxmlformats.org/officeDocument/2006/relationships/hyperlink" Target="https://www.start.umd.edu/gtd/search/IncidentSummary.aspx?gtdid=200404210005" TargetMode="External"/><Relationship Id="rId1862" Type="http://schemas.openxmlformats.org/officeDocument/2006/relationships/hyperlink" Target="https://www.start.umd.edu/gtd/search/IncidentSummary.aspx?gtdid=200603040004" TargetMode="External"/><Relationship Id="rId1515" Type="http://schemas.openxmlformats.org/officeDocument/2006/relationships/hyperlink" Target="https://www.start.umd.edu/gtd/search/IncidentSummary.aspx?gtdid=201511100039" TargetMode="External"/><Relationship Id="rId1722" Type="http://schemas.openxmlformats.org/officeDocument/2006/relationships/hyperlink" Target="https://www.start.umd.edu/gtd/search/IncidentSummary.aspx?gtdid=201204300035" TargetMode="External"/><Relationship Id="rId14" Type="http://schemas.openxmlformats.org/officeDocument/2006/relationships/hyperlink" Target="https://www.start.umd.edu/gtd/search/IncidentSummary.aspx?gtdid=200004130001" TargetMode="External"/><Relationship Id="rId2191" Type="http://schemas.openxmlformats.org/officeDocument/2006/relationships/hyperlink" Target="https://www.start.umd.edu/gtd/search/IncidentSummary.aspx?gtdid=200101220001" TargetMode="External"/><Relationship Id="rId163" Type="http://schemas.openxmlformats.org/officeDocument/2006/relationships/hyperlink" Target="http://www.umd.edu/" TargetMode="External"/><Relationship Id="rId370" Type="http://schemas.openxmlformats.org/officeDocument/2006/relationships/hyperlink" Target="https://www.start.umd.edu/gtd/search/IncidentSummary.aspx?gtdid=200109010004" TargetMode="External"/><Relationship Id="rId2051" Type="http://schemas.openxmlformats.org/officeDocument/2006/relationships/hyperlink" Target="https://www.start.umd.edu/gtd/search/IncidentSummary.aspx?gtdid=200009060001" TargetMode="External"/><Relationship Id="rId230" Type="http://schemas.openxmlformats.org/officeDocument/2006/relationships/hyperlink" Target="https://www.start.umd.edu/gtd/search/IncidentSummary.aspx?gtdid=201511260056" TargetMode="External"/><Relationship Id="rId468" Type="http://schemas.openxmlformats.org/officeDocument/2006/relationships/hyperlink" Target="https://www.start.umd.edu/gtd/search/IncidentSummary.aspx?gtdid=200306040003" TargetMode="External"/><Relationship Id="rId675" Type="http://schemas.openxmlformats.org/officeDocument/2006/relationships/hyperlink" Target="https://www.start.umd.edu/gtd/search/IncidentSummary.aspx?gtdid=200904060001" TargetMode="External"/><Relationship Id="rId882" Type="http://schemas.openxmlformats.org/officeDocument/2006/relationships/hyperlink" Target="https://www.start.umd.edu/gtd/search/IncidentSummary.aspx?gtdid=201302090019" TargetMode="External"/><Relationship Id="rId1098" Type="http://schemas.openxmlformats.org/officeDocument/2006/relationships/hyperlink" Target="https://www.start.umd.edu/gtd/search/IncidentSummary.aspx?gtdid=201501070093" TargetMode="External"/><Relationship Id="rId2149" Type="http://schemas.openxmlformats.org/officeDocument/2006/relationships/hyperlink" Target="https://www.start.umd.edu/gtd/search/IncidentSummary.aspx?gtdid=200803210001" TargetMode="External"/><Relationship Id="rId328" Type="http://schemas.openxmlformats.org/officeDocument/2006/relationships/hyperlink" Target="https://www.start.umd.edu/gtd/search/IncidentSummary.aspx?gtdid=200107230001" TargetMode="External"/><Relationship Id="rId535" Type="http://schemas.openxmlformats.org/officeDocument/2006/relationships/hyperlink" Target="https://www.start.umd.edu/gtd/search/IncidentSummary.aspx?gtdid=200509200004" TargetMode="External"/><Relationship Id="rId742" Type="http://schemas.openxmlformats.org/officeDocument/2006/relationships/hyperlink" Target="https://www.start.umd.edu/gtd/search/IncidentSummary.aspx?gtdid=201012210002" TargetMode="External"/><Relationship Id="rId1165" Type="http://schemas.openxmlformats.org/officeDocument/2006/relationships/hyperlink" Target="https://www.start.umd.edu/gtd/search/IncidentSummary.aspx?gtdid=201507170075" TargetMode="External"/><Relationship Id="rId1372" Type="http://schemas.openxmlformats.org/officeDocument/2006/relationships/hyperlink" Target="https://www.start.umd.edu/gtd/search/IncidentSummary.aspx?gtdid=200207050001" TargetMode="External"/><Relationship Id="rId2009" Type="http://schemas.openxmlformats.org/officeDocument/2006/relationships/hyperlink" Target="https://www.start.umd.edu/gtd/search/IncidentSummary.aspx?gtdid=200409150003" TargetMode="External"/><Relationship Id="rId2216" Type="http://schemas.openxmlformats.org/officeDocument/2006/relationships/hyperlink" Target="https://www.start.umd.edu/gtd/search/IncidentSummary.aspx?gtdid=200101050007" TargetMode="External"/><Relationship Id="rId602" Type="http://schemas.openxmlformats.org/officeDocument/2006/relationships/hyperlink" Target="https://www.start.umd.edu/gtd/search/IncidentSummary.aspx?gtdid=200802060003" TargetMode="External"/><Relationship Id="rId1025" Type="http://schemas.openxmlformats.org/officeDocument/2006/relationships/hyperlink" Target="https://www.start.umd.edu/gtd/search/IncidentSummary.aspx?gtdid=201406300080" TargetMode="External"/><Relationship Id="rId1232" Type="http://schemas.openxmlformats.org/officeDocument/2006/relationships/hyperlink" Target="https://www.start.umd.edu/gtd/search/IncidentSummary.aspx?gtdid=201510300054" TargetMode="External"/><Relationship Id="rId1677" Type="http://schemas.openxmlformats.org/officeDocument/2006/relationships/hyperlink" Target="https://www.start.umd.edu/gtd/search/IncidentSummary.aspx?gtdid=201301030026" TargetMode="External"/><Relationship Id="rId1884" Type="http://schemas.openxmlformats.org/officeDocument/2006/relationships/hyperlink" Target="https://www.start.umd.edu/gtd/search/IncidentSummary.aspx?gtdid=201205110053" TargetMode="External"/><Relationship Id="rId907" Type="http://schemas.openxmlformats.org/officeDocument/2006/relationships/hyperlink" Target="https://www.start.umd.edu/gtd/search/IncidentSummary.aspx?gtdid=201305050050" TargetMode="External"/><Relationship Id="rId1537" Type="http://schemas.openxmlformats.org/officeDocument/2006/relationships/hyperlink" Target="https://www.start.umd.edu/gtd/search/IncidentSummary.aspx?gtdid=200704250009" TargetMode="External"/><Relationship Id="rId1744" Type="http://schemas.openxmlformats.org/officeDocument/2006/relationships/hyperlink" Target="https://www.start.umd.edu/gtd/search/IncidentSummary.aspx?gtdid=201301300002" TargetMode="External"/><Relationship Id="rId1951" Type="http://schemas.openxmlformats.org/officeDocument/2006/relationships/hyperlink" Target="https://www.start.umd.edu/gtd/search/IncidentSummary.aspx?gtdid=200007160007" TargetMode="External"/><Relationship Id="rId36" Type="http://schemas.openxmlformats.org/officeDocument/2006/relationships/hyperlink" Target="https://www.start.umd.edu/gtd/search/IncidentSummary.aspx?gtdid=200004010003" TargetMode="External"/><Relationship Id="rId1604" Type="http://schemas.openxmlformats.org/officeDocument/2006/relationships/hyperlink" Target="https://www.start.umd.edu/gtd/search/IncidentSummary.aspx?gtdid=201508210035" TargetMode="External"/><Relationship Id="rId185" Type="http://schemas.openxmlformats.org/officeDocument/2006/relationships/hyperlink" Target="http://www.umd.edu/" TargetMode="External"/><Relationship Id="rId1811" Type="http://schemas.openxmlformats.org/officeDocument/2006/relationships/hyperlink" Target="https://www.start.umd.edu/gtd/search/IncidentSummary.aspx?gtdid=200704210009" TargetMode="External"/><Relationship Id="rId1909" Type="http://schemas.openxmlformats.org/officeDocument/2006/relationships/hyperlink" Target="https://www.start.umd.edu/gtd/search/IncidentSummary.aspx?gtdid=201212080020" TargetMode="External"/><Relationship Id="rId392" Type="http://schemas.openxmlformats.org/officeDocument/2006/relationships/hyperlink" Target="https://www.start.umd.edu/gtd/search/IncidentSummary.aspx?gtdid=200112190001" TargetMode="External"/><Relationship Id="rId697" Type="http://schemas.openxmlformats.org/officeDocument/2006/relationships/hyperlink" Target="https://www.start.umd.edu/gtd/search/IncidentSummary.aspx?gtdid=201001040002" TargetMode="External"/><Relationship Id="rId2073" Type="http://schemas.openxmlformats.org/officeDocument/2006/relationships/hyperlink" Target="https://www.start.umd.edu/gtd/search/IncidentSummary.aspx?gtdid=200108160001" TargetMode="External"/><Relationship Id="rId252" Type="http://schemas.openxmlformats.org/officeDocument/2006/relationships/hyperlink" Target="https://www.start.umd.edu/gtd/search/IncidentSummary.aspx?gtdid=200009090002" TargetMode="External"/><Relationship Id="rId1187" Type="http://schemas.openxmlformats.org/officeDocument/2006/relationships/hyperlink" Target="https://www.start.umd.edu/gtd/search/IncidentSummary.aspx?gtdid=201509110056" TargetMode="External"/><Relationship Id="rId2140" Type="http://schemas.openxmlformats.org/officeDocument/2006/relationships/hyperlink" Target="https://www.start.umd.edu/gtd/search/IncidentSummary.aspx?gtdid=200602280002" TargetMode="External"/><Relationship Id="rId112" Type="http://schemas.openxmlformats.org/officeDocument/2006/relationships/hyperlink" Target="https://www.start.umd.edu/gtd/search/Results.aspx?page=13&amp;casualties_type=b&amp;casualties_max=&amp;start_yearonly=2000&amp;end_yearonly=2015&amp;dtp2=all&amp;country=15,21,55,69,75,91,96,98,116,142,151,162,185,198,199,603,221&amp;count=100&amp;charttype=line&amp;chart=overtime&amp;ob=GTDID&amp;od=desc&amp;expanded=yes" TargetMode="External"/><Relationship Id="rId557" Type="http://schemas.openxmlformats.org/officeDocument/2006/relationships/hyperlink" Target="https://www.start.umd.edu/gtd/search/IncidentSummary.aspx?gtdid=200607030006" TargetMode="External"/><Relationship Id="rId764" Type="http://schemas.openxmlformats.org/officeDocument/2006/relationships/hyperlink" Target="https://www.start.umd.edu/gtd/search/IncidentSummary.aspx?gtdid=201103110011" TargetMode="External"/><Relationship Id="rId971" Type="http://schemas.openxmlformats.org/officeDocument/2006/relationships/hyperlink" Target="https://www.start.umd.edu/gtd/search/IncidentSummary.aspx?gtdid=201311210024" TargetMode="External"/><Relationship Id="rId1394" Type="http://schemas.openxmlformats.org/officeDocument/2006/relationships/hyperlink" Target="https://www.start.umd.edu/gtd/search/IncidentSummary.aspx?gtdid=201410010040" TargetMode="External"/><Relationship Id="rId1699" Type="http://schemas.openxmlformats.org/officeDocument/2006/relationships/hyperlink" Target="https://www.start.umd.edu/gtd/search/IncidentSummary.aspx?gtdid=201205140051" TargetMode="External"/><Relationship Id="rId2000" Type="http://schemas.openxmlformats.org/officeDocument/2006/relationships/hyperlink" Target="https://www.start.umd.edu/gtd/search/IncidentSummary.aspx?gtdid=200210120002" TargetMode="External"/><Relationship Id="rId2238" Type="http://schemas.openxmlformats.org/officeDocument/2006/relationships/hyperlink" Target="https://www.start.umd.edu/gtd/search/IncidentSummary.aspx?gtdid=200010160007" TargetMode="External"/><Relationship Id="rId417" Type="http://schemas.openxmlformats.org/officeDocument/2006/relationships/hyperlink" Target="https://www.start.umd.edu/gtd/search/IncidentSummary.aspx?gtdid=200205040002" TargetMode="External"/><Relationship Id="rId624" Type="http://schemas.openxmlformats.org/officeDocument/2006/relationships/hyperlink" Target="https://www.start.umd.edu/gtd/search/IncidentSummary.aspx?gtdid=200805270018" TargetMode="External"/><Relationship Id="rId831" Type="http://schemas.openxmlformats.org/officeDocument/2006/relationships/hyperlink" Target="https://www.start.umd.edu/gtd/search/IncidentSummary.aspx?gtdid=201208140001" TargetMode="External"/><Relationship Id="rId1047" Type="http://schemas.openxmlformats.org/officeDocument/2006/relationships/hyperlink" Target="https://www.start.umd.edu/gtd/search/IncidentSummary.aspx?gtdid=201408190096" TargetMode="External"/><Relationship Id="rId1254" Type="http://schemas.openxmlformats.org/officeDocument/2006/relationships/hyperlink" Target="https://www.start.umd.edu/gtd/search/IncidentSummary.aspx?gtdid=201511170030" TargetMode="External"/><Relationship Id="rId1461" Type="http://schemas.openxmlformats.org/officeDocument/2006/relationships/hyperlink" Target="https://www.start.umd.edu/gtd/search/IncidentSummary.aspx?gtdid=200102070004" TargetMode="External"/><Relationship Id="rId929" Type="http://schemas.openxmlformats.org/officeDocument/2006/relationships/hyperlink" Target="https://www.start.umd.edu/gtd/search/IncidentSummary.aspx?gtdid=201306180011" TargetMode="External"/><Relationship Id="rId1114" Type="http://schemas.openxmlformats.org/officeDocument/2006/relationships/hyperlink" Target="https://www.start.umd.edu/gtd/search/IncidentSummary.aspx?gtdid=201502100042" TargetMode="External"/><Relationship Id="rId1321" Type="http://schemas.openxmlformats.org/officeDocument/2006/relationships/hyperlink" Target="https://www.start.umd.edu/gtd/search/IncidentSummary.aspx?gtdid=201212300008" TargetMode="External"/><Relationship Id="rId1559" Type="http://schemas.openxmlformats.org/officeDocument/2006/relationships/hyperlink" Target="https://www.start.umd.edu/gtd/search/IncidentSummary.aspx?gtdid=201204160014" TargetMode="External"/><Relationship Id="rId1766" Type="http://schemas.openxmlformats.org/officeDocument/2006/relationships/hyperlink" Target="https://www.start.umd.edu/gtd/search/IncidentSummary.aspx?gtdid=201407290042" TargetMode="External"/><Relationship Id="rId1973" Type="http://schemas.openxmlformats.org/officeDocument/2006/relationships/hyperlink" Target="https://www.start.umd.edu/gtd/search/IncidentSummary.aspx?gtdid=200012140001" TargetMode="External"/><Relationship Id="rId58" Type="http://schemas.openxmlformats.org/officeDocument/2006/relationships/hyperlink" Target="https://www.start.umd.edu/gtd/search/IncidentSummary.aspx?gtdid=200001060001" TargetMode="External"/><Relationship Id="rId1419" Type="http://schemas.openxmlformats.org/officeDocument/2006/relationships/hyperlink" Target="https://www.start.umd.edu/gtd/search/IncidentSummary.aspx?gtdid=201008110005" TargetMode="External"/><Relationship Id="rId1626" Type="http://schemas.openxmlformats.org/officeDocument/2006/relationships/hyperlink" Target="https://www.start.umd.edu/gtd/search/IncidentSummary.aspx?gtdid=200903300002" TargetMode="External"/><Relationship Id="rId1833" Type="http://schemas.openxmlformats.org/officeDocument/2006/relationships/hyperlink" Target="https://www.start.umd.edu/gtd/search/IncidentSummary.aspx?gtdid=200307140003" TargetMode="External"/><Relationship Id="rId1900" Type="http://schemas.openxmlformats.org/officeDocument/2006/relationships/hyperlink" Target="https://www.start.umd.edu/gtd/search/IncidentSummary.aspx?gtdid=201212080011" TargetMode="External"/><Relationship Id="rId2095" Type="http://schemas.openxmlformats.org/officeDocument/2006/relationships/hyperlink" Target="https://www.start.umd.edu/gtd/search/IncidentSummary.aspx?gtdid=200208260004" TargetMode="External"/><Relationship Id="rId274" Type="http://schemas.openxmlformats.org/officeDocument/2006/relationships/hyperlink" Target="https://www.start.umd.edu/gtd/search/IncidentSummary.aspx?gtdid=200011090002" TargetMode="External"/><Relationship Id="rId481" Type="http://schemas.openxmlformats.org/officeDocument/2006/relationships/hyperlink" Target="https://www.start.umd.edu/gtd/search/IncidentSummary.aspx?gtdid=200310080002" TargetMode="External"/><Relationship Id="rId2162" Type="http://schemas.openxmlformats.org/officeDocument/2006/relationships/hyperlink" Target="https://www.start.umd.edu/gtd/search/IncidentSummary.aspx?gtdid=200807200017" TargetMode="External"/><Relationship Id="rId134" Type="http://schemas.openxmlformats.org/officeDocument/2006/relationships/hyperlink" Target="http://www.start.umd.edu/" TargetMode="External"/><Relationship Id="rId579" Type="http://schemas.openxmlformats.org/officeDocument/2006/relationships/hyperlink" Target="https://www.start.umd.edu/gtd/search/IncidentSummary.aspx?gtdid=200703210002" TargetMode="External"/><Relationship Id="rId786" Type="http://schemas.openxmlformats.org/officeDocument/2006/relationships/hyperlink" Target="https://www.start.umd.edu/gtd/search/IncidentSummary.aspx?gtdid=201107070003" TargetMode="External"/><Relationship Id="rId993" Type="http://schemas.openxmlformats.org/officeDocument/2006/relationships/hyperlink" Target="https://www.start.umd.edu/gtd/search/IncidentSummary.aspx?gtdid=201403080059" TargetMode="External"/><Relationship Id="rId341" Type="http://schemas.openxmlformats.org/officeDocument/2006/relationships/hyperlink" Target="https://www.start.umd.edu/gtd/search/IncidentSummary.aspx?gtdid=200108120001" TargetMode="External"/><Relationship Id="rId439" Type="http://schemas.openxmlformats.org/officeDocument/2006/relationships/hyperlink" Target="https://www.start.umd.edu/gtd/search/IncidentSummary.aspx?gtdid=200301060003" TargetMode="External"/><Relationship Id="rId646" Type="http://schemas.openxmlformats.org/officeDocument/2006/relationships/hyperlink" Target="https://www.start.umd.edu/gtd/search/IncidentSummary.aspx?gtdid=200808250020" TargetMode="External"/><Relationship Id="rId1069" Type="http://schemas.openxmlformats.org/officeDocument/2006/relationships/hyperlink" Target="https://www.start.umd.edu/gtd/search/IncidentSummary.aspx?gtdid=201410120059" TargetMode="External"/><Relationship Id="rId1276" Type="http://schemas.openxmlformats.org/officeDocument/2006/relationships/hyperlink" Target="https://www.start.umd.edu/gtd/search/IncidentSummary.aspx?gtdid=201512170045" TargetMode="External"/><Relationship Id="rId1483" Type="http://schemas.openxmlformats.org/officeDocument/2006/relationships/hyperlink" Target="https://www.start.umd.edu/gtd/search/IncidentSummary.aspx?gtdid=201104020010" TargetMode="External"/><Relationship Id="rId2022" Type="http://schemas.openxmlformats.org/officeDocument/2006/relationships/hyperlink" Target="https://www.start.umd.edu/gtd/search/IncidentSummary.aspx?gtdid=200604220003" TargetMode="External"/><Relationship Id="rId201" Type="http://schemas.openxmlformats.org/officeDocument/2006/relationships/hyperlink" Target="https://www.start.umd.edu/gtd/search/Results.aspx?page=3&amp;casualties_type=b&amp;casualties_max=&amp;start_yearonly=2000&amp;end_yearonly=2015&amp;dtp2=all&amp;country=15,21,55,69,75,91,96,98,116,142,151,162,185,198,199,603,221&amp;count=100&amp;charttype=line&amp;chart=overtime&amp;ob=GTDID&amp;od=desc&amp;expanded=yes" TargetMode="External"/><Relationship Id="rId506" Type="http://schemas.openxmlformats.org/officeDocument/2006/relationships/hyperlink" Target="https://www.start.umd.edu/gtd/search/IncidentSummary.aspx?gtdid=200501020019" TargetMode="External"/><Relationship Id="rId853" Type="http://schemas.openxmlformats.org/officeDocument/2006/relationships/hyperlink" Target="https://www.start.umd.edu/gtd/search/IncidentSummary.aspx?gtdid=201211190005" TargetMode="External"/><Relationship Id="rId1136" Type="http://schemas.openxmlformats.org/officeDocument/2006/relationships/hyperlink" Target="https://www.start.umd.edu/gtd/search/IncidentSummary.aspx?gtdid=201504300117" TargetMode="External"/><Relationship Id="rId1690" Type="http://schemas.openxmlformats.org/officeDocument/2006/relationships/hyperlink" Target="https://www.start.umd.edu/gtd/search/IncidentSummary.aspx?gtdid=201110120010" TargetMode="External"/><Relationship Id="rId1788" Type="http://schemas.openxmlformats.org/officeDocument/2006/relationships/hyperlink" Target="https://www.start.umd.edu/gtd/search/IncidentSummary.aspx?gtdid=201508110057" TargetMode="External"/><Relationship Id="rId1995" Type="http://schemas.openxmlformats.org/officeDocument/2006/relationships/hyperlink" Target="https://www.start.umd.edu/gtd/search/IncidentSummary.aspx?gtdid=200202190004" TargetMode="External"/><Relationship Id="rId713" Type="http://schemas.openxmlformats.org/officeDocument/2006/relationships/hyperlink" Target="https://www.start.umd.edu/gtd/search/IncidentSummary.aspx?gtdid=201006070009" TargetMode="External"/><Relationship Id="rId920" Type="http://schemas.openxmlformats.org/officeDocument/2006/relationships/hyperlink" Target="https://www.start.umd.edu/gtd/search/IncidentSummary.aspx?gtdid=201305300002" TargetMode="External"/><Relationship Id="rId1343" Type="http://schemas.openxmlformats.org/officeDocument/2006/relationships/hyperlink" Target="https://www.start.umd.edu/gtd/search/IncidentSummary.aspx?gtdid=201511130074" TargetMode="External"/><Relationship Id="rId1550" Type="http://schemas.openxmlformats.org/officeDocument/2006/relationships/hyperlink" Target="https://www.start.umd.edu/gtd/search/IncidentSummary.aspx?gtdid=201509170068" TargetMode="External"/><Relationship Id="rId1648" Type="http://schemas.openxmlformats.org/officeDocument/2006/relationships/hyperlink" Target="https://www.start.umd.edu/gtd/search/IncidentSummary.aspx?gtdid=200006280003" TargetMode="External"/><Relationship Id="rId1203" Type="http://schemas.openxmlformats.org/officeDocument/2006/relationships/hyperlink" Target="https://www.start.umd.edu/gtd/search/IncidentSummary.aspx?gtdid=201510110049" TargetMode="External"/><Relationship Id="rId1410" Type="http://schemas.openxmlformats.org/officeDocument/2006/relationships/hyperlink" Target="https://www.start.umd.edu/gtd/search/IncidentSummary.aspx?gtdid=200109280004" TargetMode="External"/><Relationship Id="rId1508" Type="http://schemas.openxmlformats.org/officeDocument/2006/relationships/hyperlink" Target="https://www.start.umd.edu/gtd/search/IncidentSummary.aspx?gtdid=201311250001" TargetMode="External"/><Relationship Id="rId1855" Type="http://schemas.openxmlformats.org/officeDocument/2006/relationships/hyperlink" Target="https://www.start.umd.edu/gtd/search/IncidentSummary.aspx?gtdid=200601190001" TargetMode="External"/><Relationship Id="rId1715" Type="http://schemas.openxmlformats.org/officeDocument/2006/relationships/hyperlink" Target="https://www.start.umd.edu/gtd/search/IncidentSummary.aspx?gtdid=200009270002" TargetMode="External"/><Relationship Id="rId1922" Type="http://schemas.openxmlformats.org/officeDocument/2006/relationships/hyperlink" Target="https://www.start.umd.edu/gtd/search/IncidentSummary.aspx?gtdid=200806140011" TargetMode="External"/><Relationship Id="rId296" Type="http://schemas.openxmlformats.org/officeDocument/2006/relationships/hyperlink" Target="https://www.start.umd.edu/gtd/search/IncidentSummary.aspx?gtdid=200102180005" TargetMode="External"/><Relationship Id="rId2184" Type="http://schemas.openxmlformats.org/officeDocument/2006/relationships/hyperlink" Target="https://www.start.umd.edu/gtd/search/IncidentSummary.aspx?gtdid=200604140030" TargetMode="External"/><Relationship Id="rId156" Type="http://schemas.openxmlformats.org/officeDocument/2006/relationships/hyperlink" Target="http://www.umd.edu/" TargetMode="External"/><Relationship Id="rId363" Type="http://schemas.openxmlformats.org/officeDocument/2006/relationships/hyperlink" Target="https://www.start.umd.edu/gtd/search/IncidentSummary.aspx?gtdid=200108260016" TargetMode="External"/><Relationship Id="rId570" Type="http://schemas.openxmlformats.org/officeDocument/2006/relationships/hyperlink" Target="https://www.start.umd.edu/gtd/search/IncidentSummary.aspx?gtdid=200702020003" TargetMode="External"/><Relationship Id="rId2044" Type="http://schemas.openxmlformats.org/officeDocument/2006/relationships/hyperlink" Target="https://www.start.umd.edu/gtd/search/IncidentSummary.aspx?gtdid=201104090001" TargetMode="External"/><Relationship Id="rId2251" Type="http://schemas.openxmlformats.org/officeDocument/2006/relationships/hyperlink" Target="https://www.start.umd.edu/gtd/search/IncidentSummary.aspx?gtdid=201512180021" TargetMode="External"/><Relationship Id="rId223" Type="http://schemas.openxmlformats.org/officeDocument/2006/relationships/hyperlink" Target="https://www.start.umd.edu/gtd/search/IncidentSummary.aspx?gtdid=200008140007" TargetMode="External"/><Relationship Id="rId430" Type="http://schemas.openxmlformats.org/officeDocument/2006/relationships/hyperlink" Target="https://www.start.umd.edu/gtd/search/IncidentSummary.aspx?gtdid=200208110003" TargetMode="External"/><Relationship Id="rId668" Type="http://schemas.openxmlformats.org/officeDocument/2006/relationships/hyperlink" Target="https://www.start.umd.edu/gtd/search/IncidentSummary.aspx?gtdid=200901170008" TargetMode="External"/><Relationship Id="rId875" Type="http://schemas.openxmlformats.org/officeDocument/2006/relationships/hyperlink" Target="https://www.start.umd.edu/gtd/search/IncidentSummary.aspx?gtdid=201302010001" TargetMode="External"/><Relationship Id="rId1060" Type="http://schemas.openxmlformats.org/officeDocument/2006/relationships/hyperlink" Target="https://www.start.umd.edu/gtd/search/IncidentSummary.aspx?gtdid=201409190078" TargetMode="External"/><Relationship Id="rId1298" Type="http://schemas.openxmlformats.org/officeDocument/2006/relationships/hyperlink" Target="https://www.start.umd.edu/gtd/search/IncidentSummary.aspx?gtdid=200509020005" TargetMode="External"/><Relationship Id="rId2111" Type="http://schemas.openxmlformats.org/officeDocument/2006/relationships/hyperlink" Target="https://www.start.umd.edu/gtd/search/IncidentSummary.aspx?gtdid=200412030004" TargetMode="External"/><Relationship Id="rId528" Type="http://schemas.openxmlformats.org/officeDocument/2006/relationships/hyperlink" Target="https://www.start.umd.edu/gtd/search/IncidentSummary.aspx?gtdid=200506250001" TargetMode="External"/><Relationship Id="rId735" Type="http://schemas.openxmlformats.org/officeDocument/2006/relationships/hyperlink" Target="https://www.start.umd.edu/gtd/search/IncidentSummary.aspx?gtdid=201011070005" TargetMode="External"/><Relationship Id="rId942" Type="http://schemas.openxmlformats.org/officeDocument/2006/relationships/hyperlink" Target="https://www.start.umd.edu/gtd/search/IncidentSummary.aspx?gtdid=201308150005" TargetMode="External"/><Relationship Id="rId1158" Type="http://schemas.openxmlformats.org/officeDocument/2006/relationships/hyperlink" Target="https://www.start.umd.edu/gtd/search/IncidentSummary.aspx?gtdid=201507120096" TargetMode="External"/><Relationship Id="rId1365" Type="http://schemas.openxmlformats.org/officeDocument/2006/relationships/hyperlink" Target="https://www.start.umd.edu/gtd/search/IncidentSummary.aspx?gtdid=200210180003" TargetMode="External"/><Relationship Id="rId1572" Type="http://schemas.openxmlformats.org/officeDocument/2006/relationships/hyperlink" Target="https://www.start.umd.edu/gtd/search/IncidentSummary.aspx?gtdid=201503260059" TargetMode="External"/><Relationship Id="rId2209" Type="http://schemas.openxmlformats.org/officeDocument/2006/relationships/hyperlink" Target="https://www.start.umd.edu/gtd/search/IncidentSummary.aspx?gtdid=201304190037" TargetMode="External"/><Relationship Id="rId1018" Type="http://schemas.openxmlformats.org/officeDocument/2006/relationships/hyperlink" Target="https://www.start.umd.edu/gtd/search/IncidentSummary.aspx?gtdid=201406010032" TargetMode="External"/><Relationship Id="rId1225" Type="http://schemas.openxmlformats.org/officeDocument/2006/relationships/hyperlink" Target="https://www.start.umd.edu/gtd/search/IncidentSummary.aspx?gtdid=201510260053" TargetMode="External"/><Relationship Id="rId1432" Type="http://schemas.openxmlformats.org/officeDocument/2006/relationships/hyperlink" Target="https://www.start.umd.edu/gtd/search/IncidentSummary.aspx?gtdid=200305050002" TargetMode="External"/><Relationship Id="rId1877" Type="http://schemas.openxmlformats.org/officeDocument/2006/relationships/hyperlink" Target="https://www.start.umd.edu/gtd/search/IncidentSummary.aspx?gtdid=201205110046" TargetMode="External"/><Relationship Id="rId71" Type="http://schemas.openxmlformats.org/officeDocument/2006/relationships/hyperlink" Target="http://www.start.umd.edu/" TargetMode="External"/><Relationship Id="rId802" Type="http://schemas.openxmlformats.org/officeDocument/2006/relationships/hyperlink" Target="https://www.start.umd.edu/gtd/search/IncidentSummary.aspx?gtdid=201204300034" TargetMode="External"/><Relationship Id="rId1737" Type="http://schemas.openxmlformats.org/officeDocument/2006/relationships/hyperlink" Target="https://www.start.umd.edu/gtd/search/IncidentSummary.aspx?gtdid=201201190004" TargetMode="External"/><Relationship Id="rId1944" Type="http://schemas.openxmlformats.org/officeDocument/2006/relationships/hyperlink" Target="https://www.start.umd.edu/gtd/search/IncidentSummary.aspx?gtdid=200108200012" TargetMode="External"/><Relationship Id="rId29" Type="http://schemas.openxmlformats.org/officeDocument/2006/relationships/hyperlink" Target="https://www.start.umd.edu/gtd/search/IncidentSummary.aspx?gtdid=200005200004" TargetMode="External"/><Relationship Id="rId178" Type="http://schemas.openxmlformats.org/officeDocument/2006/relationships/hyperlink" Target="http://www.umd.edu/" TargetMode="External"/><Relationship Id="rId1804" Type="http://schemas.openxmlformats.org/officeDocument/2006/relationships/hyperlink" Target="https://www.start.umd.edu/gtd/search/IncidentSummary.aspx?gtdid=200503130006" TargetMode="External"/><Relationship Id="rId385" Type="http://schemas.openxmlformats.org/officeDocument/2006/relationships/hyperlink" Target="https://www.start.umd.edu/gtd/search/IncidentSummary.aspx?gtdid=200110260001" TargetMode="External"/><Relationship Id="rId592" Type="http://schemas.openxmlformats.org/officeDocument/2006/relationships/hyperlink" Target="https://www.start.umd.edu/gtd/search/IncidentSummary.aspx?gtdid=200711040002" TargetMode="External"/><Relationship Id="rId2066" Type="http://schemas.openxmlformats.org/officeDocument/2006/relationships/hyperlink" Target="https://www.start.umd.edu/gtd/search/IncidentSummary.aspx?gtdid=200105060002" TargetMode="External"/><Relationship Id="rId245" Type="http://schemas.openxmlformats.org/officeDocument/2006/relationships/hyperlink" Target="https://www.start.umd.edu/gtd/search/IncidentSummary.aspx?gtdid=200007310001" TargetMode="External"/><Relationship Id="rId452" Type="http://schemas.openxmlformats.org/officeDocument/2006/relationships/hyperlink" Target="https://www.start.umd.edu/gtd/search/IncidentSummary.aspx?gtdid=200303200002" TargetMode="External"/><Relationship Id="rId897" Type="http://schemas.openxmlformats.org/officeDocument/2006/relationships/hyperlink" Target="https://www.start.umd.edu/gtd/search/IncidentSummary.aspx?gtdid=201303160015" TargetMode="External"/><Relationship Id="rId1082" Type="http://schemas.openxmlformats.org/officeDocument/2006/relationships/hyperlink" Target="https://www.start.umd.edu/gtd/search/IncidentSummary.aspx?gtdid=201411300079" TargetMode="External"/><Relationship Id="rId2133" Type="http://schemas.openxmlformats.org/officeDocument/2006/relationships/hyperlink" Target="https://www.start.umd.edu/gtd/search/IncidentSummary.aspx?gtdid=200507300005" TargetMode="External"/><Relationship Id="rId105" Type="http://schemas.openxmlformats.org/officeDocument/2006/relationships/hyperlink" Target="https://www.start.umd.edu/gtd/search/Results.aspx?page=12&amp;casualties_type=b&amp;casualties_max=&amp;start_yearonly=2000&amp;end_yearonly=2015&amp;dtp2=all&amp;country=15,21,55,69,75,91,96,98,116,142,151,162,185,198,199,603,221&amp;count=100&amp;charttype=line&amp;chart=overtime&amp;ob=GTDID&amp;od=desc&amp;expanded=yes" TargetMode="External"/><Relationship Id="rId312" Type="http://schemas.openxmlformats.org/officeDocument/2006/relationships/hyperlink" Target="https://www.start.umd.edu/gtd/search/IncidentSummary.aspx?gtdid=200103240002" TargetMode="External"/><Relationship Id="rId757" Type="http://schemas.openxmlformats.org/officeDocument/2006/relationships/hyperlink" Target="https://www.start.umd.edu/gtd/search/IncidentSummary.aspx?gtdid=201102030008" TargetMode="External"/><Relationship Id="rId964" Type="http://schemas.openxmlformats.org/officeDocument/2006/relationships/hyperlink" Target="https://www.start.umd.edu/gtd/search/IncidentSummary.aspx?gtdid=201311080006" TargetMode="External"/><Relationship Id="rId1387" Type="http://schemas.openxmlformats.org/officeDocument/2006/relationships/hyperlink" Target="https://www.start.umd.edu/gtd/search/IncidentSummary.aspx?gtdid=201101270002" TargetMode="External"/><Relationship Id="rId1594" Type="http://schemas.openxmlformats.org/officeDocument/2006/relationships/hyperlink" Target="https://www.start.umd.edu/gtd/search/IncidentSummary.aspx?gtdid=201501080001" TargetMode="External"/><Relationship Id="rId2200" Type="http://schemas.openxmlformats.org/officeDocument/2006/relationships/hyperlink" Target="https://www.start.umd.edu/gtd/search/IncidentSummary.aspx?gtdid=201403090037" TargetMode="External"/><Relationship Id="rId93" Type="http://schemas.openxmlformats.org/officeDocument/2006/relationships/hyperlink" Target="http://www.umd.edu/" TargetMode="External"/><Relationship Id="rId617" Type="http://schemas.openxmlformats.org/officeDocument/2006/relationships/hyperlink" Target="https://www.start.umd.edu/gtd/search/IncidentSummary.aspx?gtdid=200805130013" TargetMode="External"/><Relationship Id="rId824" Type="http://schemas.openxmlformats.org/officeDocument/2006/relationships/hyperlink" Target="https://www.start.umd.edu/gtd/search/IncidentSummary.aspx?gtdid=201207080020" TargetMode="External"/><Relationship Id="rId1247" Type="http://schemas.openxmlformats.org/officeDocument/2006/relationships/hyperlink" Target="https://www.start.umd.edu/gtd/search/IncidentSummary.aspx?gtdid=201511120056" TargetMode="External"/><Relationship Id="rId1454" Type="http://schemas.openxmlformats.org/officeDocument/2006/relationships/hyperlink" Target="https://www.start.umd.edu/gtd/search/IncidentSummary.aspx?gtdid=201103280001" TargetMode="External"/><Relationship Id="rId1661" Type="http://schemas.openxmlformats.org/officeDocument/2006/relationships/hyperlink" Target="https://www.start.umd.edu/gtd/search/IncidentSummary.aspx?gtdid=200503010002" TargetMode="External"/><Relationship Id="rId1899" Type="http://schemas.openxmlformats.org/officeDocument/2006/relationships/hyperlink" Target="https://www.start.umd.edu/gtd/search/IncidentSummary.aspx?gtdid=201212080010" TargetMode="External"/><Relationship Id="rId1107" Type="http://schemas.openxmlformats.org/officeDocument/2006/relationships/hyperlink" Target="https://www.start.umd.edu/gtd/search/IncidentSummary.aspx?gtdid=201501110002" TargetMode="External"/><Relationship Id="rId1314" Type="http://schemas.openxmlformats.org/officeDocument/2006/relationships/hyperlink" Target="https://www.start.umd.edu/gtd/search/IncidentSummary.aspx?gtdid=201509100043" TargetMode="External"/><Relationship Id="rId1521" Type="http://schemas.openxmlformats.org/officeDocument/2006/relationships/hyperlink" Target="https://www.start.umd.edu/gtd/search/IncidentSummary.aspx?gtdid=200812130005" TargetMode="External"/><Relationship Id="rId1759" Type="http://schemas.openxmlformats.org/officeDocument/2006/relationships/hyperlink" Target="https://www.start.umd.edu/gtd/search/IncidentSummary.aspx?gtdid=201311080002" TargetMode="External"/><Relationship Id="rId1966" Type="http://schemas.openxmlformats.org/officeDocument/2006/relationships/hyperlink" Target="https://www.start.umd.edu/gtd/search/IncidentSummary.aspx?gtdid=200010090001" TargetMode="External"/><Relationship Id="rId1619" Type="http://schemas.openxmlformats.org/officeDocument/2006/relationships/hyperlink" Target="https://www.start.umd.edu/gtd/search/IncidentSummary.aspx?gtdid=201002280010" TargetMode="External"/><Relationship Id="rId1826" Type="http://schemas.openxmlformats.org/officeDocument/2006/relationships/hyperlink" Target="https://www.start.umd.edu/gtd/search/IncidentSummary.aspx?gtdid=200012020003" TargetMode="External"/><Relationship Id="rId20" Type="http://schemas.openxmlformats.org/officeDocument/2006/relationships/hyperlink" Target="https://www.start.umd.edu/gtd/search/IncidentSummary.aspx?gtdid=200005020004" TargetMode="External"/><Relationship Id="rId2088" Type="http://schemas.openxmlformats.org/officeDocument/2006/relationships/hyperlink" Target="https://www.start.umd.edu/gtd/search/IncidentSummary.aspx?gtdid=200206210001" TargetMode="External"/><Relationship Id="rId267" Type="http://schemas.openxmlformats.org/officeDocument/2006/relationships/hyperlink" Target="https://www.start.umd.edu/gtd/search/IncidentSummary.aspx?gtdid=200010220008" TargetMode="External"/><Relationship Id="rId474" Type="http://schemas.openxmlformats.org/officeDocument/2006/relationships/hyperlink" Target="https://www.start.umd.edu/gtd/search/IncidentSummary.aspx?gtdid=200306040009" TargetMode="External"/><Relationship Id="rId2155" Type="http://schemas.openxmlformats.org/officeDocument/2006/relationships/hyperlink" Target="https://www.start.umd.edu/gtd/search/IncidentSummary.aspx?gtdid=200805010010" TargetMode="External"/><Relationship Id="rId127" Type="http://schemas.openxmlformats.org/officeDocument/2006/relationships/hyperlink" Target="http://www.start.umd.edu/" TargetMode="External"/><Relationship Id="rId681" Type="http://schemas.openxmlformats.org/officeDocument/2006/relationships/hyperlink" Target="https://www.start.umd.edu/gtd/search/IncidentSummary.aspx?gtdid=200905280010" TargetMode="External"/><Relationship Id="rId779" Type="http://schemas.openxmlformats.org/officeDocument/2006/relationships/hyperlink" Target="https://www.start.umd.edu/gtd/search/IncidentSummary.aspx?gtdid=201106080012" TargetMode="External"/><Relationship Id="rId986" Type="http://schemas.openxmlformats.org/officeDocument/2006/relationships/hyperlink" Target="https://www.start.umd.edu/gtd/search/IncidentSummary.aspx?gtdid=201402110040" TargetMode="External"/><Relationship Id="rId334" Type="http://schemas.openxmlformats.org/officeDocument/2006/relationships/hyperlink" Target="https://www.start.umd.edu/gtd/search/IncidentSummary.aspx?gtdid=200108050012" TargetMode="External"/><Relationship Id="rId541" Type="http://schemas.openxmlformats.org/officeDocument/2006/relationships/hyperlink" Target="https://www.start.umd.edu/gtd/search/IncidentSummary.aspx?gtdid=200601170008" TargetMode="External"/><Relationship Id="rId639" Type="http://schemas.openxmlformats.org/officeDocument/2006/relationships/hyperlink" Target="https://www.start.umd.edu/gtd/search/IncidentSummary.aspx?gtdid=200808160003" TargetMode="External"/><Relationship Id="rId1171" Type="http://schemas.openxmlformats.org/officeDocument/2006/relationships/hyperlink" Target="https://www.start.umd.edu/gtd/search/IncidentSummary.aspx?gtdid=201508040117" TargetMode="External"/><Relationship Id="rId1269" Type="http://schemas.openxmlformats.org/officeDocument/2006/relationships/hyperlink" Target="https://www.start.umd.edu/gtd/search/IncidentSummary.aspx?gtdid=201512100047" TargetMode="External"/><Relationship Id="rId1476" Type="http://schemas.openxmlformats.org/officeDocument/2006/relationships/hyperlink" Target="https://www.start.umd.edu/gtd/search/IncidentSummary.aspx?gtdid=201002090010" TargetMode="External"/><Relationship Id="rId2015" Type="http://schemas.openxmlformats.org/officeDocument/2006/relationships/hyperlink" Target="https://www.start.umd.edu/gtd/search/IncidentSummary.aspx?gtdid=200601250008" TargetMode="External"/><Relationship Id="rId2222" Type="http://schemas.openxmlformats.org/officeDocument/2006/relationships/hyperlink" Target="https://www.start.umd.edu/gtd/search/IncidentSummary.aspx?gtdid=200102110004" TargetMode="External"/><Relationship Id="rId401" Type="http://schemas.openxmlformats.org/officeDocument/2006/relationships/hyperlink" Target="https://www.start.umd.edu/gtd/search/IncidentSummary.aspx?gtdid=200202070007" TargetMode="External"/><Relationship Id="rId846" Type="http://schemas.openxmlformats.org/officeDocument/2006/relationships/hyperlink" Target="https://www.start.umd.edu/gtd/search/IncidentSummary.aspx?gtdid=201210100015" TargetMode="External"/><Relationship Id="rId1031" Type="http://schemas.openxmlformats.org/officeDocument/2006/relationships/hyperlink" Target="https://www.start.umd.edu/gtd/search/IncidentSummary.aspx?gtdid=201407150065" TargetMode="External"/><Relationship Id="rId1129" Type="http://schemas.openxmlformats.org/officeDocument/2006/relationships/hyperlink" Target="https://www.start.umd.edu/gtd/search/IncidentSummary.aspx?gtdid=201504110081" TargetMode="External"/><Relationship Id="rId1683" Type="http://schemas.openxmlformats.org/officeDocument/2006/relationships/hyperlink" Target="https://www.start.umd.edu/gtd/search/IncidentSummary.aspx?gtdid=201409030060" TargetMode="External"/><Relationship Id="rId1890" Type="http://schemas.openxmlformats.org/officeDocument/2006/relationships/hyperlink" Target="https://www.start.umd.edu/gtd/search/IncidentSummary.aspx?gtdid=201205110059" TargetMode="External"/><Relationship Id="rId1988" Type="http://schemas.openxmlformats.org/officeDocument/2006/relationships/hyperlink" Target="https://www.start.umd.edu/gtd/search/IncidentSummary.aspx?gtdid=200110010003" TargetMode="External"/><Relationship Id="rId706" Type="http://schemas.openxmlformats.org/officeDocument/2006/relationships/hyperlink" Target="https://www.start.umd.edu/gtd/search/IncidentSummary.aspx?gtdid=201004210006" TargetMode="External"/><Relationship Id="rId913" Type="http://schemas.openxmlformats.org/officeDocument/2006/relationships/hyperlink" Target="https://www.start.umd.edu/gtd/search/IncidentSummary.aspx?gtdid=201305210003" TargetMode="External"/><Relationship Id="rId1336" Type="http://schemas.openxmlformats.org/officeDocument/2006/relationships/hyperlink" Target="https://www.start.umd.edu/gtd/search/IncidentSummary.aspx?gtdid=201405290030" TargetMode="External"/><Relationship Id="rId1543" Type="http://schemas.openxmlformats.org/officeDocument/2006/relationships/hyperlink" Target="https://www.start.umd.edu/gtd/search/IncidentSummary.aspx?gtdid=201203110021" TargetMode="External"/><Relationship Id="rId1750" Type="http://schemas.openxmlformats.org/officeDocument/2006/relationships/hyperlink" Target="https://www.start.umd.edu/gtd/search/IncidentSummary.aspx?gtdid=201307090015" TargetMode="External"/><Relationship Id="rId42" Type="http://schemas.openxmlformats.org/officeDocument/2006/relationships/hyperlink" Target="https://www.start.umd.edu/gtd/search/IncidentSummary.aspx?gtdid=200003160001" TargetMode="External"/><Relationship Id="rId1403" Type="http://schemas.openxmlformats.org/officeDocument/2006/relationships/hyperlink" Target="https://www.start.umd.edu/gtd/search/IncidentSummary.aspx?gtdid=200108220005" TargetMode="External"/><Relationship Id="rId1610" Type="http://schemas.openxmlformats.org/officeDocument/2006/relationships/hyperlink" Target="https://www.start.umd.edu/gtd/search/IncidentSummary.aspx?gtdid=201511130007" TargetMode="External"/><Relationship Id="rId1848" Type="http://schemas.openxmlformats.org/officeDocument/2006/relationships/hyperlink" Target="https://www.start.umd.edu/gtd/search/IncidentSummary.aspx?gtdid=200505290002" TargetMode="External"/><Relationship Id="rId191" Type="http://schemas.openxmlformats.org/officeDocument/2006/relationships/hyperlink" Target="https://www.start.umd.edu/gtd/search/?back=1&amp;casualties_type=b&amp;casualties_max=&amp;start_yearonly=2000&amp;end_yearonly=2015&amp;dtp2=all&amp;country=15,21,55,69,75,91,96,98,116,142,151,162,185,198,199,603,221&amp;count=100" TargetMode="External"/><Relationship Id="rId1708" Type="http://schemas.openxmlformats.org/officeDocument/2006/relationships/hyperlink" Target="https://www.start.umd.edu/gtd/search/IncidentSummary.aspx?gtdid=200011090001" TargetMode="External"/><Relationship Id="rId1915" Type="http://schemas.openxmlformats.org/officeDocument/2006/relationships/hyperlink" Target="https://www.start.umd.edu/gtd/search/IncidentSummary.aspx?gtdid=201212080026" TargetMode="External"/><Relationship Id="rId289" Type="http://schemas.openxmlformats.org/officeDocument/2006/relationships/hyperlink" Target="https://www.start.umd.edu/gtd/search/IncidentSummary.aspx?gtdid=200101210002" TargetMode="External"/><Relationship Id="rId496" Type="http://schemas.openxmlformats.org/officeDocument/2006/relationships/hyperlink" Target="https://www.start.umd.edu/gtd/search/IncidentSummary.aspx?gtdid=200406080002" TargetMode="External"/><Relationship Id="rId2177" Type="http://schemas.openxmlformats.org/officeDocument/2006/relationships/hyperlink" Target="https://www.start.umd.edu/gtd/search/IncidentSummary.aspx?gtdid=200908090007" TargetMode="External"/><Relationship Id="rId149" Type="http://schemas.openxmlformats.org/officeDocument/2006/relationships/hyperlink" Target="http://www.umd.edu/" TargetMode="External"/><Relationship Id="rId356" Type="http://schemas.openxmlformats.org/officeDocument/2006/relationships/hyperlink" Target="https://www.start.umd.edu/gtd/search/IncidentSummary.aspx?gtdid=200108230012" TargetMode="External"/><Relationship Id="rId563" Type="http://schemas.openxmlformats.org/officeDocument/2006/relationships/hyperlink" Target="https://www.start.umd.edu/gtd/search/IncidentSummary.aspx?gtdid=200609280008" TargetMode="External"/><Relationship Id="rId770" Type="http://schemas.openxmlformats.org/officeDocument/2006/relationships/hyperlink" Target="https://www.start.umd.edu/gtd/search/IncidentSummary.aspx?gtdid=201104140021" TargetMode="External"/><Relationship Id="rId1193" Type="http://schemas.openxmlformats.org/officeDocument/2006/relationships/hyperlink" Target="https://www.start.umd.edu/gtd/search/IncidentSummary.aspx?gtdid=201509190070" TargetMode="External"/><Relationship Id="rId2037" Type="http://schemas.openxmlformats.org/officeDocument/2006/relationships/hyperlink" Target="https://www.start.umd.edu/gtd/search/IncidentSummary.aspx?gtdid=200907100002" TargetMode="External"/><Relationship Id="rId2244" Type="http://schemas.openxmlformats.org/officeDocument/2006/relationships/hyperlink" Target="https://www.start.umd.edu/gtd/search/IncidentSummary.aspx?gtdid=201406050070" TargetMode="External"/><Relationship Id="rId216" Type="http://schemas.openxmlformats.org/officeDocument/2006/relationships/hyperlink" Target="https://www.start.umd.edu/gtd/Email.aspx" TargetMode="External"/><Relationship Id="rId423" Type="http://schemas.openxmlformats.org/officeDocument/2006/relationships/hyperlink" Target="https://www.start.umd.edu/gtd/search/IncidentSummary.aspx?gtdid=200205100001" TargetMode="External"/><Relationship Id="rId868" Type="http://schemas.openxmlformats.org/officeDocument/2006/relationships/hyperlink" Target="https://www.start.umd.edu/gtd/search/IncidentSummary.aspx?gtdid=201301120013" TargetMode="External"/><Relationship Id="rId1053" Type="http://schemas.openxmlformats.org/officeDocument/2006/relationships/hyperlink" Target="https://www.start.umd.edu/gtd/search/IncidentSummary.aspx?gtdid=201408300061" TargetMode="External"/><Relationship Id="rId1260" Type="http://schemas.openxmlformats.org/officeDocument/2006/relationships/hyperlink" Target="https://www.start.umd.edu/gtd/search/IncidentSummary.aspx?gtdid=201511300036" TargetMode="External"/><Relationship Id="rId1498" Type="http://schemas.openxmlformats.org/officeDocument/2006/relationships/hyperlink" Target="https://www.start.umd.edu/gtd/search/IncidentSummary.aspx?gtdid=201206060005" TargetMode="External"/><Relationship Id="rId2104" Type="http://schemas.openxmlformats.org/officeDocument/2006/relationships/hyperlink" Target="https://www.start.umd.edu/gtd/search/IncidentSummary.aspx?gtdid=200408120002" TargetMode="External"/><Relationship Id="rId630" Type="http://schemas.openxmlformats.org/officeDocument/2006/relationships/hyperlink" Target="https://www.start.umd.edu/gtd/search/IncidentSummary.aspx?gtdid=200808080002" TargetMode="External"/><Relationship Id="rId728" Type="http://schemas.openxmlformats.org/officeDocument/2006/relationships/hyperlink" Target="https://www.start.umd.edu/gtd/search/IncidentSummary.aspx?gtdid=201009160029" TargetMode="External"/><Relationship Id="rId935" Type="http://schemas.openxmlformats.org/officeDocument/2006/relationships/hyperlink" Target="https://www.start.umd.edu/gtd/search/IncidentSummary.aspx?gtdid=201306240022" TargetMode="External"/><Relationship Id="rId1358" Type="http://schemas.openxmlformats.org/officeDocument/2006/relationships/hyperlink" Target="https://www.start.umd.edu/gtd/search/IncidentSummary.aspx?gtdid=200210000008" TargetMode="External"/><Relationship Id="rId1565" Type="http://schemas.openxmlformats.org/officeDocument/2006/relationships/hyperlink" Target="https://www.start.umd.edu/gtd/search/IncidentSummary.aspx?gtdid=201212100013" TargetMode="External"/><Relationship Id="rId1772" Type="http://schemas.openxmlformats.org/officeDocument/2006/relationships/hyperlink" Target="https://www.start.umd.edu/gtd/search/IncidentSummary.aspx?gtdid=201501170069" TargetMode="External"/><Relationship Id="rId64" Type="http://schemas.openxmlformats.org/officeDocument/2006/relationships/hyperlink" Target="http://www.start.umd.edu/" TargetMode="External"/><Relationship Id="rId1120" Type="http://schemas.openxmlformats.org/officeDocument/2006/relationships/hyperlink" Target="https://www.start.umd.edu/gtd/search/IncidentSummary.aspx?gtdid=201503090062" TargetMode="External"/><Relationship Id="rId1218" Type="http://schemas.openxmlformats.org/officeDocument/2006/relationships/hyperlink" Target="https://www.start.umd.edu/gtd/search/IncidentSummary.aspx?gtdid=201510240053" TargetMode="External"/><Relationship Id="rId1425" Type="http://schemas.openxmlformats.org/officeDocument/2006/relationships/hyperlink" Target="https://www.start.umd.edu/gtd/search/IncidentSummary.aspx?gtdid=200011270001" TargetMode="External"/><Relationship Id="rId1632" Type="http://schemas.openxmlformats.org/officeDocument/2006/relationships/hyperlink" Target="https://www.start.umd.edu/gtd/search/IncidentSummary.aspx?gtdid=200009240008" TargetMode="External"/><Relationship Id="rId1937" Type="http://schemas.openxmlformats.org/officeDocument/2006/relationships/hyperlink" Target="https://www.start.umd.edu/gtd/search/IncidentSummary.aspx?gtdid=201403160037" TargetMode="External"/><Relationship Id="rId2199" Type="http://schemas.openxmlformats.org/officeDocument/2006/relationships/hyperlink" Target="https://www.start.umd.edu/gtd/search/IncidentSummary.aspx?gtdid=201306180006" TargetMode="External"/><Relationship Id="rId280" Type="http://schemas.openxmlformats.org/officeDocument/2006/relationships/hyperlink" Target="https://www.start.umd.edu/gtd/search/IncidentSummary.aspx?gtdid=200011200003" TargetMode="External"/><Relationship Id="rId140" Type="http://schemas.openxmlformats.org/officeDocument/2006/relationships/hyperlink" Target="https://www.start.umd.edu/gtd/search/Results.aspx?page=17&amp;casualties_type=b&amp;casualties_max=&amp;start_yearonly=2000&amp;end_yearonly=2015&amp;dtp2=all&amp;country=15,21,55,69,75,91,96,98,116,142,151,162,185,198,199,603,221&amp;count=100&amp;charttype=line&amp;chart=overtime&amp;ob=GTDID&amp;od=desc&amp;expanded=yes" TargetMode="External"/><Relationship Id="rId378" Type="http://schemas.openxmlformats.org/officeDocument/2006/relationships/hyperlink" Target="https://www.start.umd.edu/gtd/search/IncidentSummary.aspx?gtdid=200109270003" TargetMode="External"/><Relationship Id="rId585" Type="http://schemas.openxmlformats.org/officeDocument/2006/relationships/hyperlink" Target="https://www.start.umd.edu/gtd/search/IncidentSummary.aspx?gtdid=200706110039" TargetMode="External"/><Relationship Id="rId792" Type="http://schemas.openxmlformats.org/officeDocument/2006/relationships/hyperlink" Target="https://www.start.umd.edu/gtd/search/IncidentSummary.aspx?gtdid=201110190011" TargetMode="External"/><Relationship Id="rId2059" Type="http://schemas.openxmlformats.org/officeDocument/2006/relationships/hyperlink" Target="https://www.start.umd.edu/gtd/search/IncidentSummary.aspx?gtdid=200012060006" TargetMode="External"/><Relationship Id="rId2266" Type="http://schemas.openxmlformats.org/officeDocument/2006/relationships/hyperlink" Target="https://www.start.umd.edu/gtd/search/IncidentSummary.aspx?gtdid=200507210006" TargetMode="External"/><Relationship Id="rId6" Type="http://schemas.openxmlformats.org/officeDocument/2006/relationships/hyperlink" Target="https://www.start.umd.edu/gtd/search/IncidentSummary.aspx?gtdid=200001210001" TargetMode="External"/><Relationship Id="rId238" Type="http://schemas.openxmlformats.org/officeDocument/2006/relationships/hyperlink" Target="https://www.start.umd.edu/gtd/search/IncidentSummary.aspx?gtdid=200006300002" TargetMode="External"/><Relationship Id="rId445" Type="http://schemas.openxmlformats.org/officeDocument/2006/relationships/hyperlink" Target="https://www.start.umd.edu/gtd/search/IncidentSummary.aspx?gtdid=200302030003" TargetMode="External"/><Relationship Id="rId652" Type="http://schemas.openxmlformats.org/officeDocument/2006/relationships/hyperlink" Target="https://www.start.umd.edu/gtd/search/IncidentSummary.aspx?gtdid=200810240007" TargetMode="External"/><Relationship Id="rId1075" Type="http://schemas.openxmlformats.org/officeDocument/2006/relationships/hyperlink" Target="https://www.start.umd.edu/gtd/search/IncidentSummary.aspx?gtdid=201411060073" TargetMode="External"/><Relationship Id="rId1282" Type="http://schemas.openxmlformats.org/officeDocument/2006/relationships/hyperlink" Target="https://www.start.umd.edu/gtd/search/IncidentSummary.aspx?gtdid=201512240046" TargetMode="External"/><Relationship Id="rId2126" Type="http://schemas.openxmlformats.org/officeDocument/2006/relationships/hyperlink" Target="https://www.start.umd.edu/gtd/search/IncidentSummary.aspx?gtdid=200505150004" TargetMode="External"/><Relationship Id="rId305" Type="http://schemas.openxmlformats.org/officeDocument/2006/relationships/hyperlink" Target="https://www.start.umd.edu/gtd/search/IncidentSummary.aspx?gtdid=200103090010" TargetMode="External"/><Relationship Id="rId512" Type="http://schemas.openxmlformats.org/officeDocument/2006/relationships/hyperlink" Target="https://www.start.umd.edu/gtd/search/IncidentSummary.aspx?gtdid=200503030003" TargetMode="External"/><Relationship Id="rId957" Type="http://schemas.openxmlformats.org/officeDocument/2006/relationships/hyperlink" Target="https://www.start.umd.edu/gtd/search/IncidentSummary.aspx?gtdid=201310190009" TargetMode="External"/><Relationship Id="rId1142" Type="http://schemas.openxmlformats.org/officeDocument/2006/relationships/hyperlink" Target="https://www.start.umd.edu/gtd/search/IncidentSummary.aspx?gtdid=201505100078" TargetMode="External"/><Relationship Id="rId1587" Type="http://schemas.openxmlformats.org/officeDocument/2006/relationships/hyperlink" Target="https://www.start.umd.edu/gtd/search/IncidentSummary.aspx?gtdid=201110060010" TargetMode="External"/><Relationship Id="rId1794" Type="http://schemas.openxmlformats.org/officeDocument/2006/relationships/hyperlink" Target="https://www.start.umd.edu/gtd/search/IncidentSummary.aspx?gtdid=200010200007" TargetMode="External"/><Relationship Id="rId86" Type="http://schemas.openxmlformats.org/officeDocument/2006/relationships/hyperlink" Target="http://www.umd.edu/" TargetMode="External"/><Relationship Id="rId817" Type="http://schemas.openxmlformats.org/officeDocument/2006/relationships/hyperlink" Target="https://www.start.umd.edu/gtd/search/IncidentSummary.aspx?gtdid=201206070038" TargetMode="External"/><Relationship Id="rId1002" Type="http://schemas.openxmlformats.org/officeDocument/2006/relationships/hyperlink" Target="https://www.start.umd.edu/gtd/search/IncidentSummary.aspx?gtdid=201403220047" TargetMode="External"/><Relationship Id="rId1447" Type="http://schemas.openxmlformats.org/officeDocument/2006/relationships/hyperlink" Target="https://www.start.umd.edu/gtd/search/IncidentSummary.aspx?gtdid=200303120004" TargetMode="External"/><Relationship Id="rId1654" Type="http://schemas.openxmlformats.org/officeDocument/2006/relationships/hyperlink" Target="https://www.start.umd.edu/gtd/search/IncidentSummary.aspx?gtdid=201112120031" TargetMode="External"/><Relationship Id="rId1861" Type="http://schemas.openxmlformats.org/officeDocument/2006/relationships/hyperlink" Target="https://www.start.umd.edu/gtd/search/IncidentSummary.aspx?gtdid=200602160002" TargetMode="External"/><Relationship Id="rId1307" Type="http://schemas.openxmlformats.org/officeDocument/2006/relationships/hyperlink" Target="https://www.start.umd.edu/gtd/search/IncidentSummary.aspx?gtdid=200303100005" TargetMode="External"/><Relationship Id="rId1514" Type="http://schemas.openxmlformats.org/officeDocument/2006/relationships/hyperlink" Target="https://www.start.umd.edu/gtd/search/IncidentSummary.aspx?gtdid=201508010078" TargetMode="External"/><Relationship Id="rId1721" Type="http://schemas.openxmlformats.org/officeDocument/2006/relationships/hyperlink" Target="https://www.start.umd.edu/gtd/search/IncidentSummary.aspx?gtdid=200305060007" TargetMode="External"/><Relationship Id="rId1959" Type="http://schemas.openxmlformats.org/officeDocument/2006/relationships/hyperlink" Target="https://www.start.umd.edu/gtd/search/IncidentSummary.aspx?gtdid=200008200001" TargetMode="External"/><Relationship Id="rId13" Type="http://schemas.openxmlformats.org/officeDocument/2006/relationships/hyperlink" Target="https://www.start.umd.edu/gtd/search/IncidentSummary.aspx?gtdid=200006010001" TargetMode="External"/><Relationship Id="rId1819" Type="http://schemas.openxmlformats.org/officeDocument/2006/relationships/hyperlink" Target="https://www.start.umd.edu/gtd/search/IncidentSummary.aspx?gtdid=201209100017" TargetMode="External"/><Relationship Id="rId2190" Type="http://schemas.openxmlformats.org/officeDocument/2006/relationships/hyperlink" Target="https://www.start.umd.edu/gtd/search/IncidentSummary.aspx?gtdid=200008170002" TargetMode="External"/><Relationship Id="rId162" Type="http://schemas.openxmlformats.org/officeDocument/2006/relationships/hyperlink" Target="http://www.start.umd.edu/" TargetMode="External"/><Relationship Id="rId467" Type="http://schemas.openxmlformats.org/officeDocument/2006/relationships/hyperlink" Target="https://www.start.umd.edu/gtd/search/IncidentSummary.aspx?gtdid=200305280002" TargetMode="External"/><Relationship Id="rId1097" Type="http://schemas.openxmlformats.org/officeDocument/2006/relationships/hyperlink" Target="https://www.start.umd.edu/gtd/search/IncidentSummary.aspx?gtdid=201501070005" TargetMode="External"/><Relationship Id="rId2050" Type="http://schemas.openxmlformats.org/officeDocument/2006/relationships/hyperlink" Target="https://www.start.umd.edu/gtd/search/IncidentSummary.aspx?gtdid=200008070003" TargetMode="External"/><Relationship Id="rId2148" Type="http://schemas.openxmlformats.org/officeDocument/2006/relationships/hyperlink" Target="https://www.start.umd.edu/gtd/search/IncidentSummary.aspx?gtdid=200802230006" TargetMode="External"/><Relationship Id="rId674" Type="http://schemas.openxmlformats.org/officeDocument/2006/relationships/hyperlink" Target="https://www.start.umd.edu/gtd/search/IncidentSummary.aspx?gtdid=200903300029" TargetMode="External"/><Relationship Id="rId881" Type="http://schemas.openxmlformats.org/officeDocument/2006/relationships/hyperlink" Target="https://www.start.umd.edu/gtd/search/IncidentSummary.aspx?gtdid=201302090018" TargetMode="External"/><Relationship Id="rId979" Type="http://schemas.openxmlformats.org/officeDocument/2006/relationships/hyperlink" Target="https://www.start.umd.edu/gtd/search/IncidentSummary.aspx?gtdid=201312310035" TargetMode="External"/><Relationship Id="rId327" Type="http://schemas.openxmlformats.org/officeDocument/2006/relationships/hyperlink" Target="https://www.start.umd.edu/gtd/search/IncidentSummary.aspx?gtdid=200107180004" TargetMode="External"/><Relationship Id="rId534" Type="http://schemas.openxmlformats.org/officeDocument/2006/relationships/hyperlink" Target="https://www.start.umd.edu/gtd/search/IncidentSummary.aspx?gtdid=200509140005" TargetMode="External"/><Relationship Id="rId741" Type="http://schemas.openxmlformats.org/officeDocument/2006/relationships/hyperlink" Target="https://www.start.umd.edu/gtd/search/IncidentSummary.aspx?gtdid=201012160019" TargetMode="External"/><Relationship Id="rId839" Type="http://schemas.openxmlformats.org/officeDocument/2006/relationships/hyperlink" Target="https://www.start.umd.edu/gtd/search/IncidentSummary.aspx?gtdid=201209190018" TargetMode="External"/><Relationship Id="rId1164" Type="http://schemas.openxmlformats.org/officeDocument/2006/relationships/hyperlink" Target="https://www.start.umd.edu/gtd/search/IncidentSummary.aspx?gtdid=201507140081" TargetMode="External"/><Relationship Id="rId1371" Type="http://schemas.openxmlformats.org/officeDocument/2006/relationships/hyperlink" Target="https://www.start.umd.edu/gtd/search/IncidentSummary.aspx?gtdid=200203010006" TargetMode="External"/><Relationship Id="rId1469" Type="http://schemas.openxmlformats.org/officeDocument/2006/relationships/hyperlink" Target="https://www.start.umd.edu/gtd/search/IncidentSummary.aspx?gtdid=200007170005" TargetMode="External"/><Relationship Id="rId2008" Type="http://schemas.openxmlformats.org/officeDocument/2006/relationships/hyperlink" Target="https://www.start.umd.edu/gtd/search/IncidentSummary.aspx?gtdid=200408070002" TargetMode="External"/><Relationship Id="rId2215" Type="http://schemas.openxmlformats.org/officeDocument/2006/relationships/hyperlink" Target="https://www.start.umd.edu/gtd/search/IncidentSummary.aspx?gtdid=200012110004" TargetMode="External"/><Relationship Id="rId601" Type="http://schemas.openxmlformats.org/officeDocument/2006/relationships/hyperlink" Target="https://www.start.umd.edu/gtd/search/IncidentSummary.aspx?gtdid=200801210006" TargetMode="External"/><Relationship Id="rId1024" Type="http://schemas.openxmlformats.org/officeDocument/2006/relationships/hyperlink" Target="https://www.start.umd.edu/gtd/search/IncidentSummary.aspx?gtdid=201406290075" TargetMode="External"/><Relationship Id="rId1231" Type="http://schemas.openxmlformats.org/officeDocument/2006/relationships/hyperlink" Target="https://www.start.umd.edu/gtd/search/IncidentSummary.aspx?gtdid=201510300053" TargetMode="External"/><Relationship Id="rId1676" Type="http://schemas.openxmlformats.org/officeDocument/2006/relationships/hyperlink" Target="https://www.start.umd.edu/gtd/search/IncidentSummary.aspx?gtdid=201205220027" TargetMode="External"/><Relationship Id="rId1883" Type="http://schemas.openxmlformats.org/officeDocument/2006/relationships/hyperlink" Target="https://www.start.umd.edu/gtd/search/IncidentSummary.aspx?gtdid=201205110052" TargetMode="External"/><Relationship Id="rId906" Type="http://schemas.openxmlformats.org/officeDocument/2006/relationships/hyperlink" Target="https://www.start.umd.edu/gtd/search/IncidentSummary.aspx?gtdid=201304280023" TargetMode="External"/><Relationship Id="rId1329" Type="http://schemas.openxmlformats.org/officeDocument/2006/relationships/hyperlink" Target="https://www.start.umd.edu/gtd/search/IncidentSummary.aspx?gtdid=201402120040" TargetMode="External"/><Relationship Id="rId1536" Type="http://schemas.openxmlformats.org/officeDocument/2006/relationships/hyperlink" Target="https://www.start.umd.edu/gtd/search/IncidentSummary.aspx?gtdid=200604060026" TargetMode="External"/><Relationship Id="rId1743" Type="http://schemas.openxmlformats.org/officeDocument/2006/relationships/hyperlink" Target="https://www.start.umd.edu/gtd/search/IncidentSummary.aspx?gtdid=201301270015" TargetMode="External"/><Relationship Id="rId1950" Type="http://schemas.openxmlformats.org/officeDocument/2006/relationships/hyperlink" Target="https://www.start.umd.edu/gtd/search/IncidentSummary.aspx?gtdid=200007150001" TargetMode="External"/><Relationship Id="rId35" Type="http://schemas.openxmlformats.org/officeDocument/2006/relationships/hyperlink" Target="https://www.start.umd.edu/gtd/search/IncidentSummary.aspx?gtdid=200004150006" TargetMode="External"/><Relationship Id="rId1603" Type="http://schemas.openxmlformats.org/officeDocument/2006/relationships/hyperlink" Target="https://www.start.umd.edu/gtd/search/IncidentSummary.aspx?gtdid=201405240153" TargetMode="External"/><Relationship Id="rId1810" Type="http://schemas.openxmlformats.org/officeDocument/2006/relationships/hyperlink" Target="https://www.start.umd.edu/gtd/search/IncidentSummary.aspx?gtdid=200704210008" TargetMode="External"/><Relationship Id="rId184" Type="http://schemas.openxmlformats.org/officeDocument/2006/relationships/hyperlink" Target="https://www.start.umd.edu/gtd/search/?back=1&amp;casualties_type=b&amp;casualties_max=&amp;start_yearonly=2000&amp;end_yearonly=2015&amp;dtp2=all&amp;country=15,21,55,69,75,91,96,98,116,142,151,162,185,198,199,603,221&amp;count=100" TargetMode="External"/><Relationship Id="rId391" Type="http://schemas.openxmlformats.org/officeDocument/2006/relationships/hyperlink" Target="https://www.start.umd.edu/gtd/search/IncidentSummary.aspx?gtdid=200112080005" TargetMode="External"/><Relationship Id="rId1908" Type="http://schemas.openxmlformats.org/officeDocument/2006/relationships/hyperlink" Target="https://www.start.umd.edu/gtd/search/IncidentSummary.aspx?gtdid=201212080019" TargetMode="External"/><Relationship Id="rId2072" Type="http://schemas.openxmlformats.org/officeDocument/2006/relationships/hyperlink" Target="https://www.start.umd.edu/gtd/search/IncidentSummary.aspx?gtdid=200107270005" TargetMode="External"/><Relationship Id="rId251" Type="http://schemas.openxmlformats.org/officeDocument/2006/relationships/hyperlink" Target="https://www.start.umd.edu/gtd/search/IncidentSummary.aspx?gtdid=200009080005" TargetMode="External"/><Relationship Id="rId489" Type="http://schemas.openxmlformats.org/officeDocument/2006/relationships/hyperlink" Target="https://www.start.umd.edu/gtd/search/IncidentSummary.aspx?gtdid=200312050003" TargetMode="External"/><Relationship Id="rId696" Type="http://schemas.openxmlformats.org/officeDocument/2006/relationships/hyperlink" Target="https://www.start.umd.edu/gtd/search/IncidentSummary.aspx?gtdid=201001030002" TargetMode="External"/><Relationship Id="rId349" Type="http://schemas.openxmlformats.org/officeDocument/2006/relationships/hyperlink" Target="https://www.start.umd.edu/gtd/search/IncidentSummary.aspx?gtdid=200108180001" TargetMode="External"/><Relationship Id="rId556" Type="http://schemas.openxmlformats.org/officeDocument/2006/relationships/hyperlink" Target="https://www.start.umd.edu/gtd/search/IncidentSummary.aspx?gtdid=200607020008" TargetMode="External"/><Relationship Id="rId763" Type="http://schemas.openxmlformats.org/officeDocument/2006/relationships/hyperlink" Target="https://www.start.umd.edu/gtd/search/IncidentSummary.aspx?gtdid=201103020012" TargetMode="External"/><Relationship Id="rId1186" Type="http://schemas.openxmlformats.org/officeDocument/2006/relationships/hyperlink" Target="https://www.start.umd.edu/gtd/search/IncidentSummary.aspx?gtdid=201509090085" TargetMode="External"/><Relationship Id="rId1393" Type="http://schemas.openxmlformats.org/officeDocument/2006/relationships/hyperlink" Target="https://www.start.umd.edu/gtd/search/IncidentSummary.aspx?gtdid=201310070049" TargetMode="External"/><Relationship Id="rId2237" Type="http://schemas.openxmlformats.org/officeDocument/2006/relationships/hyperlink" Target="https://www.start.umd.edu/gtd/search/IncidentSummary.aspx?gtdid=201406100083" TargetMode="External"/><Relationship Id="rId111" Type="http://schemas.openxmlformats.org/officeDocument/2006/relationships/hyperlink" Target="https://www.start.umd.edu/gtd/search/ResultsCSV.aspx?csv=1&amp;casualties_type=b&amp;casualties_max=&amp;start_yearonly=2000&amp;end_yearonly=2015&amp;dtp2=all&amp;country=15,21,55,69,75,91,96,98,116,142,151,162,185,198,199,603,221&amp;count=100" TargetMode="External"/><Relationship Id="rId209" Type="http://schemas.openxmlformats.org/officeDocument/2006/relationships/hyperlink" Target="https://www.start.umd.edu/gtd/Email.aspx" TargetMode="External"/><Relationship Id="rId416" Type="http://schemas.openxmlformats.org/officeDocument/2006/relationships/hyperlink" Target="https://www.start.umd.edu/gtd/search/IncidentSummary.aspx?gtdid=200205030001" TargetMode="External"/><Relationship Id="rId970" Type="http://schemas.openxmlformats.org/officeDocument/2006/relationships/hyperlink" Target="https://www.start.umd.edu/gtd/search/IncidentSummary.aspx?gtdid=201311200066" TargetMode="External"/><Relationship Id="rId1046" Type="http://schemas.openxmlformats.org/officeDocument/2006/relationships/hyperlink" Target="https://www.start.umd.edu/gtd/search/IncidentSummary.aspx?gtdid=201408160089" TargetMode="External"/><Relationship Id="rId1253" Type="http://schemas.openxmlformats.org/officeDocument/2006/relationships/hyperlink" Target="https://www.start.umd.edu/gtd/search/IncidentSummary.aspx?gtdid=201511170029" TargetMode="External"/><Relationship Id="rId1698" Type="http://schemas.openxmlformats.org/officeDocument/2006/relationships/hyperlink" Target="https://www.start.umd.edu/gtd/search/IncidentSummary.aspx?gtdid=201409290078" TargetMode="External"/><Relationship Id="rId623" Type="http://schemas.openxmlformats.org/officeDocument/2006/relationships/hyperlink" Target="https://www.start.umd.edu/gtd/search/IncidentSummary.aspx?gtdid=200805240029" TargetMode="External"/><Relationship Id="rId830" Type="http://schemas.openxmlformats.org/officeDocument/2006/relationships/hyperlink" Target="https://www.start.umd.edu/gtd/search/IncidentSummary.aspx?gtdid=201208110022" TargetMode="External"/><Relationship Id="rId928" Type="http://schemas.openxmlformats.org/officeDocument/2006/relationships/hyperlink" Target="https://www.start.umd.edu/gtd/search/IncidentSummary.aspx?gtdid=201306160025" TargetMode="External"/><Relationship Id="rId1460" Type="http://schemas.openxmlformats.org/officeDocument/2006/relationships/hyperlink" Target="https://www.start.umd.edu/gtd/search/IncidentSummary.aspx?gtdid=200102000001" TargetMode="External"/><Relationship Id="rId1558" Type="http://schemas.openxmlformats.org/officeDocument/2006/relationships/hyperlink" Target="https://www.start.umd.edu/gtd/search/IncidentSummary.aspx?gtdid=200103090006" TargetMode="External"/><Relationship Id="rId1765" Type="http://schemas.openxmlformats.org/officeDocument/2006/relationships/hyperlink" Target="https://www.start.umd.edu/gtd/search/IncidentSummary.aspx?gtdid=201406160041" TargetMode="External"/><Relationship Id="rId57" Type="http://schemas.openxmlformats.org/officeDocument/2006/relationships/hyperlink" Target="https://www.start.umd.edu/gtd/search/IncidentSummary.aspx?gtdid=200001070003" TargetMode="External"/><Relationship Id="rId1113" Type="http://schemas.openxmlformats.org/officeDocument/2006/relationships/hyperlink" Target="https://www.start.umd.edu/gtd/search/IncidentSummary.aspx?gtdid=201502040104" TargetMode="External"/><Relationship Id="rId1320" Type="http://schemas.openxmlformats.org/officeDocument/2006/relationships/hyperlink" Target="https://www.start.umd.edu/gtd/search/IncidentSummary.aspx?gtdid=201211010010" TargetMode="External"/><Relationship Id="rId1418" Type="http://schemas.openxmlformats.org/officeDocument/2006/relationships/hyperlink" Target="https://www.start.umd.edu/gtd/search/IncidentSummary.aspx?gtdid=201008120010" TargetMode="External"/><Relationship Id="rId1972" Type="http://schemas.openxmlformats.org/officeDocument/2006/relationships/hyperlink" Target="https://www.start.umd.edu/gtd/search/IncidentSummary.aspx?gtdid=200011210007" TargetMode="External"/><Relationship Id="rId1625" Type="http://schemas.openxmlformats.org/officeDocument/2006/relationships/hyperlink" Target="https://www.start.umd.edu/gtd/search/IncidentSummary.aspx?gtdid=200903300001" TargetMode="External"/><Relationship Id="rId1832" Type="http://schemas.openxmlformats.org/officeDocument/2006/relationships/hyperlink" Target="https://www.start.umd.edu/gtd/search/IncidentSummary.aspx?gtdid=200305100005" TargetMode="External"/><Relationship Id="rId2094" Type="http://schemas.openxmlformats.org/officeDocument/2006/relationships/hyperlink" Target="https://www.start.umd.edu/gtd/search/IncidentSummary.aspx?gtdid=200208090001" TargetMode="External"/><Relationship Id="rId273" Type="http://schemas.openxmlformats.org/officeDocument/2006/relationships/hyperlink" Target="https://www.start.umd.edu/gtd/search/IncidentSummary.aspx?gtdid=200011080005" TargetMode="External"/><Relationship Id="rId480" Type="http://schemas.openxmlformats.org/officeDocument/2006/relationships/hyperlink" Target="https://www.start.umd.edu/gtd/search/IncidentSummary.aspx?gtdid=200308040003" TargetMode="External"/><Relationship Id="rId2161" Type="http://schemas.openxmlformats.org/officeDocument/2006/relationships/hyperlink" Target="https://www.start.umd.edu/gtd/search/IncidentSummary.aspx?gtdid=200807200016" TargetMode="External"/><Relationship Id="rId133" Type="http://schemas.openxmlformats.org/officeDocument/2006/relationships/hyperlink" Target="https://www.start.umd.edu/gtd/search/Results.aspx?page=16&amp;casualties_type=b&amp;casualties_max=&amp;start_yearonly=2000&amp;end_yearonly=2015&amp;dtp2=all&amp;country=15,21,55,69,75,91,96,98,116,142,151,162,185,198,199,603,221&amp;count=100&amp;charttype=line&amp;chart=overtime&amp;ob=GTDID&amp;od=desc&amp;expanded=yes" TargetMode="External"/><Relationship Id="rId340" Type="http://schemas.openxmlformats.org/officeDocument/2006/relationships/hyperlink" Target="https://www.start.umd.edu/gtd/search/IncidentSummary.aspx?gtdid=200108110002" TargetMode="External"/><Relationship Id="rId578" Type="http://schemas.openxmlformats.org/officeDocument/2006/relationships/hyperlink" Target="https://www.start.umd.edu/gtd/search/IncidentSummary.aspx?gtdid=200702170004" TargetMode="External"/><Relationship Id="rId785" Type="http://schemas.openxmlformats.org/officeDocument/2006/relationships/hyperlink" Target="https://www.start.umd.edu/gtd/search/IncidentSummary.aspx?gtdid=201107070002" TargetMode="External"/><Relationship Id="rId992" Type="http://schemas.openxmlformats.org/officeDocument/2006/relationships/hyperlink" Target="https://www.start.umd.edu/gtd/search/IncidentSummary.aspx?gtdid=201403080058" TargetMode="External"/><Relationship Id="rId2021" Type="http://schemas.openxmlformats.org/officeDocument/2006/relationships/hyperlink" Target="https://www.start.umd.edu/gtd/search/IncidentSummary.aspx?gtdid=200603090001" TargetMode="External"/><Relationship Id="rId2259" Type="http://schemas.openxmlformats.org/officeDocument/2006/relationships/hyperlink" Target="https://www.start.umd.edu/gtd/search/IncidentSummary.aspx?gtdid=200403110001" TargetMode="External"/><Relationship Id="rId200" Type="http://schemas.openxmlformats.org/officeDocument/2006/relationships/hyperlink" Target="http://www.start.umd.edu/" TargetMode="External"/><Relationship Id="rId438" Type="http://schemas.openxmlformats.org/officeDocument/2006/relationships/hyperlink" Target="https://www.start.umd.edu/gtd/search/IncidentSummary.aspx?gtdid=200301060002" TargetMode="External"/><Relationship Id="rId645" Type="http://schemas.openxmlformats.org/officeDocument/2006/relationships/hyperlink" Target="https://www.start.umd.edu/gtd/search/IncidentSummary.aspx?gtdid=200808220017" TargetMode="External"/><Relationship Id="rId852" Type="http://schemas.openxmlformats.org/officeDocument/2006/relationships/hyperlink" Target="https://www.start.umd.edu/gtd/search/IncidentSummary.aspx?gtdid=201211120004" TargetMode="External"/><Relationship Id="rId1068" Type="http://schemas.openxmlformats.org/officeDocument/2006/relationships/hyperlink" Target="https://www.start.umd.edu/gtd/search/IncidentSummary.aspx?gtdid=201410080050" TargetMode="External"/><Relationship Id="rId1275" Type="http://schemas.openxmlformats.org/officeDocument/2006/relationships/hyperlink" Target="https://www.start.umd.edu/gtd/search/IncidentSummary.aspx?gtdid=201512160056" TargetMode="External"/><Relationship Id="rId1482" Type="http://schemas.openxmlformats.org/officeDocument/2006/relationships/hyperlink" Target="https://www.start.umd.edu/gtd/search/IncidentSummary.aspx?gtdid=200805120017" TargetMode="External"/><Relationship Id="rId2119" Type="http://schemas.openxmlformats.org/officeDocument/2006/relationships/hyperlink" Target="https://www.start.umd.edu/gtd/search/IncidentSummary.aspx?gtdid=200412060009" TargetMode="External"/><Relationship Id="rId505" Type="http://schemas.openxmlformats.org/officeDocument/2006/relationships/hyperlink" Target="https://www.start.umd.edu/gtd/search/IncidentSummary.aspx?gtdid=200411020004" TargetMode="External"/><Relationship Id="rId712" Type="http://schemas.openxmlformats.org/officeDocument/2006/relationships/hyperlink" Target="https://www.start.umd.edu/gtd/search/IncidentSummary.aspx?gtdid=201005300006" TargetMode="External"/><Relationship Id="rId1135" Type="http://schemas.openxmlformats.org/officeDocument/2006/relationships/hyperlink" Target="https://www.start.umd.edu/gtd/search/IncidentSummary.aspx?gtdid=201504300114" TargetMode="External"/><Relationship Id="rId1342" Type="http://schemas.openxmlformats.org/officeDocument/2006/relationships/hyperlink" Target="https://www.start.umd.edu/gtd/search/IncidentSummary.aspx?gtdid=201510170078" TargetMode="External"/><Relationship Id="rId1787" Type="http://schemas.openxmlformats.org/officeDocument/2006/relationships/hyperlink" Target="https://www.start.umd.edu/gtd/search/IncidentSummary.aspx?gtdid=201506240061" TargetMode="External"/><Relationship Id="rId1994" Type="http://schemas.openxmlformats.org/officeDocument/2006/relationships/hyperlink" Target="https://www.start.umd.edu/gtd/search/IncidentSummary.aspx?gtdid=200201010014" TargetMode="External"/><Relationship Id="rId79" Type="http://schemas.openxmlformats.org/officeDocument/2006/relationships/hyperlink" Target="http://www.umd.edu/" TargetMode="External"/><Relationship Id="rId1202" Type="http://schemas.openxmlformats.org/officeDocument/2006/relationships/hyperlink" Target="https://www.start.umd.edu/gtd/search/IncidentSummary.aspx?gtdid=201510100058" TargetMode="External"/><Relationship Id="rId1647" Type="http://schemas.openxmlformats.org/officeDocument/2006/relationships/hyperlink" Target="https://www.start.umd.edu/gtd/search/IncidentSummary.aspx?gtdid=200508110002" TargetMode="External"/><Relationship Id="rId1854" Type="http://schemas.openxmlformats.org/officeDocument/2006/relationships/hyperlink" Target="https://www.start.umd.edu/gtd/search/IncidentSummary.aspx?gtdid=200507280011" TargetMode="External"/><Relationship Id="rId1507" Type="http://schemas.openxmlformats.org/officeDocument/2006/relationships/hyperlink" Target="https://www.start.umd.edu/gtd/search/IncidentSummary.aspx?gtdid=201311050045" TargetMode="External"/><Relationship Id="rId1714" Type="http://schemas.openxmlformats.org/officeDocument/2006/relationships/hyperlink" Target="https://www.start.umd.edu/gtd/search/IncidentSummary.aspx?gtdid=200009270001" TargetMode="External"/><Relationship Id="rId295" Type="http://schemas.openxmlformats.org/officeDocument/2006/relationships/hyperlink" Target="https://www.start.umd.edu/gtd/search/IncidentSummary.aspx?gtdid=200102130002" TargetMode="External"/><Relationship Id="rId1921" Type="http://schemas.openxmlformats.org/officeDocument/2006/relationships/hyperlink" Target="https://www.start.umd.edu/gtd/search/IncidentSummary.aspx?gtdid=200703180006" TargetMode="External"/><Relationship Id="rId2183" Type="http://schemas.openxmlformats.org/officeDocument/2006/relationships/hyperlink" Target="https://www.start.umd.edu/gtd/search/IncidentSummary.aspx?gtdid=200604140029" TargetMode="External"/><Relationship Id="rId155" Type="http://schemas.openxmlformats.org/officeDocument/2006/relationships/hyperlink" Target="http://www.start.umd.edu/" TargetMode="External"/><Relationship Id="rId362" Type="http://schemas.openxmlformats.org/officeDocument/2006/relationships/hyperlink" Target="https://www.start.umd.edu/gtd/search/IncidentSummary.aspx?gtdid=200108260015" TargetMode="External"/><Relationship Id="rId1297" Type="http://schemas.openxmlformats.org/officeDocument/2006/relationships/hyperlink" Target="https://www.start.umd.edu/gtd/search/IncidentSummary.aspx?gtdid=200507010008" TargetMode="External"/><Relationship Id="rId2043" Type="http://schemas.openxmlformats.org/officeDocument/2006/relationships/hyperlink" Target="https://www.start.umd.edu/gtd/search/IncidentSummary.aspx?gtdid=201009160031" TargetMode="External"/><Relationship Id="rId2250" Type="http://schemas.openxmlformats.org/officeDocument/2006/relationships/hyperlink" Target="https://www.start.umd.edu/gtd/search/IncidentSummary.aspx?gtdid=201412230057" TargetMode="External"/><Relationship Id="rId222" Type="http://schemas.openxmlformats.org/officeDocument/2006/relationships/hyperlink" Target="https://www.start.umd.edu/gtd/search/IncidentSummary.aspx?gtdid=200008140006" TargetMode="External"/><Relationship Id="rId667" Type="http://schemas.openxmlformats.org/officeDocument/2006/relationships/hyperlink" Target="https://www.start.umd.edu/gtd/search/IncidentSummary.aspx?gtdid=200901130001" TargetMode="External"/><Relationship Id="rId874" Type="http://schemas.openxmlformats.org/officeDocument/2006/relationships/hyperlink" Target="https://www.start.umd.edu/gtd/search/IncidentSummary.aspx?gtdid=201301300001" TargetMode="External"/><Relationship Id="rId2110" Type="http://schemas.openxmlformats.org/officeDocument/2006/relationships/hyperlink" Target="https://www.start.umd.edu/gtd/search/IncidentSummary.aspx?gtdid=200412030003" TargetMode="External"/><Relationship Id="rId527" Type="http://schemas.openxmlformats.org/officeDocument/2006/relationships/hyperlink" Target="https://www.start.umd.edu/gtd/search/IncidentSummary.aspx?gtdid=200505240006" TargetMode="External"/><Relationship Id="rId734" Type="http://schemas.openxmlformats.org/officeDocument/2006/relationships/hyperlink" Target="https://www.start.umd.edu/gtd/search/IncidentSummary.aspx?gtdid=201011040011" TargetMode="External"/><Relationship Id="rId941" Type="http://schemas.openxmlformats.org/officeDocument/2006/relationships/hyperlink" Target="https://www.start.umd.edu/gtd/search/IncidentSummary.aspx?gtdid=201308140019" TargetMode="External"/><Relationship Id="rId1157" Type="http://schemas.openxmlformats.org/officeDocument/2006/relationships/hyperlink" Target="https://www.start.umd.edu/gtd/search/IncidentSummary.aspx?gtdid=201507120095" TargetMode="External"/><Relationship Id="rId1364" Type="http://schemas.openxmlformats.org/officeDocument/2006/relationships/hyperlink" Target="https://www.start.umd.edu/gtd/search/IncidentSummary.aspx?gtdid=200210000014" TargetMode="External"/><Relationship Id="rId1571" Type="http://schemas.openxmlformats.org/officeDocument/2006/relationships/hyperlink" Target="https://www.start.umd.edu/gtd/search/IncidentSummary.aspx?gtdid=201503150061" TargetMode="External"/><Relationship Id="rId2208" Type="http://schemas.openxmlformats.org/officeDocument/2006/relationships/hyperlink" Target="https://www.start.umd.edu/gtd/search/IncidentSummary.aspx?gtdid=201510280105" TargetMode="External"/><Relationship Id="rId70" Type="http://schemas.openxmlformats.org/officeDocument/2006/relationships/hyperlink" Target="https://www.start.umd.edu/gtd/search/Results.aspx?page=7&amp;casualties_type=b&amp;casualties_max=&amp;start_yearonly=2000&amp;end_yearonly=2015&amp;dtp2=all&amp;country=15,21,55,69,75,91,96,98,116,142,151,162,185,198,199,603,221&amp;count=100&amp;charttype=line&amp;chart=overtime&amp;ob=GTDID&amp;od=desc&amp;expanded=yes" TargetMode="External"/><Relationship Id="rId801" Type="http://schemas.openxmlformats.org/officeDocument/2006/relationships/hyperlink" Target="https://www.start.umd.edu/gtd/search/IncidentSummary.aspx?gtdid=201204110009" TargetMode="External"/><Relationship Id="rId1017" Type="http://schemas.openxmlformats.org/officeDocument/2006/relationships/hyperlink" Target="https://www.start.umd.edu/gtd/search/IncidentSummary.aspx?gtdid=201406010025" TargetMode="External"/><Relationship Id="rId1224" Type="http://schemas.openxmlformats.org/officeDocument/2006/relationships/hyperlink" Target="https://www.start.umd.edu/gtd/search/IncidentSummary.aspx?gtdid=201510260052" TargetMode="External"/><Relationship Id="rId1431" Type="http://schemas.openxmlformats.org/officeDocument/2006/relationships/hyperlink" Target="https://www.start.umd.edu/gtd/search/IncidentSummary.aspx?gtdid=200202080001" TargetMode="External"/><Relationship Id="rId1669" Type="http://schemas.openxmlformats.org/officeDocument/2006/relationships/hyperlink" Target="https://www.start.umd.edu/gtd/search/IncidentSummary.aspx?gtdid=201012230005" TargetMode="External"/><Relationship Id="rId1876" Type="http://schemas.openxmlformats.org/officeDocument/2006/relationships/hyperlink" Target="https://www.start.umd.edu/gtd/search/IncidentSummary.aspx?gtdid=201205110045" TargetMode="External"/><Relationship Id="rId1529" Type="http://schemas.openxmlformats.org/officeDocument/2006/relationships/hyperlink" Target="https://www.start.umd.edu/gtd/search/IncidentSummary.aspx?gtdid=200106270005" TargetMode="External"/><Relationship Id="rId1736" Type="http://schemas.openxmlformats.org/officeDocument/2006/relationships/hyperlink" Target="https://www.start.umd.edu/gtd/search/IncidentSummary.aspx?gtdid=200711110003" TargetMode="External"/><Relationship Id="rId1943" Type="http://schemas.openxmlformats.org/officeDocument/2006/relationships/hyperlink" Target="https://www.start.umd.edu/gtd/search/IncidentSummary.aspx?gtdid=200108200001" TargetMode="External"/><Relationship Id="rId28" Type="http://schemas.openxmlformats.org/officeDocument/2006/relationships/hyperlink" Target="https://www.start.umd.edu/gtd/search/IncidentSummary.aspx?gtdid=200006030001" TargetMode="External"/><Relationship Id="rId1803" Type="http://schemas.openxmlformats.org/officeDocument/2006/relationships/hyperlink" Target="https://www.start.umd.edu/gtd/search/IncidentSummary.aspx?gtdid=200503080003" TargetMode="External"/><Relationship Id="rId177" Type="http://schemas.openxmlformats.org/officeDocument/2006/relationships/hyperlink" Target="http://www.start.umd.edu/" TargetMode="External"/><Relationship Id="rId384" Type="http://schemas.openxmlformats.org/officeDocument/2006/relationships/hyperlink" Target="https://www.start.umd.edu/gtd/search/IncidentSummary.aspx?gtdid=200110220003" TargetMode="External"/><Relationship Id="rId591" Type="http://schemas.openxmlformats.org/officeDocument/2006/relationships/hyperlink" Target="https://www.start.umd.edu/gtd/search/IncidentSummary.aspx?gtdid=200709270004" TargetMode="External"/><Relationship Id="rId2065" Type="http://schemas.openxmlformats.org/officeDocument/2006/relationships/hyperlink" Target="https://www.start.umd.edu/gtd/search/IncidentSummary.aspx?gtdid=200103290003" TargetMode="External"/><Relationship Id="rId244" Type="http://schemas.openxmlformats.org/officeDocument/2006/relationships/hyperlink" Target="https://www.start.umd.edu/gtd/search/IncidentSummary.aspx?gtdid=200007160010" TargetMode="External"/><Relationship Id="rId689" Type="http://schemas.openxmlformats.org/officeDocument/2006/relationships/hyperlink" Target="https://www.start.umd.edu/gtd/search/IncidentSummary.aspx?gtdid=200910120039" TargetMode="External"/><Relationship Id="rId896" Type="http://schemas.openxmlformats.org/officeDocument/2006/relationships/hyperlink" Target="https://www.start.umd.edu/gtd/search/IncidentSummary.aspx?gtdid=201303160014" TargetMode="External"/><Relationship Id="rId1081" Type="http://schemas.openxmlformats.org/officeDocument/2006/relationships/hyperlink" Target="https://www.start.umd.edu/gtd/search/IncidentSummary.aspx?gtdid=201411250071" TargetMode="External"/><Relationship Id="rId451" Type="http://schemas.openxmlformats.org/officeDocument/2006/relationships/hyperlink" Target="https://www.start.umd.edu/gtd/search/IncidentSummary.aspx?gtdid=200303150003" TargetMode="External"/><Relationship Id="rId549" Type="http://schemas.openxmlformats.org/officeDocument/2006/relationships/hyperlink" Target="https://www.start.umd.edu/gtd/search/IncidentSummary.aspx?gtdid=200604030036" TargetMode="External"/><Relationship Id="rId756" Type="http://schemas.openxmlformats.org/officeDocument/2006/relationships/hyperlink" Target="https://www.start.umd.edu/gtd/search/IncidentSummary.aspx?gtdid=201102020017" TargetMode="External"/><Relationship Id="rId1179" Type="http://schemas.openxmlformats.org/officeDocument/2006/relationships/hyperlink" Target="https://www.start.umd.edu/gtd/search/IncidentSummary.aspx?gtdid=201508250073" TargetMode="External"/><Relationship Id="rId1386" Type="http://schemas.openxmlformats.org/officeDocument/2006/relationships/hyperlink" Target="https://www.start.umd.edu/gtd/search/IncidentSummary.aspx?gtdid=200101030002" TargetMode="External"/><Relationship Id="rId1593" Type="http://schemas.openxmlformats.org/officeDocument/2006/relationships/hyperlink" Target="https://www.start.umd.edu/gtd/search/IncidentSummary.aspx?gtdid=201501070002" TargetMode="External"/><Relationship Id="rId2132" Type="http://schemas.openxmlformats.org/officeDocument/2006/relationships/hyperlink" Target="https://www.start.umd.edu/gtd/search/IncidentSummary.aspx?gtdid=200507290011" TargetMode="External"/><Relationship Id="rId104" Type="http://schemas.openxmlformats.org/officeDocument/2006/relationships/hyperlink" Target="https://www.start.umd.edu/gtd/search/ResultsCSV.aspx?csv=1&amp;casualties_type=b&amp;casualties_max=&amp;start_yearonly=2000&amp;end_yearonly=2015&amp;dtp2=all&amp;country=15,21,55,69,75,91,96,98,116,142,151,162,185,198,199,603,221&amp;count=100" TargetMode="External"/><Relationship Id="rId311" Type="http://schemas.openxmlformats.org/officeDocument/2006/relationships/hyperlink" Target="https://www.start.umd.edu/gtd/search/IncidentSummary.aspx?gtdid=200103210006" TargetMode="External"/><Relationship Id="rId409" Type="http://schemas.openxmlformats.org/officeDocument/2006/relationships/hyperlink" Target="https://www.start.umd.edu/gtd/search/IncidentSummary.aspx?gtdid=200204020004" TargetMode="External"/><Relationship Id="rId963" Type="http://schemas.openxmlformats.org/officeDocument/2006/relationships/hyperlink" Target="https://www.start.umd.edu/gtd/search/IncidentSummary.aspx?gtdid=201310300009" TargetMode="External"/><Relationship Id="rId1039" Type="http://schemas.openxmlformats.org/officeDocument/2006/relationships/hyperlink" Target="https://www.start.umd.edu/gtd/search/IncidentSummary.aspx?gtdid=201408050046" TargetMode="External"/><Relationship Id="rId1246" Type="http://schemas.openxmlformats.org/officeDocument/2006/relationships/hyperlink" Target="https://www.start.umd.edu/gtd/search/IncidentSummary.aspx?gtdid=201511120051" TargetMode="External"/><Relationship Id="rId1898" Type="http://schemas.openxmlformats.org/officeDocument/2006/relationships/hyperlink" Target="https://www.start.umd.edu/gtd/search/IncidentSummary.aspx?gtdid=201212080009" TargetMode="External"/><Relationship Id="rId92" Type="http://schemas.openxmlformats.org/officeDocument/2006/relationships/hyperlink" Target="http://www.start.umd.edu/" TargetMode="External"/><Relationship Id="rId616" Type="http://schemas.openxmlformats.org/officeDocument/2006/relationships/hyperlink" Target="https://www.start.umd.edu/gtd/search/IncidentSummary.aspx?gtdid=200805100033" TargetMode="External"/><Relationship Id="rId823" Type="http://schemas.openxmlformats.org/officeDocument/2006/relationships/hyperlink" Target="https://www.start.umd.edu/gtd/search/IncidentSummary.aspx?gtdid=201207050018" TargetMode="External"/><Relationship Id="rId1453" Type="http://schemas.openxmlformats.org/officeDocument/2006/relationships/hyperlink" Target="https://www.start.umd.edu/gtd/search/IncidentSummary.aspx?gtdid=201101230002" TargetMode="External"/><Relationship Id="rId1660" Type="http://schemas.openxmlformats.org/officeDocument/2006/relationships/hyperlink" Target="https://www.start.umd.edu/gtd/search/IncidentSummary.aspx?gtdid=200503010001" TargetMode="External"/><Relationship Id="rId1758" Type="http://schemas.openxmlformats.org/officeDocument/2006/relationships/hyperlink" Target="https://www.start.umd.edu/gtd/search/IncidentSummary.aspx?gtdid=201310290003" TargetMode="External"/><Relationship Id="rId1106" Type="http://schemas.openxmlformats.org/officeDocument/2006/relationships/hyperlink" Target="https://www.start.umd.edu/gtd/search/IncidentSummary.aspx?gtdid=201501100119" TargetMode="External"/><Relationship Id="rId1313" Type="http://schemas.openxmlformats.org/officeDocument/2006/relationships/hyperlink" Target="https://www.start.umd.edu/gtd/search/IncidentSummary.aspx?gtdid=201509100042" TargetMode="External"/><Relationship Id="rId1520" Type="http://schemas.openxmlformats.org/officeDocument/2006/relationships/hyperlink" Target="https://www.start.umd.edu/gtd/search/IncidentSummary.aspx?gtdid=200805240011" TargetMode="External"/><Relationship Id="rId1965" Type="http://schemas.openxmlformats.org/officeDocument/2006/relationships/hyperlink" Target="https://www.start.umd.edu/gtd/search/IncidentSummary.aspx?gtdid=200010080001" TargetMode="External"/><Relationship Id="rId1618" Type="http://schemas.openxmlformats.org/officeDocument/2006/relationships/hyperlink" Target="https://www.start.umd.edu/gtd/search/IncidentSummary.aspx?gtdid=201002220023" TargetMode="External"/><Relationship Id="rId1825" Type="http://schemas.openxmlformats.org/officeDocument/2006/relationships/hyperlink" Target="https://www.start.umd.edu/gtd/search/IncidentSummary.aspx?gtdid=200006260007" TargetMode="External"/><Relationship Id="rId199" Type="http://schemas.openxmlformats.org/officeDocument/2006/relationships/hyperlink" Target="http://www.umd.edu/" TargetMode="External"/><Relationship Id="rId2087" Type="http://schemas.openxmlformats.org/officeDocument/2006/relationships/hyperlink" Target="https://www.start.umd.edu/gtd/search/IncidentSummary.aspx?gtdid=200205230006" TargetMode="External"/><Relationship Id="rId266" Type="http://schemas.openxmlformats.org/officeDocument/2006/relationships/hyperlink" Target="https://www.start.umd.edu/gtd/search/IncidentSummary.aspx?gtdid=200010200003" TargetMode="External"/><Relationship Id="rId473" Type="http://schemas.openxmlformats.org/officeDocument/2006/relationships/hyperlink" Target="https://www.start.umd.edu/gtd/search/IncidentSummary.aspx?gtdid=200306040008" TargetMode="External"/><Relationship Id="rId680" Type="http://schemas.openxmlformats.org/officeDocument/2006/relationships/hyperlink" Target="https://www.start.umd.edu/gtd/search/IncidentSummary.aspx?gtdid=200905240003" TargetMode="External"/><Relationship Id="rId2154" Type="http://schemas.openxmlformats.org/officeDocument/2006/relationships/hyperlink" Target="https://www.start.umd.edu/gtd/search/IncidentSummary.aspx?gtdid=200805010009" TargetMode="External"/><Relationship Id="rId126" Type="http://schemas.openxmlformats.org/officeDocument/2006/relationships/hyperlink" Target="https://www.start.umd.edu/gtd/search/Results.aspx?page=15&amp;casualties_type=b&amp;casualties_max=&amp;start_yearonly=2000&amp;end_yearonly=2015&amp;dtp2=all&amp;country=15,21,55,69,75,91,96,98,116,142,151,162,185,198,199,603,221&amp;count=100&amp;charttype=line&amp;chart=overtime&amp;ob=GTDID&amp;od=desc&amp;expanded=yes" TargetMode="External"/><Relationship Id="rId333" Type="http://schemas.openxmlformats.org/officeDocument/2006/relationships/hyperlink" Target="https://www.start.umd.edu/gtd/search/IncidentSummary.aspx?gtdid=200108050011" TargetMode="External"/><Relationship Id="rId540" Type="http://schemas.openxmlformats.org/officeDocument/2006/relationships/hyperlink" Target="https://www.start.umd.edu/gtd/search/IncidentSummary.aspx?gtdid=200601060003" TargetMode="External"/><Relationship Id="rId778" Type="http://schemas.openxmlformats.org/officeDocument/2006/relationships/hyperlink" Target="https://www.start.umd.edu/gtd/search/IncidentSummary.aspx?gtdid=201106060010" TargetMode="External"/><Relationship Id="rId985" Type="http://schemas.openxmlformats.org/officeDocument/2006/relationships/hyperlink" Target="https://www.start.umd.edu/gtd/search/IncidentSummary.aspx?gtdid=201402030090" TargetMode="External"/><Relationship Id="rId1170" Type="http://schemas.openxmlformats.org/officeDocument/2006/relationships/hyperlink" Target="https://www.start.umd.edu/gtd/search/IncidentSummary.aspx?gtdid=201508040101" TargetMode="External"/><Relationship Id="rId2014" Type="http://schemas.openxmlformats.org/officeDocument/2006/relationships/hyperlink" Target="https://www.start.umd.edu/gtd/search/IncidentSummary.aspx?gtdid=200601250007" TargetMode="External"/><Relationship Id="rId2221" Type="http://schemas.openxmlformats.org/officeDocument/2006/relationships/hyperlink" Target="https://www.start.umd.edu/gtd/search/IncidentSummary.aspx?gtdid=200101310003" TargetMode="External"/><Relationship Id="rId638" Type="http://schemas.openxmlformats.org/officeDocument/2006/relationships/hyperlink" Target="https://www.start.umd.edu/gtd/search/IncidentSummary.aspx?gtdid=200808150016" TargetMode="External"/><Relationship Id="rId845" Type="http://schemas.openxmlformats.org/officeDocument/2006/relationships/hyperlink" Target="https://www.start.umd.edu/gtd/search/IncidentSummary.aspx?gtdid=201210070010" TargetMode="External"/><Relationship Id="rId1030" Type="http://schemas.openxmlformats.org/officeDocument/2006/relationships/hyperlink" Target="https://www.start.umd.edu/gtd/search/IncidentSummary.aspx?gtdid=201407130071" TargetMode="External"/><Relationship Id="rId1268" Type="http://schemas.openxmlformats.org/officeDocument/2006/relationships/hyperlink" Target="https://www.start.umd.edu/gtd/search/IncidentSummary.aspx?gtdid=201512100041" TargetMode="External"/><Relationship Id="rId1475" Type="http://schemas.openxmlformats.org/officeDocument/2006/relationships/hyperlink" Target="https://www.start.umd.edu/gtd/search/IncidentSummary.aspx?gtdid=201503020099" TargetMode="External"/><Relationship Id="rId1682" Type="http://schemas.openxmlformats.org/officeDocument/2006/relationships/hyperlink" Target="https://www.start.umd.edu/gtd/search/IncidentSummary.aspx?gtdid=201406300097" TargetMode="External"/><Relationship Id="rId400" Type="http://schemas.openxmlformats.org/officeDocument/2006/relationships/hyperlink" Target="https://www.start.umd.edu/gtd/search/IncidentSummary.aspx?gtdid=200202070004" TargetMode="External"/><Relationship Id="rId705" Type="http://schemas.openxmlformats.org/officeDocument/2006/relationships/hyperlink" Target="https://www.start.umd.edu/gtd/search/IncidentSummary.aspx?gtdid=201001310001" TargetMode="External"/><Relationship Id="rId1128" Type="http://schemas.openxmlformats.org/officeDocument/2006/relationships/hyperlink" Target="https://www.start.umd.edu/gtd/search/IncidentSummary.aspx?gtdid=201504080054" TargetMode="External"/><Relationship Id="rId1335" Type="http://schemas.openxmlformats.org/officeDocument/2006/relationships/hyperlink" Target="https://www.start.umd.edu/gtd/search/IncidentSummary.aspx?gtdid=201403300045" TargetMode="External"/><Relationship Id="rId1542" Type="http://schemas.openxmlformats.org/officeDocument/2006/relationships/hyperlink" Target="https://www.start.umd.edu/gtd/search/IncidentSummary.aspx?gtdid=200711120016" TargetMode="External"/><Relationship Id="rId1987" Type="http://schemas.openxmlformats.org/officeDocument/2006/relationships/hyperlink" Target="https://www.start.umd.edu/gtd/search/IncidentSummary.aspx?gtdid=200109020006" TargetMode="External"/><Relationship Id="rId137" Type="http://schemas.openxmlformats.org/officeDocument/2006/relationships/hyperlink" Target="https://www.start.umd.edu/gtd/search/Results.aspx?page=17&amp;casualties_type=b&amp;casualties_max=&amp;start_yearonly=2000&amp;end_yearonly=2015&amp;dtp2=all&amp;country=15,21,55,69,75,91,96,98,116,142,151,162,185,198,199,603,221&amp;count=100&amp;charttype=line&amp;chart=overtime&amp;ob=GTDID&amp;od=desc&amp;print=yes" TargetMode="External"/><Relationship Id="rId344" Type="http://schemas.openxmlformats.org/officeDocument/2006/relationships/hyperlink" Target="https://www.start.umd.edu/gtd/search/IncidentSummary.aspx?gtdid=200108160003" TargetMode="External"/><Relationship Id="rId691" Type="http://schemas.openxmlformats.org/officeDocument/2006/relationships/hyperlink" Target="https://www.start.umd.edu/gtd/search/IncidentSummary.aspx?gtdid=200911210011" TargetMode="External"/><Relationship Id="rId789" Type="http://schemas.openxmlformats.org/officeDocument/2006/relationships/hyperlink" Target="https://www.start.umd.edu/gtd/search/IncidentSummary.aspx?gtdid=201108220010" TargetMode="External"/><Relationship Id="rId912" Type="http://schemas.openxmlformats.org/officeDocument/2006/relationships/hyperlink" Target="https://www.start.umd.edu/gtd/search/IncidentSummary.aspx?gtdid=201305200003" TargetMode="External"/><Relationship Id="rId996" Type="http://schemas.openxmlformats.org/officeDocument/2006/relationships/hyperlink" Target="https://www.start.umd.edu/gtd/search/IncidentSummary.aspx?gtdid=201403160041" TargetMode="External"/><Relationship Id="rId1847" Type="http://schemas.openxmlformats.org/officeDocument/2006/relationships/hyperlink" Target="https://www.start.umd.edu/gtd/search/IncidentSummary.aspx?gtdid=200505290001" TargetMode="External"/><Relationship Id="rId2025" Type="http://schemas.openxmlformats.org/officeDocument/2006/relationships/hyperlink" Target="https://www.start.umd.edu/gtd/search/IncidentSummary.aspx?gtdid=200708300023" TargetMode="External"/><Relationship Id="rId41" Type="http://schemas.openxmlformats.org/officeDocument/2006/relationships/hyperlink" Target="https://www.start.umd.edu/gtd/search/IncidentSummary.aspx?gtdid=200003210001" TargetMode="External"/><Relationship Id="rId551" Type="http://schemas.openxmlformats.org/officeDocument/2006/relationships/hyperlink" Target="https://www.start.umd.edu/gtd/search/IncidentSummary.aspx?gtdid=200604030038" TargetMode="External"/><Relationship Id="rId649" Type="http://schemas.openxmlformats.org/officeDocument/2006/relationships/hyperlink" Target="https://www.start.umd.edu/gtd/search/IncidentSummary.aspx?gtdid=200808260031" TargetMode="External"/><Relationship Id="rId856" Type="http://schemas.openxmlformats.org/officeDocument/2006/relationships/hyperlink" Target="https://www.start.umd.edu/gtd/search/IncidentSummary.aspx?gtdid=201211290024" TargetMode="External"/><Relationship Id="rId1181" Type="http://schemas.openxmlformats.org/officeDocument/2006/relationships/hyperlink" Target="https://www.start.umd.edu/gtd/search/IncidentSummary.aspx?gtdid=201509040057" TargetMode="External"/><Relationship Id="rId1279" Type="http://schemas.openxmlformats.org/officeDocument/2006/relationships/hyperlink" Target="https://www.start.umd.edu/gtd/search/IncidentSummary.aspx?gtdid=201512230037" TargetMode="External"/><Relationship Id="rId1402" Type="http://schemas.openxmlformats.org/officeDocument/2006/relationships/hyperlink" Target="https://www.start.umd.edu/gtd/search/IncidentSummary.aspx?gtdid=200108220002" TargetMode="External"/><Relationship Id="rId1486" Type="http://schemas.openxmlformats.org/officeDocument/2006/relationships/hyperlink" Target="https://www.start.umd.edu/gtd/search/IncidentSummary.aspx?gtdid=201510160023" TargetMode="External"/><Relationship Id="rId1707" Type="http://schemas.openxmlformats.org/officeDocument/2006/relationships/hyperlink" Target="https://www.start.umd.edu/gtd/search/IncidentSummary.aspx?gtdid=200006100006" TargetMode="External"/><Relationship Id="rId2232" Type="http://schemas.openxmlformats.org/officeDocument/2006/relationships/hyperlink" Target="https://www.start.umd.edu/gtd/search/IncidentSummary.aspx?gtdid=201505280097" TargetMode="External"/><Relationship Id="rId190" Type="http://schemas.openxmlformats.org/officeDocument/2006/relationships/hyperlink" Target="https://www.start.umd.edu/gtd/search/Results.aspx?page=5&amp;casualties_type=b&amp;casualties_max=&amp;start_yearonly=2000&amp;end_yearonly=2015&amp;dtp2=all&amp;country=15,21,55,69,75,91,96,98,116,142,151,162,185,198,199,603,221&amp;count=100&amp;charttype=line&amp;chart=overtime&amp;ob=GTDID&amp;od=desc&amp;print=yes" TargetMode="External"/><Relationship Id="rId204" Type="http://schemas.openxmlformats.org/officeDocument/2006/relationships/hyperlink" Target="https://www.start.umd.edu/gtd/search/Results.aspx?page=3&amp;casualties_type=b&amp;casualties_max=&amp;start_yearonly=2000&amp;end_yearonly=2015&amp;dtp2=all&amp;country=15,21,55,69,75,91,96,98,116,142,151,162,185,198,199,603,221&amp;count=100&amp;charttype=line&amp;chart=overtime&amp;ob=GTDID&amp;od=desc&amp;print=yes" TargetMode="External"/><Relationship Id="rId288" Type="http://schemas.openxmlformats.org/officeDocument/2006/relationships/hyperlink" Target="https://www.start.umd.edu/gtd/search/IncidentSummary.aspx?gtdid=200101180004" TargetMode="External"/><Relationship Id="rId411" Type="http://schemas.openxmlformats.org/officeDocument/2006/relationships/hyperlink" Target="https://www.start.umd.edu/gtd/search/IncidentSummary.aspx?gtdid=200204120002" TargetMode="External"/><Relationship Id="rId509" Type="http://schemas.openxmlformats.org/officeDocument/2006/relationships/hyperlink" Target="https://www.start.umd.edu/gtd/search/IncidentSummary.aspx?gtdid=200501250002" TargetMode="External"/><Relationship Id="rId1041" Type="http://schemas.openxmlformats.org/officeDocument/2006/relationships/hyperlink" Target="https://www.start.umd.edu/gtd/search/IncidentSummary.aspx?gtdid=201408100033" TargetMode="External"/><Relationship Id="rId1139" Type="http://schemas.openxmlformats.org/officeDocument/2006/relationships/hyperlink" Target="https://www.start.umd.edu/gtd/search/IncidentSummary.aspx?gtdid=201505060091" TargetMode="External"/><Relationship Id="rId1346" Type="http://schemas.openxmlformats.org/officeDocument/2006/relationships/hyperlink" Target="https://www.start.umd.edu/gtd/search/IncidentSummary.aspx?gtdid=201409260086" TargetMode="External"/><Relationship Id="rId1693" Type="http://schemas.openxmlformats.org/officeDocument/2006/relationships/hyperlink" Target="https://www.start.umd.edu/gtd/search/IncidentSummary.aspx?gtdid=200103090003" TargetMode="External"/><Relationship Id="rId1914" Type="http://schemas.openxmlformats.org/officeDocument/2006/relationships/hyperlink" Target="https://www.start.umd.edu/gtd/search/IncidentSummary.aspx?gtdid=201212080025" TargetMode="External"/><Relationship Id="rId1998" Type="http://schemas.openxmlformats.org/officeDocument/2006/relationships/hyperlink" Target="https://www.start.umd.edu/gtd/search/IncidentSummary.aspx?gtdid=200204220003" TargetMode="External"/><Relationship Id="rId495" Type="http://schemas.openxmlformats.org/officeDocument/2006/relationships/hyperlink" Target="https://www.start.umd.edu/gtd/search/IncidentSummary.aspx?gtdid=200406030006" TargetMode="External"/><Relationship Id="rId716" Type="http://schemas.openxmlformats.org/officeDocument/2006/relationships/hyperlink" Target="https://www.start.umd.edu/gtd/search/IncidentSummary.aspx?gtdid=201006230002" TargetMode="External"/><Relationship Id="rId923" Type="http://schemas.openxmlformats.org/officeDocument/2006/relationships/hyperlink" Target="https://www.start.umd.edu/gtd/search/IncidentSummary.aspx?gtdid=201306050020" TargetMode="External"/><Relationship Id="rId1553" Type="http://schemas.openxmlformats.org/officeDocument/2006/relationships/hyperlink" Target="https://www.start.umd.edu/gtd/search/IncidentSummary.aspx?gtdid=200908030005" TargetMode="External"/><Relationship Id="rId1760" Type="http://schemas.openxmlformats.org/officeDocument/2006/relationships/hyperlink" Target="https://www.start.umd.edu/gtd/search/IncidentSummary.aspx?gtdid=201311260044" TargetMode="External"/><Relationship Id="rId1858" Type="http://schemas.openxmlformats.org/officeDocument/2006/relationships/hyperlink" Target="https://www.start.umd.edu/gtd/search/IncidentSummary.aspx?gtdid=200602020011" TargetMode="External"/><Relationship Id="rId2176" Type="http://schemas.openxmlformats.org/officeDocument/2006/relationships/hyperlink" Target="https://www.start.umd.edu/gtd/search/IncidentSummary.aspx?gtdid=200908090006" TargetMode="External"/><Relationship Id="rId52" Type="http://schemas.openxmlformats.org/officeDocument/2006/relationships/hyperlink" Target="https://www.start.umd.edu/gtd/search/IncidentSummary.aspx?gtdid=200001260006" TargetMode="External"/><Relationship Id="rId148" Type="http://schemas.openxmlformats.org/officeDocument/2006/relationships/hyperlink" Target="http://www.start.umd.edu/" TargetMode="External"/><Relationship Id="rId355" Type="http://schemas.openxmlformats.org/officeDocument/2006/relationships/hyperlink" Target="https://www.start.umd.edu/gtd/search/IncidentSummary.aspx?gtdid=200108220011" TargetMode="External"/><Relationship Id="rId562" Type="http://schemas.openxmlformats.org/officeDocument/2006/relationships/hyperlink" Target="https://www.start.umd.edu/gtd/search/IncidentSummary.aspx?gtdid=200609230008" TargetMode="External"/><Relationship Id="rId1192" Type="http://schemas.openxmlformats.org/officeDocument/2006/relationships/hyperlink" Target="https://www.start.umd.edu/gtd/search/IncidentSummary.aspx?gtdid=201509170114" TargetMode="External"/><Relationship Id="rId1206" Type="http://schemas.openxmlformats.org/officeDocument/2006/relationships/hyperlink" Target="https://www.start.umd.edu/gtd/search/IncidentSummary.aspx?gtdid=201510160059" TargetMode="External"/><Relationship Id="rId1413" Type="http://schemas.openxmlformats.org/officeDocument/2006/relationships/hyperlink" Target="https://www.start.umd.edu/gtd/search/IncidentSummary.aspx?gtdid=200203190003" TargetMode="External"/><Relationship Id="rId1620" Type="http://schemas.openxmlformats.org/officeDocument/2006/relationships/hyperlink" Target="https://www.start.umd.edu/gtd/search/IncidentSummary.aspx?gtdid=201006170006" TargetMode="External"/><Relationship Id="rId2036" Type="http://schemas.openxmlformats.org/officeDocument/2006/relationships/hyperlink" Target="https://www.start.umd.edu/gtd/search/IncidentSummary.aspx?gtdid=200906190013" TargetMode="External"/><Relationship Id="rId2243" Type="http://schemas.openxmlformats.org/officeDocument/2006/relationships/hyperlink" Target="https://www.start.umd.edu/gtd/search/IncidentSummary.aspx?gtdid=201406050069" TargetMode="External"/><Relationship Id="rId215" Type="http://schemas.openxmlformats.org/officeDocument/2006/relationships/hyperlink" Target="https://www.start.umd.edu/gtd/search/ResultsCSV.aspx?csv=1&amp;casualties_type=b&amp;casualties_max=&amp;start_yearonly=2000&amp;end_yearonly=2015&amp;dtp2=all&amp;country=15,21,55,69,75,91,96,98,116,142,151,162,185,198,199,603,221&amp;count=100" TargetMode="External"/><Relationship Id="rId422" Type="http://schemas.openxmlformats.org/officeDocument/2006/relationships/hyperlink" Target="https://www.start.umd.edu/gtd/search/IncidentSummary.aspx?gtdid=200205090001" TargetMode="External"/><Relationship Id="rId867" Type="http://schemas.openxmlformats.org/officeDocument/2006/relationships/hyperlink" Target="https://www.start.umd.edu/gtd/search/IncidentSummary.aspx?gtdid=201301110028" TargetMode="External"/><Relationship Id="rId1052" Type="http://schemas.openxmlformats.org/officeDocument/2006/relationships/hyperlink" Target="https://www.start.umd.edu/gtd/search/IncidentSummary.aspx?gtdid=201408300060" TargetMode="External"/><Relationship Id="rId1497" Type="http://schemas.openxmlformats.org/officeDocument/2006/relationships/hyperlink" Target="https://www.start.umd.edu/gtd/search/IncidentSummary.aspx?gtdid=201204270022" TargetMode="External"/><Relationship Id="rId1718" Type="http://schemas.openxmlformats.org/officeDocument/2006/relationships/hyperlink" Target="https://www.start.umd.edu/gtd/search/IncidentSummary.aspx?gtdid=201306050027" TargetMode="External"/><Relationship Id="rId1925" Type="http://schemas.openxmlformats.org/officeDocument/2006/relationships/hyperlink" Target="https://www.start.umd.edu/gtd/search/IncidentSummary.aspx?gtdid=200210250001" TargetMode="External"/><Relationship Id="rId2103" Type="http://schemas.openxmlformats.org/officeDocument/2006/relationships/hyperlink" Target="https://www.start.umd.edu/gtd/search/IncidentSummary.aspx?gtdid=200408120001" TargetMode="External"/><Relationship Id="rId299" Type="http://schemas.openxmlformats.org/officeDocument/2006/relationships/hyperlink" Target="https://www.start.umd.edu/gtd/search/IncidentSummary.aspx?gtdid=200102280001" TargetMode="External"/><Relationship Id="rId727" Type="http://schemas.openxmlformats.org/officeDocument/2006/relationships/hyperlink" Target="https://www.start.umd.edu/gtd/search/IncidentSummary.aspx?gtdid=201009100009" TargetMode="External"/><Relationship Id="rId934" Type="http://schemas.openxmlformats.org/officeDocument/2006/relationships/hyperlink" Target="https://www.start.umd.edu/gtd/search/IncidentSummary.aspx?gtdid=201306240020" TargetMode="External"/><Relationship Id="rId1357" Type="http://schemas.openxmlformats.org/officeDocument/2006/relationships/hyperlink" Target="https://www.start.umd.edu/gtd/search/IncidentSummary.aspx?gtdid=200210000007" TargetMode="External"/><Relationship Id="rId1564" Type="http://schemas.openxmlformats.org/officeDocument/2006/relationships/hyperlink" Target="https://www.start.umd.edu/gtd/search/IncidentSummary.aspx?gtdid=200111110001" TargetMode="External"/><Relationship Id="rId1771" Type="http://schemas.openxmlformats.org/officeDocument/2006/relationships/hyperlink" Target="https://www.start.umd.edu/gtd/search/IncidentSummary.aspx?gtdid=201411200048" TargetMode="External"/><Relationship Id="rId2187" Type="http://schemas.openxmlformats.org/officeDocument/2006/relationships/hyperlink" Target="https://www.start.umd.edu/gtd/search/IncidentSummary.aspx?gtdid=200110100001" TargetMode="External"/><Relationship Id="rId63" Type="http://schemas.openxmlformats.org/officeDocument/2006/relationships/hyperlink" Target="https://www.start.umd.edu/gtd/search/IncidentSummary.aspx?gtdid=200001010010" TargetMode="External"/><Relationship Id="rId159" Type="http://schemas.openxmlformats.org/officeDocument/2006/relationships/hyperlink" Target="https://www.start.umd.edu/gtd/Email.aspx" TargetMode="External"/><Relationship Id="rId366" Type="http://schemas.openxmlformats.org/officeDocument/2006/relationships/hyperlink" Target="https://www.start.umd.edu/gtd/search/IncidentSummary.aspx?gtdid=200108290019" TargetMode="External"/><Relationship Id="rId573" Type="http://schemas.openxmlformats.org/officeDocument/2006/relationships/hyperlink" Target="https://www.start.umd.edu/gtd/search/IncidentSummary.aspx?gtdid=200702060026" TargetMode="External"/><Relationship Id="rId780" Type="http://schemas.openxmlformats.org/officeDocument/2006/relationships/hyperlink" Target="https://www.start.umd.edu/gtd/search/IncidentSummary.aspx?gtdid=201106170002" TargetMode="External"/><Relationship Id="rId1217" Type="http://schemas.openxmlformats.org/officeDocument/2006/relationships/hyperlink" Target="https://www.start.umd.edu/gtd/search/IncidentSummary.aspx?gtdid=201510240052" TargetMode="External"/><Relationship Id="rId1424" Type="http://schemas.openxmlformats.org/officeDocument/2006/relationships/hyperlink" Target="https://www.start.umd.edu/gtd/search/IncidentSummary.aspx?gtdid=200009200006" TargetMode="External"/><Relationship Id="rId1631" Type="http://schemas.openxmlformats.org/officeDocument/2006/relationships/hyperlink" Target="https://www.start.umd.edu/gtd/search/IncidentSummary.aspx?gtdid=200008100001" TargetMode="External"/><Relationship Id="rId1869" Type="http://schemas.openxmlformats.org/officeDocument/2006/relationships/hyperlink" Target="https://www.start.umd.edu/gtd/search/IncidentSummary.aspx?gtdid=201205110038" TargetMode="External"/><Relationship Id="rId2047" Type="http://schemas.openxmlformats.org/officeDocument/2006/relationships/hyperlink" Target="https://www.start.umd.edu/gtd/search/IncidentSummary.aspx?gtdid=200007200002" TargetMode="External"/><Relationship Id="rId2254" Type="http://schemas.openxmlformats.org/officeDocument/2006/relationships/hyperlink" Target="https://www.start.umd.edu/gtd/search/IncidentSummary.aspx?gtdid=201010290009" TargetMode="External"/><Relationship Id="rId226" Type="http://schemas.openxmlformats.org/officeDocument/2006/relationships/hyperlink" Target="https://www.start.umd.edu/gtd/search/IncidentSummary.aspx?gtdid=201304290057" TargetMode="External"/><Relationship Id="rId433" Type="http://schemas.openxmlformats.org/officeDocument/2006/relationships/hyperlink" Target="https://www.start.umd.edu/gtd/search/IncidentSummary.aspx?gtdid=200209170002" TargetMode="External"/><Relationship Id="rId878" Type="http://schemas.openxmlformats.org/officeDocument/2006/relationships/hyperlink" Target="https://www.start.umd.edu/gtd/search/IncidentSummary.aspx?gtdid=201302050016" TargetMode="External"/><Relationship Id="rId1063" Type="http://schemas.openxmlformats.org/officeDocument/2006/relationships/hyperlink" Target="https://www.start.umd.edu/gtd/search/IncidentSummary.aspx?gtdid=201409280042" TargetMode="External"/><Relationship Id="rId1270" Type="http://schemas.openxmlformats.org/officeDocument/2006/relationships/hyperlink" Target="https://www.start.umd.edu/gtd/search/IncidentSummary.aspx?gtdid=201512110062" TargetMode="External"/><Relationship Id="rId1729" Type="http://schemas.openxmlformats.org/officeDocument/2006/relationships/hyperlink" Target="https://www.start.umd.edu/gtd/search/IncidentSummary.aspx?gtdid=201403060041" TargetMode="External"/><Relationship Id="rId1936" Type="http://schemas.openxmlformats.org/officeDocument/2006/relationships/hyperlink" Target="https://www.start.umd.edu/gtd/search/IncidentSummary.aspx?gtdid=201403160036" TargetMode="External"/><Relationship Id="rId2114" Type="http://schemas.openxmlformats.org/officeDocument/2006/relationships/hyperlink" Target="https://www.start.umd.edu/gtd/search/IncidentSummary.aspx?gtdid=200412060004" TargetMode="External"/><Relationship Id="rId640" Type="http://schemas.openxmlformats.org/officeDocument/2006/relationships/hyperlink" Target="https://www.start.umd.edu/gtd/search/IncidentSummary.aspx?gtdid=200808160004" TargetMode="External"/><Relationship Id="rId738" Type="http://schemas.openxmlformats.org/officeDocument/2006/relationships/hyperlink" Target="https://www.start.umd.edu/gtd/search/IncidentSummary.aspx?gtdid=201011230006" TargetMode="External"/><Relationship Id="rId945" Type="http://schemas.openxmlformats.org/officeDocument/2006/relationships/hyperlink" Target="https://www.start.umd.edu/gtd/search/IncidentSummary.aspx?gtdid=201308180028" TargetMode="External"/><Relationship Id="rId1368" Type="http://schemas.openxmlformats.org/officeDocument/2006/relationships/hyperlink" Target="https://www.start.umd.edu/gtd/search/IncidentSummary.aspx?gtdid=200507070003" TargetMode="External"/><Relationship Id="rId1575" Type="http://schemas.openxmlformats.org/officeDocument/2006/relationships/hyperlink" Target="https://www.start.umd.edu/gtd/search/IncidentSummary.aspx?gtdid=201511110065" TargetMode="External"/><Relationship Id="rId1782" Type="http://schemas.openxmlformats.org/officeDocument/2006/relationships/hyperlink" Target="https://www.start.umd.edu/gtd/search/IncidentSummary.aspx?gtdid=201505030108" TargetMode="External"/><Relationship Id="rId2198" Type="http://schemas.openxmlformats.org/officeDocument/2006/relationships/hyperlink" Target="https://www.start.umd.edu/gtd/search/IncidentSummary.aspx?gtdid=201305250055" TargetMode="External"/><Relationship Id="rId74" Type="http://schemas.openxmlformats.org/officeDocument/2006/relationships/hyperlink" Target="https://www.start.umd.edu/gtd/search/Results.aspx?page=8&amp;casualties_type=b&amp;casualties_max=&amp;start_yearonly=2000&amp;end_yearonly=2015&amp;dtp2=all&amp;country=15,21,55,69,75,91,96,98,116,142,151,162,185,198,199,603,221&amp;count=100&amp;charttype=line&amp;chart=overtime&amp;ob=GTDID&amp;od=desc&amp;print=yes" TargetMode="External"/><Relationship Id="rId377" Type="http://schemas.openxmlformats.org/officeDocument/2006/relationships/hyperlink" Target="https://www.start.umd.edu/gtd/search/IncidentSummary.aspx?gtdid=200109240001" TargetMode="External"/><Relationship Id="rId500" Type="http://schemas.openxmlformats.org/officeDocument/2006/relationships/hyperlink" Target="https://www.start.umd.edu/gtd/search/IncidentSummary.aspx?gtdid=200409120003" TargetMode="External"/><Relationship Id="rId584" Type="http://schemas.openxmlformats.org/officeDocument/2006/relationships/hyperlink" Target="https://www.start.umd.edu/gtd/search/IncidentSummary.aspx?gtdid=200706050029" TargetMode="External"/><Relationship Id="rId805" Type="http://schemas.openxmlformats.org/officeDocument/2006/relationships/hyperlink" Target="https://www.start.umd.edu/gtd/search/IncidentSummary.aspx?gtdid=201205050022" TargetMode="External"/><Relationship Id="rId1130" Type="http://schemas.openxmlformats.org/officeDocument/2006/relationships/hyperlink" Target="https://www.start.umd.edu/gtd/search/IncidentSummary.aspx?gtdid=201504130001" TargetMode="External"/><Relationship Id="rId1228" Type="http://schemas.openxmlformats.org/officeDocument/2006/relationships/hyperlink" Target="https://www.start.umd.edu/gtd/search/IncidentSummary.aspx?gtdid=201510280107" TargetMode="External"/><Relationship Id="rId1435" Type="http://schemas.openxmlformats.org/officeDocument/2006/relationships/hyperlink" Target="https://www.start.umd.edu/gtd/search/IncidentSummary.aspx?gtdid=201002170009" TargetMode="External"/><Relationship Id="rId2058" Type="http://schemas.openxmlformats.org/officeDocument/2006/relationships/hyperlink" Target="https://www.start.umd.edu/gtd/search/IncidentSummary.aspx?gtdid=200011110006" TargetMode="External"/><Relationship Id="rId2265" Type="http://schemas.openxmlformats.org/officeDocument/2006/relationships/hyperlink" Target="https://www.start.umd.edu/gtd/search/IncidentSummary.aspx?gtdid=200507210002" TargetMode="External"/><Relationship Id="rId5" Type="http://schemas.openxmlformats.org/officeDocument/2006/relationships/hyperlink" Target="https://www.start.umd.edu/gtd/search/IncidentSummary.aspx?gtdid=200005070001" TargetMode="External"/><Relationship Id="rId237" Type="http://schemas.openxmlformats.org/officeDocument/2006/relationships/hyperlink" Target="https://www.start.umd.edu/gtd/search/IncidentSummary.aspx?gtdid=200006260001" TargetMode="External"/><Relationship Id="rId791" Type="http://schemas.openxmlformats.org/officeDocument/2006/relationships/hyperlink" Target="https://www.start.umd.edu/gtd/search/IncidentSummary.aspx?gtdid=201109300008" TargetMode="External"/><Relationship Id="rId889" Type="http://schemas.openxmlformats.org/officeDocument/2006/relationships/hyperlink" Target="https://www.start.umd.edu/gtd/search/IncidentSummary.aspx?gtdid=201302280017" TargetMode="External"/><Relationship Id="rId1074" Type="http://schemas.openxmlformats.org/officeDocument/2006/relationships/hyperlink" Target="https://www.start.umd.edu/gtd/search/IncidentSummary.aspx?gtdid=201411050021" TargetMode="External"/><Relationship Id="rId1642" Type="http://schemas.openxmlformats.org/officeDocument/2006/relationships/hyperlink" Target="https://www.start.umd.edu/gtd/search/IncidentSummary.aspx?gtdid=201105210002" TargetMode="External"/><Relationship Id="rId1947" Type="http://schemas.openxmlformats.org/officeDocument/2006/relationships/hyperlink" Target="https://www.start.umd.edu/gtd/search/IncidentSummary.aspx?gtdid=201306210039" TargetMode="External"/><Relationship Id="rId444" Type="http://schemas.openxmlformats.org/officeDocument/2006/relationships/hyperlink" Target="https://www.start.umd.edu/gtd/search/IncidentSummary.aspx?gtdid=200301220001" TargetMode="External"/><Relationship Id="rId651" Type="http://schemas.openxmlformats.org/officeDocument/2006/relationships/hyperlink" Target="https://www.start.umd.edu/gtd/search/IncidentSummary.aspx?gtdid=200810150007" TargetMode="External"/><Relationship Id="rId749" Type="http://schemas.openxmlformats.org/officeDocument/2006/relationships/hyperlink" Target="https://www.start.umd.edu/gtd/search/IncidentSummary.aspx?gtdid=201101170006" TargetMode="External"/><Relationship Id="rId1281" Type="http://schemas.openxmlformats.org/officeDocument/2006/relationships/hyperlink" Target="https://www.start.umd.edu/gtd/search/IncidentSummary.aspx?gtdid=201512240044" TargetMode="External"/><Relationship Id="rId1379" Type="http://schemas.openxmlformats.org/officeDocument/2006/relationships/hyperlink" Target="https://www.start.umd.edu/gtd/search/IncidentSummary.aspx?gtdid=201503230050" TargetMode="External"/><Relationship Id="rId1502" Type="http://schemas.openxmlformats.org/officeDocument/2006/relationships/hyperlink" Target="https://www.start.umd.edu/gtd/search/IncidentSummary.aspx?gtdid=201305160001" TargetMode="External"/><Relationship Id="rId1586" Type="http://schemas.openxmlformats.org/officeDocument/2006/relationships/hyperlink" Target="https://www.start.umd.edu/gtd/search/IncidentSummary.aspx?gtdid=200810250013" TargetMode="External"/><Relationship Id="rId1807" Type="http://schemas.openxmlformats.org/officeDocument/2006/relationships/hyperlink" Target="https://www.start.umd.edu/gtd/search/IncidentSummary.aspx?gtdid=200505230008" TargetMode="External"/><Relationship Id="rId2125" Type="http://schemas.openxmlformats.org/officeDocument/2006/relationships/hyperlink" Target="https://www.start.umd.edu/gtd/search/IncidentSummary.aspx?gtdid=200505150003" TargetMode="External"/><Relationship Id="rId290" Type="http://schemas.openxmlformats.org/officeDocument/2006/relationships/hyperlink" Target="https://www.start.umd.edu/gtd/search/IncidentSummary.aspx?gtdid=200101230005" TargetMode="External"/><Relationship Id="rId304" Type="http://schemas.openxmlformats.org/officeDocument/2006/relationships/hyperlink" Target="https://www.start.umd.edu/gtd/search/IncidentSummary.aspx?gtdid=200103090007" TargetMode="External"/><Relationship Id="rId388" Type="http://schemas.openxmlformats.org/officeDocument/2006/relationships/hyperlink" Target="https://www.start.umd.edu/gtd/search/IncidentSummary.aspx?gtdid=200111110002" TargetMode="External"/><Relationship Id="rId511" Type="http://schemas.openxmlformats.org/officeDocument/2006/relationships/hyperlink" Target="https://www.start.umd.edu/gtd/search/IncidentSummary.aspx?gtdid=200502250004" TargetMode="External"/><Relationship Id="rId609" Type="http://schemas.openxmlformats.org/officeDocument/2006/relationships/hyperlink" Target="https://www.start.umd.edu/gtd/search/IncidentSummary.aspx?gtdid=200804200038" TargetMode="External"/><Relationship Id="rId956" Type="http://schemas.openxmlformats.org/officeDocument/2006/relationships/hyperlink" Target="https://www.start.umd.edu/gtd/search/IncidentSummary.aspx?gtdid=201310180012" TargetMode="External"/><Relationship Id="rId1141" Type="http://schemas.openxmlformats.org/officeDocument/2006/relationships/hyperlink" Target="https://www.start.umd.edu/gtd/search/IncidentSummary.aspx?gtdid=201505090081" TargetMode="External"/><Relationship Id="rId1239" Type="http://schemas.openxmlformats.org/officeDocument/2006/relationships/hyperlink" Target="https://www.start.umd.edu/gtd/search/IncidentSummary.aspx?gtdid=201511020076" TargetMode="External"/><Relationship Id="rId1793" Type="http://schemas.openxmlformats.org/officeDocument/2006/relationships/hyperlink" Target="https://www.start.umd.edu/gtd/search/IncidentSummary.aspx?gtdid=200208200002" TargetMode="External"/><Relationship Id="rId2069" Type="http://schemas.openxmlformats.org/officeDocument/2006/relationships/hyperlink" Target="https://www.start.umd.edu/gtd/search/IncidentSummary.aspx?gtdid=200106210001" TargetMode="External"/><Relationship Id="rId85" Type="http://schemas.openxmlformats.org/officeDocument/2006/relationships/hyperlink" Target="http://www.start.umd.edu/" TargetMode="External"/><Relationship Id="rId150" Type="http://schemas.openxmlformats.org/officeDocument/2006/relationships/hyperlink" Target="https://www.start.umd.edu/gtd/search/?back=1&amp;casualties_type=b&amp;casualties_max=&amp;start_yearonly=2000&amp;end_yearonly=2015&amp;dtp2=all&amp;country=15,21,55,69,75,91,96,98,116,142,151,162,185,198,199,603,221&amp;count=100" TargetMode="External"/><Relationship Id="rId595" Type="http://schemas.openxmlformats.org/officeDocument/2006/relationships/hyperlink" Target="https://www.start.umd.edu/gtd/search/IncidentSummary.aspx?gtdid=200711150013" TargetMode="External"/><Relationship Id="rId816" Type="http://schemas.openxmlformats.org/officeDocument/2006/relationships/hyperlink" Target="https://www.start.umd.edu/gtd/search/IncidentSummary.aspx?gtdid=201206070001" TargetMode="External"/><Relationship Id="rId1001" Type="http://schemas.openxmlformats.org/officeDocument/2006/relationships/hyperlink" Target="https://www.start.umd.edu/gtd/search/IncidentSummary.aspx?gtdid=201403210071" TargetMode="External"/><Relationship Id="rId1446" Type="http://schemas.openxmlformats.org/officeDocument/2006/relationships/hyperlink" Target="https://www.start.umd.edu/gtd/search/IncidentSummary.aspx?gtdid=200302090004" TargetMode="External"/><Relationship Id="rId1653" Type="http://schemas.openxmlformats.org/officeDocument/2006/relationships/hyperlink" Target="https://www.start.umd.edu/gtd/search/IncidentSummary.aspx?gtdid=201103310006" TargetMode="External"/><Relationship Id="rId1860" Type="http://schemas.openxmlformats.org/officeDocument/2006/relationships/hyperlink" Target="https://www.start.umd.edu/gtd/search/IncidentSummary.aspx?gtdid=200602030010" TargetMode="External"/><Relationship Id="rId248" Type="http://schemas.openxmlformats.org/officeDocument/2006/relationships/hyperlink" Target="https://www.start.umd.edu/gtd/search/IncidentSummary.aspx?gtdid=200008250005" TargetMode="External"/><Relationship Id="rId455" Type="http://schemas.openxmlformats.org/officeDocument/2006/relationships/hyperlink" Target="https://www.start.umd.edu/gtd/search/IncidentSummary.aspx?gtdid=200303310001" TargetMode="External"/><Relationship Id="rId662" Type="http://schemas.openxmlformats.org/officeDocument/2006/relationships/hyperlink" Target="https://www.start.umd.edu/gtd/search/IncidentSummary.aspx?gtdid=200901050010" TargetMode="External"/><Relationship Id="rId1085" Type="http://schemas.openxmlformats.org/officeDocument/2006/relationships/hyperlink" Target="https://www.start.umd.edu/gtd/search/IncidentSummary.aspx?gtdid=201412190050" TargetMode="External"/><Relationship Id="rId1292" Type="http://schemas.openxmlformats.org/officeDocument/2006/relationships/hyperlink" Target="https://www.start.umd.edu/gtd/search/IncidentSummary.aspx?gtdid=200009180007" TargetMode="External"/><Relationship Id="rId1306" Type="http://schemas.openxmlformats.org/officeDocument/2006/relationships/hyperlink" Target="https://www.start.umd.edu/gtd/search/IncidentSummary.aspx?gtdid=200302080008" TargetMode="External"/><Relationship Id="rId1513" Type="http://schemas.openxmlformats.org/officeDocument/2006/relationships/hyperlink" Target="https://www.start.umd.edu/gtd/search/IncidentSummary.aspx?gtdid=201502250029" TargetMode="External"/><Relationship Id="rId1720" Type="http://schemas.openxmlformats.org/officeDocument/2006/relationships/hyperlink" Target="https://www.start.umd.edu/gtd/search/IncidentSummary.aspx?gtdid=201408040022" TargetMode="External"/><Relationship Id="rId1958" Type="http://schemas.openxmlformats.org/officeDocument/2006/relationships/hyperlink" Target="https://www.start.umd.edu/gtd/search/IncidentSummary.aspx?gtdid=200008080002" TargetMode="External"/><Relationship Id="rId2136" Type="http://schemas.openxmlformats.org/officeDocument/2006/relationships/hyperlink" Target="https://www.start.umd.edu/gtd/search/IncidentSummary.aspx?gtdid=200512220003" TargetMode="External"/><Relationship Id="rId12" Type="http://schemas.openxmlformats.org/officeDocument/2006/relationships/hyperlink" Target="https://www.start.umd.edu/gtd/search/IncidentSummary.aspx?gtdid=200003110001" TargetMode="External"/><Relationship Id="rId108" Type="http://schemas.openxmlformats.org/officeDocument/2006/relationships/hyperlink" Target="https://www.start.umd.edu/gtd/search/?back=1&amp;casualties_type=b&amp;casualties_max=&amp;start_yearonly=2000&amp;end_yearonly=2015&amp;dtp2=all&amp;country=15,21,55,69,75,91,96,98,116,142,151,162,185,198,199,603,221&amp;count=100" TargetMode="External"/><Relationship Id="rId315" Type="http://schemas.openxmlformats.org/officeDocument/2006/relationships/hyperlink" Target="https://www.start.umd.edu/gtd/search/IncidentSummary.aspx?gtdid=200104030001" TargetMode="External"/><Relationship Id="rId522" Type="http://schemas.openxmlformats.org/officeDocument/2006/relationships/hyperlink" Target="https://www.start.umd.edu/gtd/search/IncidentSummary.aspx?gtdid=200503280005" TargetMode="External"/><Relationship Id="rId967" Type="http://schemas.openxmlformats.org/officeDocument/2006/relationships/hyperlink" Target="https://www.start.umd.edu/gtd/search/IncidentSummary.aspx?gtdid=201311160003" TargetMode="External"/><Relationship Id="rId1152" Type="http://schemas.openxmlformats.org/officeDocument/2006/relationships/hyperlink" Target="https://www.start.umd.edu/gtd/search/IncidentSummary.aspx?gtdid=201506290116" TargetMode="External"/><Relationship Id="rId1597" Type="http://schemas.openxmlformats.org/officeDocument/2006/relationships/hyperlink" Target="https://www.start.umd.edu/gtd/search/IncidentSummary.aspx?gtdid=201502140031" TargetMode="External"/><Relationship Id="rId1818" Type="http://schemas.openxmlformats.org/officeDocument/2006/relationships/hyperlink" Target="https://www.start.umd.edu/gtd/search/IncidentSummary.aspx?gtdid=201209100012" TargetMode="External"/><Relationship Id="rId2203" Type="http://schemas.openxmlformats.org/officeDocument/2006/relationships/hyperlink" Target="https://www.start.umd.edu/gtd/search/IncidentSummary.aspx?gtdid=200104130002" TargetMode="External"/><Relationship Id="rId96" Type="http://schemas.openxmlformats.org/officeDocument/2006/relationships/hyperlink" Target="https://www.start.umd.edu/gtd/Email.aspx" TargetMode="External"/><Relationship Id="rId161" Type="http://schemas.openxmlformats.org/officeDocument/2006/relationships/hyperlink" Target="https://www.start.umd.edu/gtd/search/Results.aspx?page=20&amp;casualties_type=b&amp;casualties_max=&amp;start_yearonly=2000&amp;end_yearonly=2015&amp;dtp2=all&amp;country=15,21,55,69,75,91,96,98,116,142,151,162,185,198,199,603,221&amp;count=100&amp;charttype=line&amp;chart=overtime&amp;ob=GTDID&amp;od=desc&amp;expanded=yes" TargetMode="External"/><Relationship Id="rId399" Type="http://schemas.openxmlformats.org/officeDocument/2006/relationships/hyperlink" Target="https://www.start.umd.edu/gtd/search/IncidentSummary.aspx?gtdid=200202070002" TargetMode="External"/><Relationship Id="rId827" Type="http://schemas.openxmlformats.org/officeDocument/2006/relationships/hyperlink" Target="https://www.start.umd.edu/gtd/search/IncidentSummary.aspx?gtdid=201207230052" TargetMode="External"/><Relationship Id="rId1012" Type="http://schemas.openxmlformats.org/officeDocument/2006/relationships/hyperlink" Target="https://www.start.umd.edu/gtd/search/IncidentSummary.aspx?gtdid=201404200038" TargetMode="External"/><Relationship Id="rId1457" Type="http://schemas.openxmlformats.org/officeDocument/2006/relationships/hyperlink" Target="https://www.start.umd.edu/gtd/search/IncidentSummary.aspx?gtdid=201107050006" TargetMode="External"/><Relationship Id="rId1664" Type="http://schemas.openxmlformats.org/officeDocument/2006/relationships/hyperlink" Target="https://www.start.umd.edu/gtd/search/IncidentSummary.aspx?gtdid=200607060017" TargetMode="External"/><Relationship Id="rId1871" Type="http://schemas.openxmlformats.org/officeDocument/2006/relationships/hyperlink" Target="https://www.start.umd.edu/gtd/search/IncidentSummary.aspx?gtdid=201205110040" TargetMode="External"/><Relationship Id="rId259" Type="http://schemas.openxmlformats.org/officeDocument/2006/relationships/hyperlink" Target="https://www.start.umd.edu/gtd/search/IncidentSummary.aspx?gtdid=200009250007" TargetMode="External"/><Relationship Id="rId466" Type="http://schemas.openxmlformats.org/officeDocument/2006/relationships/hyperlink" Target="https://www.start.umd.edu/gtd/search/IncidentSummary.aspx?gtdid=200305270001" TargetMode="External"/><Relationship Id="rId673" Type="http://schemas.openxmlformats.org/officeDocument/2006/relationships/hyperlink" Target="https://www.start.umd.edu/gtd/search/IncidentSummary.aspx?gtdid=200903230004" TargetMode="External"/><Relationship Id="rId880" Type="http://schemas.openxmlformats.org/officeDocument/2006/relationships/hyperlink" Target="https://www.start.umd.edu/gtd/search/IncidentSummary.aspx?gtdid=201302090014" TargetMode="External"/><Relationship Id="rId1096" Type="http://schemas.openxmlformats.org/officeDocument/2006/relationships/hyperlink" Target="https://www.start.umd.edu/gtd/search/IncidentSummary.aspx?gtdid=201501010002" TargetMode="External"/><Relationship Id="rId1317" Type="http://schemas.openxmlformats.org/officeDocument/2006/relationships/hyperlink" Target="https://www.start.umd.edu/gtd/search/IncidentSummary.aspx?gtdid=201212060006" TargetMode="External"/><Relationship Id="rId1524" Type="http://schemas.openxmlformats.org/officeDocument/2006/relationships/hyperlink" Target="https://www.start.umd.edu/gtd/search/IncidentSummary.aspx?gtdid=200205120004" TargetMode="External"/><Relationship Id="rId1731" Type="http://schemas.openxmlformats.org/officeDocument/2006/relationships/hyperlink" Target="https://www.start.umd.edu/gtd/search/IncidentSummary.aspx?gtdid=201410030052" TargetMode="External"/><Relationship Id="rId1969" Type="http://schemas.openxmlformats.org/officeDocument/2006/relationships/hyperlink" Target="https://www.start.umd.edu/gtd/search/IncidentSummary.aspx?gtdid=200010220007" TargetMode="External"/><Relationship Id="rId2147" Type="http://schemas.openxmlformats.org/officeDocument/2006/relationships/hyperlink" Target="https://www.start.umd.edu/gtd/search/IncidentSummary.aspx?gtdid=200712010004" TargetMode="External"/><Relationship Id="rId23" Type="http://schemas.openxmlformats.org/officeDocument/2006/relationships/hyperlink" Target="https://www.start.umd.edu/gtd/search/IncidentSummary.aspx?gtdid=200001080001" TargetMode="External"/><Relationship Id="rId119" Type="http://schemas.openxmlformats.org/officeDocument/2006/relationships/hyperlink" Target="https://www.start.umd.edu/gtd/search/Results.aspx?page=14&amp;casualties_type=b&amp;casualties_max=&amp;start_yearonly=2000&amp;end_yearonly=2015&amp;dtp2=all&amp;country=15,21,55,69,75,91,96,98,116,142,151,162,185,198,199,603,221&amp;count=100&amp;charttype=line&amp;chart=overtime&amp;ob=GTDID&amp;od=desc&amp;expanded=yes" TargetMode="External"/><Relationship Id="rId326" Type="http://schemas.openxmlformats.org/officeDocument/2006/relationships/hyperlink" Target="https://www.start.umd.edu/gtd/search/IncidentSummary.aspx?gtdid=200107160003" TargetMode="External"/><Relationship Id="rId533" Type="http://schemas.openxmlformats.org/officeDocument/2006/relationships/hyperlink" Target="https://www.start.umd.edu/gtd/search/IncidentSummary.aspx?gtdid=200508100014" TargetMode="External"/><Relationship Id="rId978" Type="http://schemas.openxmlformats.org/officeDocument/2006/relationships/hyperlink" Target="https://www.start.umd.edu/gtd/search/IncidentSummary.aspx?gtdid=201312230016" TargetMode="External"/><Relationship Id="rId1163" Type="http://schemas.openxmlformats.org/officeDocument/2006/relationships/hyperlink" Target="https://www.start.umd.edu/gtd/search/IncidentSummary.aspx?gtdid=201507140079" TargetMode="External"/><Relationship Id="rId1370" Type="http://schemas.openxmlformats.org/officeDocument/2006/relationships/hyperlink" Target="https://www.start.umd.edu/gtd/search/IncidentSummary.aspx?gtdid=200202250003" TargetMode="External"/><Relationship Id="rId1829" Type="http://schemas.openxmlformats.org/officeDocument/2006/relationships/hyperlink" Target="https://www.start.umd.edu/gtd/search/IncidentSummary.aspx?gtdid=200108030008" TargetMode="External"/><Relationship Id="rId2007" Type="http://schemas.openxmlformats.org/officeDocument/2006/relationships/hyperlink" Target="https://www.start.umd.edu/gtd/search/IncidentSummary.aspx?gtdid=200408070001" TargetMode="External"/><Relationship Id="rId2214" Type="http://schemas.openxmlformats.org/officeDocument/2006/relationships/hyperlink" Target="https://www.start.umd.edu/gtd/search/IncidentSummary.aspx?gtdid=200010210006" TargetMode="External"/><Relationship Id="rId740" Type="http://schemas.openxmlformats.org/officeDocument/2006/relationships/hyperlink" Target="https://www.start.umd.edu/gtd/search/IncidentSummary.aspx?gtdid=201012150006" TargetMode="External"/><Relationship Id="rId838" Type="http://schemas.openxmlformats.org/officeDocument/2006/relationships/hyperlink" Target="https://www.start.umd.edu/gtd/search/IncidentSummary.aspx?gtdid=201209170001" TargetMode="External"/><Relationship Id="rId1023" Type="http://schemas.openxmlformats.org/officeDocument/2006/relationships/hyperlink" Target="https://www.start.umd.edu/gtd/search/IncidentSummary.aspx?gtdid=201406280051" TargetMode="External"/><Relationship Id="rId1468" Type="http://schemas.openxmlformats.org/officeDocument/2006/relationships/hyperlink" Target="https://www.start.umd.edu/gtd/search/IncidentSummary.aspx?gtdid=200007000001" TargetMode="External"/><Relationship Id="rId1675" Type="http://schemas.openxmlformats.org/officeDocument/2006/relationships/hyperlink" Target="https://www.start.umd.edu/gtd/search/IncidentSummary.aspx?gtdid=201205070011" TargetMode="External"/><Relationship Id="rId1882" Type="http://schemas.openxmlformats.org/officeDocument/2006/relationships/hyperlink" Target="https://www.start.umd.edu/gtd/search/IncidentSummary.aspx?gtdid=201205110051" TargetMode="External"/><Relationship Id="rId172" Type="http://schemas.openxmlformats.org/officeDocument/2006/relationships/hyperlink" Target="https://www.start.umd.edu/gtd/search/Results.aspx?page=22&amp;casualties_type=b&amp;casualties_max=&amp;start_yearonly=2000&amp;end_yearonly=2015&amp;dtp2=all&amp;country=15,21,55,69,75,91,96,98,116,142,151,162,185,198,199,603,221&amp;count=100&amp;charttype=line&amp;chart=overtime&amp;ob=GTDID&amp;od=desc&amp;print=yes" TargetMode="External"/><Relationship Id="rId477" Type="http://schemas.openxmlformats.org/officeDocument/2006/relationships/hyperlink" Target="https://www.start.umd.edu/gtd/search/IncidentSummary.aspx?gtdid=200307250005" TargetMode="External"/><Relationship Id="rId600" Type="http://schemas.openxmlformats.org/officeDocument/2006/relationships/hyperlink" Target="https://www.start.umd.edu/gtd/search/IncidentSummary.aspx?gtdid=200801170004" TargetMode="External"/><Relationship Id="rId684" Type="http://schemas.openxmlformats.org/officeDocument/2006/relationships/hyperlink" Target="https://www.start.umd.edu/gtd/search/IncidentSummary.aspx?gtdid=200906050008" TargetMode="External"/><Relationship Id="rId1230" Type="http://schemas.openxmlformats.org/officeDocument/2006/relationships/hyperlink" Target="https://www.start.umd.edu/gtd/search/IncidentSummary.aspx?gtdid=201510290088" TargetMode="External"/><Relationship Id="rId1328" Type="http://schemas.openxmlformats.org/officeDocument/2006/relationships/hyperlink" Target="https://www.start.umd.edu/gtd/search/IncidentSummary.aspx?gtdid=201402110037" TargetMode="External"/><Relationship Id="rId1535" Type="http://schemas.openxmlformats.org/officeDocument/2006/relationships/hyperlink" Target="https://www.start.umd.edu/gtd/search/IncidentSummary.aspx?gtdid=200604040027" TargetMode="External"/><Relationship Id="rId2060" Type="http://schemas.openxmlformats.org/officeDocument/2006/relationships/hyperlink" Target="https://www.start.umd.edu/gtd/search/IncidentSummary.aspx?gtdid=200101090005" TargetMode="External"/><Relationship Id="rId2158" Type="http://schemas.openxmlformats.org/officeDocument/2006/relationships/hyperlink" Target="https://www.start.umd.edu/gtd/search/IncidentSummary.aspx?gtdid=200806080012" TargetMode="External"/><Relationship Id="rId337" Type="http://schemas.openxmlformats.org/officeDocument/2006/relationships/hyperlink" Target="https://www.start.umd.edu/gtd/search/IncidentSummary.aspx?gtdid=200108100001" TargetMode="External"/><Relationship Id="rId891" Type="http://schemas.openxmlformats.org/officeDocument/2006/relationships/hyperlink" Target="https://www.start.umd.edu/gtd/search/IncidentSummary.aspx?gtdid=201303020017" TargetMode="External"/><Relationship Id="rId905" Type="http://schemas.openxmlformats.org/officeDocument/2006/relationships/hyperlink" Target="https://www.start.umd.edu/gtd/search/IncidentSummary.aspx?gtdid=201304240012" TargetMode="External"/><Relationship Id="rId989" Type="http://schemas.openxmlformats.org/officeDocument/2006/relationships/hyperlink" Target="https://www.start.umd.edu/gtd/search/IncidentSummary.aspx?gtdid=201402250057" TargetMode="External"/><Relationship Id="rId1742" Type="http://schemas.openxmlformats.org/officeDocument/2006/relationships/hyperlink" Target="https://www.start.umd.edu/gtd/search/IncidentSummary.aspx?gtdid=201301260013" TargetMode="External"/><Relationship Id="rId2018" Type="http://schemas.openxmlformats.org/officeDocument/2006/relationships/hyperlink" Target="https://www.start.umd.edu/gtd/search/IncidentSummary.aspx?gtdid=200602250015" TargetMode="External"/><Relationship Id="rId34" Type="http://schemas.openxmlformats.org/officeDocument/2006/relationships/hyperlink" Target="https://www.start.umd.edu/gtd/search/IncidentSummary.aspx?gtdid=200004210003" TargetMode="External"/><Relationship Id="rId544" Type="http://schemas.openxmlformats.org/officeDocument/2006/relationships/hyperlink" Target="https://www.start.umd.edu/gtd/search/IncidentSummary.aspx?gtdid=200601230002" TargetMode="External"/><Relationship Id="rId751" Type="http://schemas.openxmlformats.org/officeDocument/2006/relationships/hyperlink" Target="https://www.start.umd.edu/gtd/search/IncidentSummary.aspx?gtdid=201101180002" TargetMode="External"/><Relationship Id="rId849" Type="http://schemas.openxmlformats.org/officeDocument/2006/relationships/hyperlink" Target="https://www.start.umd.edu/gtd/search/IncidentSummary.aspx?gtdid=201210310024" TargetMode="External"/><Relationship Id="rId1174" Type="http://schemas.openxmlformats.org/officeDocument/2006/relationships/hyperlink" Target="https://www.start.umd.edu/gtd/search/IncidentSummary.aspx?gtdid=201508160114" TargetMode="External"/><Relationship Id="rId1381" Type="http://schemas.openxmlformats.org/officeDocument/2006/relationships/hyperlink" Target="https://www.start.umd.edu/gtd/search/IncidentSummary.aspx?gtdid=201505240097" TargetMode="External"/><Relationship Id="rId1479" Type="http://schemas.openxmlformats.org/officeDocument/2006/relationships/hyperlink" Target="https://www.start.umd.edu/gtd/search/IncidentSummary.aspx?gtdid=200908150005" TargetMode="External"/><Relationship Id="rId1602" Type="http://schemas.openxmlformats.org/officeDocument/2006/relationships/hyperlink" Target="https://www.start.umd.edu/gtd/search/IncidentSummary.aspx?gtdid=201312220046" TargetMode="External"/><Relationship Id="rId1686" Type="http://schemas.openxmlformats.org/officeDocument/2006/relationships/hyperlink" Target="https://www.start.umd.edu/gtd/search/IncidentSummary.aspx?gtdid=200411020008" TargetMode="External"/><Relationship Id="rId2225" Type="http://schemas.openxmlformats.org/officeDocument/2006/relationships/hyperlink" Target="https://www.start.umd.edu/gtd/search/IncidentSummary.aspx?gtdid=200506260002" TargetMode="External"/><Relationship Id="rId183" Type="http://schemas.openxmlformats.org/officeDocument/2006/relationships/hyperlink" Target="https://www.start.umd.edu/gtd/search/Results.aspx?page=6&amp;casualties_type=b&amp;casualties_max=&amp;start_yearonly=2000&amp;end_yearonly=2015&amp;dtp2=all&amp;country=15,21,55,69,75,91,96,98,116,142,151,162,185,198,199,603,221&amp;count=100&amp;charttype=line&amp;chart=overtime&amp;ob=GTDID&amp;od=desc&amp;print=yes" TargetMode="External"/><Relationship Id="rId390" Type="http://schemas.openxmlformats.org/officeDocument/2006/relationships/hyperlink" Target="https://www.start.umd.edu/gtd/search/IncidentSummary.aspx?gtdid=200111200003" TargetMode="External"/><Relationship Id="rId404" Type="http://schemas.openxmlformats.org/officeDocument/2006/relationships/hyperlink" Target="https://www.start.umd.edu/gtd/search/IncidentSummary.aspx?gtdid=200203150004" TargetMode="External"/><Relationship Id="rId611" Type="http://schemas.openxmlformats.org/officeDocument/2006/relationships/hyperlink" Target="https://www.start.umd.edu/gtd/search/IncidentSummary.aspx?gtdid=200804260020" TargetMode="External"/><Relationship Id="rId1034" Type="http://schemas.openxmlformats.org/officeDocument/2006/relationships/hyperlink" Target="https://www.start.umd.edu/gtd/search/IncidentSummary.aspx?gtdid=201407300064" TargetMode="External"/><Relationship Id="rId1241" Type="http://schemas.openxmlformats.org/officeDocument/2006/relationships/hyperlink" Target="https://www.start.umd.edu/gtd/search/IncidentSummary.aspx?gtdid=201511040050" TargetMode="External"/><Relationship Id="rId1339" Type="http://schemas.openxmlformats.org/officeDocument/2006/relationships/hyperlink" Target="https://www.start.umd.edu/gtd/search/IncidentSummary.aspx?gtdid=201504270057" TargetMode="External"/><Relationship Id="rId1893" Type="http://schemas.openxmlformats.org/officeDocument/2006/relationships/hyperlink" Target="https://www.start.umd.edu/gtd/search/IncidentSummary.aspx?gtdid=201205110062" TargetMode="External"/><Relationship Id="rId1907" Type="http://schemas.openxmlformats.org/officeDocument/2006/relationships/hyperlink" Target="https://www.start.umd.edu/gtd/search/IncidentSummary.aspx?gtdid=201212080018" TargetMode="External"/><Relationship Id="rId2071" Type="http://schemas.openxmlformats.org/officeDocument/2006/relationships/hyperlink" Target="https://www.start.umd.edu/gtd/search/IncidentSummary.aspx?gtdid=200107100001" TargetMode="External"/><Relationship Id="rId250" Type="http://schemas.openxmlformats.org/officeDocument/2006/relationships/hyperlink" Target="https://www.start.umd.edu/gtd/search/IncidentSummary.aspx?gtdid=200009030009" TargetMode="External"/><Relationship Id="rId488" Type="http://schemas.openxmlformats.org/officeDocument/2006/relationships/hyperlink" Target="https://www.start.umd.edu/gtd/search/IncidentSummary.aspx?gtdid=200312050001" TargetMode="External"/><Relationship Id="rId695" Type="http://schemas.openxmlformats.org/officeDocument/2006/relationships/hyperlink" Target="https://www.start.umd.edu/gtd/search/IncidentSummary.aspx?gtdid=200912030019" TargetMode="External"/><Relationship Id="rId709" Type="http://schemas.openxmlformats.org/officeDocument/2006/relationships/hyperlink" Target="https://www.start.umd.edu/gtd/search/IncidentSummary.aspx?gtdid=201005040012" TargetMode="External"/><Relationship Id="rId916" Type="http://schemas.openxmlformats.org/officeDocument/2006/relationships/hyperlink" Target="https://www.start.umd.edu/gtd/search/IncidentSummary.aspx?gtdid=201305240021" TargetMode="External"/><Relationship Id="rId1101" Type="http://schemas.openxmlformats.org/officeDocument/2006/relationships/hyperlink" Target="https://www.start.umd.edu/gtd/search/IncidentSummary.aspx?gtdid=201501080057" TargetMode="External"/><Relationship Id="rId1546" Type="http://schemas.openxmlformats.org/officeDocument/2006/relationships/hyperlink" Target="https://www.start.umd.edu/gtd/search/IncidentSummary.aspx?gtdid=201203210015" TargetMode="External"/><Relationship Id="rId1753" Type="http://schemas.openxmlformats.org/officeDocument/2006/relationships/hyperlink" Target="https://www.start.umd.edu/gtd/search/IncidentSummary.aspx?gtdid=201310180015" TargetMode="External"/><Relationship Id="rId1960" Type="http://schemas.openxmlformats.org/officeDocument/2006/relationships/hyperlink" Target="https://www.start.umd.edu/gtd/search/IncidentSummary.aspx?gtdid=200008240001" TargetMode="External"/><Relationship Id="rId2169" Type="http://schemas.openxmlformats.org/officeDocument/2006/relationships/hyperlink" Target="https://www.start.umd.edu/gtd/search/IncidentSummary.aspx?gtdid=200809210009" TargetMode="External"/><Relationship Id="rId45" Type="http://schemas.openxmlformats.org/officeDocument/2006/relationships/hyperlink" Target="https://www.start.umd.edu/gtd/search/IncidentSummary.aspx?gtdid=200002270005" TargetMode="External"/><Relationship Id="rId110" Type="http://schemas.openxmlformats.org/officeDocument/2006/relationships/hyperlink" Target="https://www.start.umd.edu/gtd/Email.aspx" TargetMode="External"/><Relationship Id="rId348" Type="http://schemas.openxmlformats.org/officeDocument/2006/relationships/hyperlink" Target="https://www.start.umd.edu/gtd/search/IncidentSummary.aspx?gtdid=200108170015" TargetMode="External"/><Relationship Id="rId555" Type="http://schemas.openxmlformats.org/officeDocument/2006/relationships/hyperlink" Target="https://www.start.umd.edu/gtd/search/IncidentSummary.aspx?gtdid=200607020007" TargetMode="External"/><Relationship Id="rId762" Type="http://schemas.openxmlformats.org/officeDocument/2006/relationships/hyperlink" Target="https://www.start.umd.edu/gtd/search/IncidentSummary.aspx?gtdid=201102280011" TargetMode="External"/><Relationship Id="rId1185" Type="http://schemas.openxmlformats.org/officeDocument/2006/relationships/hyperlink" Target="https://www.start.umd.edu/gtd/search/IncidentSummary.aspx?gtdid=201509090084" TargetMode="External"/><Relationship Id="rId1392" Type="http://schemas.openxmlformats.org/officeDocument/2006/relationships/hyperlink" Target="https://www.start.umd.edu/gtd/search/IncidentSummary.aspx?gtdid=201209150013" TargetMode="External"/><Relationship Id="rId1406" Type="http://schemas.openxmlformats.org/officeDocument/2006/relationships/hyperlink" Target="https://www.start.umd.edu/gtd/search/IncidentSummary.aspx?gtdid=200108280004" TargetMode="External"/><Relationship Id="rId1613" Type="http://schemas.openxmlformats.org/officeDocument/2006/relationships/hyperlink" Target="https://www.start.umd.edu/gtd/search/IncidentSummary.aspx?gtdid=200006190003" TargetMode="External"/><Relationship Id="rId1820" Type="http://schemas.openxmlformats.org/officeDocument/2006/relationships/hyperlink" Target="https://www.start.umd.edu/gtd/search/IncidentSummary.aspx?gtdid=201209100018" TargetMode="External"/><Relationship Id="rId2029" Type="http://schemas.openxmlformats.org/officeDocument/2006/relationships/hyperlink" Target="https://www.start.umd.edu/gtd/search/IncidentSummary.aspx?gtdid=200807040029" TargetMode="External"/><Relationship Id="rId2236" Type="http://schemas.openxmlformats.org/officeDocument/2006/relationships/hyperlink" Target="https://www.start.umd.edu/gtd/search/IncidentSummary.aspx?gtdid=201111280033" TargetMode="External"/><Relationship Id="rId194" Type="http://schemas.openxmlformats.org/officeDocument/2006/relationships/hyperlink" Target="https://www.start.umd.edu/gtd/search/Results.aspx?page=4&amp;casualties_type=b&amp;casualties_max=&amp;start_yearonly=2000&amp;end_yearonly=2015&amp;dtp2=all&amp;country=15,21,55,69,75,91,96,98,116,142,151,162,185,198,199,603,221&amp;count=100&amp;charttype=line&amp;chart=overtime&amp;ob=GTDID&amp;od=desc&amp;expanded=yes" TargetMode="External"/><Relationship Id="rId208" Type="http://schemas.openxmlformats.org/officeDocument/2006/relationships/hyperlink" Target="https://www.start.umd.edu/gtd/search/ResultsCSV.aspx?csv=1&amp;casualties_type=b&amp;casualties_max=&amp;start_yearonly=2000&amp;end_yearonly=2015&amp;dtp2=all&amp;country=15,21,55,69,75,91,96,98,116,142,151,162,185,198,199,603,221&amp;count=100" TargetMode="External"/><Relationship Id="rId415" Type="http://schemas.openxmlformats.org/officeDocument/2006/relationships/hyperlink" Target="https://www.start.umd.edu/gtd/search/IncidentSummary.aspx?gtdid=200204300001" TargetMode="External"/><Relationship Id="rId622" Type="http://schemas.openxmlformats.org/officeDocument/2006/relationships/hyperlink" Target="https://www.start.umd.edu/gtd/search/IncidentSummary.aspx?gtdid=200805220020" TargetMode="External"/><Relationship Id="rId1045" Type="http://schemas.openxmlformats.org/officeDocument/2006/relationships/hyperlink" Target="https://www.start.umd.edu/gtd/search/IncidentSummary.aspx?gtdid=201408140063" TargetMode="External"/><Relationship Id="rId1252" Type="http://schemas.openxmlformats.org/officeDocument/2006/relationships/hyperlink" Target="https://www.start.umd.edu/gtd/search/IncidentSummary.aspx?gtdid=201511150071" TargetMode="External"/><Relationship Id="rId1697" Type="http://schemas.openxmlformats.org/officeDocument/2006/relationships/hyperlink" Target="https://www.start.umd.edu/gtd/search/IncidentSummary.aspx?gtdid=201408250087" TargetMode="External"/><Relationship Id="rId1918" Type="http://schemas.openxmlformats.org/officeDocument/2006/relationships/hyperlink" Target="https://www.start.umd.edu/gtd/search/IncidentSummary.aspx?gtdid=201212080029" TargetMode="External"/><Relationship Id="rId2082" Type="http://schemas.openxmlformats.org/officeDocument/2006/relationships/hyperlink" Target="https://www.start.umd.edu/gtd/search/IncidentSummary.aspx?gtdid=200201170005" TargetMode="External"/><Relationship Id="rId261" Type="http://schemas.openxmlformats.org/officeDocument/2006/relationships/hyperlink" Target="https://www.start.umd.edu/gtd/search/IncidentSummary.aspx?gtdid=200010010003" TargetMode="External"/><Relationship Id="rId499" Type="http://schemas.openxmlformats.org/officeDocument/2006/relationships/hyperlink" Target="https://www.start.umd.edu/gtd/search/IncidentSummary.aspx?gtdid=200409030001" TargetMode="External"/><Relationship Id="rId927" Type="http://schemas.openxmlformats.org/officeDocument/2006/relationships/hyperlink" Target="https://www.start.umd.edu/gtd/search/IncidentSummary.aspx?gtdid=201306100049" TargetMode="External"/><Relationship Id="rId1112" Type="http://schemas.openxmlformats.org/officeDocument/2006/relationships/hyperlink" Target="https://www.start.umd.edu/gtd/search/IncidentSummary.aspx?gtdid=201501300076" TargetMode="External"/><Relationship Id="rId1557" Type="http://schemas.openxmlformats.org/officeDocument/2006/relationships/hyperlink" Target="https://www.start.umd.edu/gtd/search/IncidentSummary.aspx?gtdid=200103090005" TargetMode="External"/><Relationship Id="rId1764" Type="http://schemas.openxmlformats.org/officeDocument/2006/relationships/hyperlink" Target="https://www.start.umd.edu/gtd/search/IncidentSummary.aspx?gtdid=201404010099" TargetMode="External"/><Relationship Id="rId1971" Type="http://schemas.openxmlformats.org/officeDocument/2006/relationships/hyperlink" Target="https://www.start.umd.edu/gtd/search/IncidentSummary.aspx?gtdid=200011210002" TargetMode="External"/><Relationship Id="rId56" Type="http://schemas.openxmlformats.org/officeDocument/2006/relationships/hyperlink" Target="https://www.start.umd.edu/gtd/search/IncidentSummary.aspx?gtdid=200001080002" TargetMode="External"/><Relationship Id="rId359" Type="http://schemas.openxmlformats.org/officeDocument/2006/relationships/hyperlink" Target="https://www.start.umd.edu/gtd/search/IncidentSummary.aspx?gtdid=200108250015" TargetMode="External"/><Relationship Id="rId566" Type="http://schemas.openxmlformats.org/officeDocument/2006/relationships/hyperlink" Target="https://www.start.umd.edu/gtd/search/IncidentSummary.aspx?gtdid=200610110003" TargetMode="External"/><Relationship Id="rId773" Type="http://schemas.openxmlformats.org/officeDocument/2006/relationships/hyperlink" Target="https://www.start.umd.edu/gtd/search/IncidentSummary.aspx?gtdid=201105090010" TargetMode="External"/><Relationship Id="rId1196" Type="http://schemas.openxmlformats.org/officeDocument/2006/relationships/hyperlink" Target="https://www.start.umd.edu/gtd/search/IncidentSummary.aspx?gtdid=201509260027" TargetMode="External"/><Relationship Id="rId1417" Type="http://schemas.openxmlformats.org/officeDocument/2006/relationships/hyperlink" Target="https://www.start.umd.edu/gtd/search/IncidentSummary.aspx?gtdid=201008120009" TargetMode="External"/><Relationship Id="rId1624" Type="http://schemas.openxmlformats.org/officeDocument/2006/relationships/hyperlink" Target="https://www.start.umd.edu/gtd/search/IncidentSummary.aspx?gtdid=201010050001" TargetMode="External"/><Relationship Id="rId1831" Type="http://schemas.openxmlformats.org/officeDocument/2006/relationships/hyperlink" Target="https://www.start.umd.edu/gtd/search/IncidentSummary.aspx?gtdid=200108260007" TargetMode="External"/><Relationship Id="rId2247" Type="http://schemas.openxmlformats.org/officeDocument/2006/relationships/hyperlink" Target="https://www.start.umd.edu/gtd/search/IncidentSummary.aspx?gtdid=201409010082" TargetMode="External"/><Relationship Id="rId121" Type="http://schemas.openxmlformats.org/officeDocument/2006/relationships/hyperlink" Target="http://www.umd.edu/" TargetMode="External"/><Relationship Id="rId219" Type="http://schemas.openxmlformats.org/officeDocument/2006/relationships/hyperlink" Target="https://www.start.umd.edu/gtd/search/IncidentSummary.aspx?gtdid=200103250005" TargetMode="External"/><Relationship Id="rId426" Type="http://schemas.openxmlformats.org/officeDocument/2006/relationships/hyperlink" Target="https://www.start.umd.edu/gtd/search/IncidentSummary.aspx?gtdid=200205110001" TargetMode="External"/><Relationship Id="rId633" Type="http://schemas.openxmlformats.org/officeDocument/2006/relationships/hyperlink" Target="https://www.start.umd.edu/gtd/search/IncidentSummary.aspx?gtdid=200808080019" TargetMode="External"/><Relationship Id="rId980" Type="http://schemas.openxmlformats.org/officeDocument/2006/relationships/hyperlink" Target="https://www.start.umd.edu/gtd/search/IncidentSummary.aspx?gtdid=201312310051" TargetMode="External"/><Relationship Id="rId1056" Type="http://schemas.openxmlformats.org/officeDocument/2006/relationships/hyperlink" Target="https://www.start.umd.edu/gtd/search/IncidentSummary.aspx?gtdid=201409040012" TargetMode="External"/><Relationship Id="rId1263" Type="http://schemas.openxmlformats.org/officeDocument/2006/relationships/hyperlink" Target="https://www.start.umd.edu/gtd/search/IncidentSummary.aspx?gtdid=201512020050" TargetMode="External"/><Relationship Id="rId1929" Type="http://schemas.openxmlformats.org/officeDocument/2006/relationships/hyperlink" Target="https://www.start.umd.edu/gtd/search/IncidentSummary.aspx?gtdid=201312110012" TargetMode="External"/><Relationship Id="rId2093" Type="http://schemas.openxmlformats.org/officeDocument/2006/relationships/hyperlink" Target="https://www.start.umd.edu/gtd/search/IncidentSummary.aspx?gtdid=200208040001" TargetMode="External"/><Relationship Id="rId2107" Type="http://schemas.openxmlformats.org/officeDocument/2006/relationships/hyperlink" Target="https://www.start.umd.edu/gtd/search/IncidentSummary.aspx?gtdid=200409260002" TargetMode="External"/><Relationship Id="rId840" Type="http://schemas.openxmlformats.org/officeDocument/2006/relationships/hyperlink" Target="https://www.start.umd.edu/gtd/search/IncidentSummary.aspx?gtdid=201209260012" TargetMode="External"/><Relationship Id="rId938" Type="http://schemas.openxmlformats.org/officeDocument/2006/relationships/hyperlink" Target="https://www.start.umd.edu/gtd/search/IncidentSummary.aspx?gtdid=201308080028" TargetMode="External"/><Relationship Id="rId1470" Type="http://schemas.openxmlformats.org/officeDocument/2006/relationships/hyperlink" Target="https://www.start.umd.edu/gtd/search/IncidentSummary.aspx?gtdid=200007190006" TargetMode="External"/><Relationship Id="rId1568" Type="http://schemas.openxmlformats.org/officeDocument/2006/relationships/hyperlink" Target="https://www.start.umd.edu/gtd/search/IncidentSummary.aspx?gtdid=201501050067" TargetMode="External"/><Relationship Id="rId1775" Type="http://schemas.openxmlformats.org/officeDocument/2006/relationships/hyperlink" Target="https://www.start.umd.edu/gtd/search/IncidentSummary.aspx?gtdid=201502050029" TargetMode="External"/><Relationship Id="rId67" Type="http://schemas.openxmlformats.org/officeDocument/2006/relationships/hyperlink" Target="https://www.start.umd.edu/gtd/search/Results.aspx?page=7&amp;casualties_type=b&amp;casualties_max=&amp;start_yearonly=2000&amp;end_yearonly=2015&amp;dtp2=all&amp;country=15,21,55,69,75,91,96,98,116,142,151,162,185,198,199,603,221&amp;count=100&amp;charttype=line&amp;chart=overtime&amp;ob=GTDID&amp;od=desc&amp;print=yes" TargetMode="External"/><Relationship Id="rId272" Type="http://schemas.openxmlformats.org/officeDocument/2006/relationships/hyperlink" Target="https://www.start.umd.edu/gtd/search/IncidentSummary.aspx?gtdid=200011010003" TargetMode="External"/><Relationship Id="rId577" Type="http://schemas.openxmlformats.org/officeDocument/2006/relationships/hyperlink" Target="https://www.start.umd.edu/gtd/search/IncidentSummary.aspx?gtdid=200702150021" TargetMode="External"/><Relationship Id="rId700" Type="http://schemas.openxmlformats.org/officeDocument/2006/relationships/hyperlink" Target="https://www.start.umd.edu/gtd/search/IncidentSummary.aspx?gtdid=201001190015" TargetMode="External"/><Relationship Id="rId1123" Type="http://schemas.openxmlformats.org/officeDocument/2006/relationships/hyperlink" Target="https://www.start.umd.edu/gtd/search/IncidentSummary.aspx?gtdid=201503250070" TargetMode="External"/><Relationship Id="rId1330" Type="http://schemas.openxmlformats.org/officeDocument/2006/relationships/hyperlink" Target="https://www.start.umd.edu/gtd/search/IncidentSummary.aspx?gtdid=201402130041" TargetMode="External"/><Relationship Id="rId1428" Type="http://schemas.openxmlformats.org/officeDocument/2006/relationships/hyperlink" Target="https://www.start.umd.edu/gtd/search/IncidentSummary.aspx?gtdid=200105060001" TargetMode="External"/><Relationship Id="rId1635" Type="http://schemas.openxmlformats.org/officeDocument/2006/relationships/hyperlink" Target="https://www.start.umd.edu/gtd/search/IncidentSummary.aspx?gtdid=200505020002" TargetMode="External"/><Relationship Id="rId1982" Type="http://schemas.openxmlformats.org/officeDocument/2006/relationships/hyperlink" Target="https://www.start.umd.edu/gtd/search/IncidentSummary.aspx?gtdid=200106100001" TargetMode="External"/><Relationship Id="rId2160" Type="http://schemas.openxmlformats.org/officeDocument/2006/relationships/hyperlink" Target="https://www.start.umd.edu/gtd/search/IncidentSummary.aspx?gtdid=200807200015" TargetMode="External"/><Relationship Id="rId2258" Type="http://schemas.openxmlformats.org/officeDocument/2006/relationships/hyperlink" Target="https://www.start.umd.edu/gtd/search/IncidentSummary.aspx?gtdid=200812160004" TargetMode="External"/><Relationship Id="rId132" Type="http://schemas.openxmlformats.org/officeDocument/2006/relationships/hyperlink" Target="https://www.start.umd.edu/gtd/search/ResultsCSV.aspx?csv=1&amp;casualties_type=b&amp;casualties_max=&amp;start_yearonly=2000&amp;end_yearonly=2015&amp;dtp2=all&amp;country=15,21,55,69,75,91,96,98,116,142,151,162,185,198,199,603,221&amp;count=100" TargetMode="External"/><Relationship Id="rId784" Type="http://schemas.openxmlformats.org/officeDocument/2006/relationships/hyperlink" Target="https://www.start.umd.edu/gtd/search/IncidentSummary.aspx?gtdid=201107040022" TargetMode="External"/><Relationship Id="rId991" Type="http://schemas.openxmlformats.org/officeDocument/2006/relationships/hyperlink" Target="https://www.start.umd.edu/gtd/search/IncidentSummary.aspx?gtdid=201402280020" TargetMode="External"/><Relationship Id="rId1067" Type="http://schemas.openxmlformats.org/officeDocument/2006/relationships/hyperlink" Target="https://www.start.umd.edu/gtd/search/IncidentSummary.aspx?gtdid=201410040044" TargetMode="External"/><Relationship Id="rId1842" Type="http://schemas.openxmlformats.org/officeDocument/2006/relationships/hyperlink" Target="https://www.start.umd.edu/gtd/search/IncidentSummary.aspx?gtdid=200310100002" TargetMode="External"/><Relationship Id="rId2020" Type="http://schemas.openxmlformats.org/officeDocument/2006/relationships/hyperlink" Target="https://www.start.umd.edu/gtd/search/IncidentSummary.aspx?gtdid=200602270018" TargetMode="External"/><Relationship Id="rId437" Type="http://schemas.openxmlformats.org/officeDocument/2006/relationships/hyperlink" Target="https://www.start.umd.edu/gtd/search/IncidentSummary.aspx?gtdid=200301030011" TargetMode="External"/><Relationship Id="rId644" Type="http://schemas.openxmlformats.org/officeDocument/2006/relationships/hyperlink" Target="https://www.start.umd.edu/gtd/search/IncidentSummary.aspx?gtdid=200808200003" TargetMode="External"/><Relationship Id="rId851" Type="http://schemas.openxmlformats.org/officeDocument/2006/relationships/hyperlink" Target="https://www.start.umd.edu/gtd/search/IncidentSummary.aspx?gtdid=201211090021" TargetMode="External"/><Relationship Id="rId1274" Type="http://schemas.openxmlformats.org/officeDocument/2006/relationships/hyperlink" Target="https://www.start.umd.edu/gtd/search/IncidentSummary.aspx?gtdid=201512140042" TargetMode="External"/><Relationship Id="rId1481" Type="http://schemas.openxmlformats.org/officeDocument/2006/relationships/hyperlink" Target="https://www.start.umd.edu/gtd/search/IncidentSummary.aspx?gtdid=200704090011" TargetMode="External"/><Relationship Id="rId1579" Type="http://schemas.openxmlformats.org/officeDocument/2006/relationships/hyperlink" Target="https://www.start.umd.edu/gtd/search/IncidentSummary.aspx?gtdid=201001200007" TargetMode="External"/><Relationship Id="rId1702" Type="http://schemas.openxmlformats.org/officeDocument/2006/relationships/hyperlink" Target="https://www.start.umd.edu/gtd/search/IncidentSummary.aspx?gtdid=201509200091" TargetMode="External"/><Relationship Id="rId2118" Type="http://schemas.openxmlformats.org/officeDocument/2006/relationships/hyperlink" Target="https://www.start.umd.edu/gtd/search/IncidentSummary.aspx?gtdid=200412060008" TargetMode="External"/><Relationship Id="rId283" Type="http://schemas.openxmlformats.org/officeDocument/2006/relationships/hyperlink" Target="https://www.start.umd.edu/gtd/search/IncidentSummary.aspx?gtdid=200011250006" TargetMode="External"/><Relationship Id="rId490" Type="http://schemas.openxmlformats.org/officeDocument/2006/relationships/hyperlink" Target="https://www.start.umd.edu/gtd/search/IncidentSummary.aspx?gtdid=200402210002" TargetMode="External"/><Relationship Id="rId504" Type="http://schemas.openxmlformats.org/officeDocument/2006/relationships/hyperlink" Target="https://www.start.umd.edu/gtd/search/IncidentSummary.aspx?gtdid=200410210003" TargetMode="External"/><Relationship Id="rId711" Type="http://schemas.openxmlformats.org/officeDocument/2006/relationships/hyperlink" Target="https://www.start.umd.edu/gtd/search/IncidentSummary.aspx?gtdid=201005290009" TargetMode="External"/><Relationship Id="rId949" Type="http://schemas.openxmlformats.org/officeDocument/2006/relationships/hyperlink" Target="https://www.start.umd.edu/gtd/search/IncidentSummary.aspx?gtdid=201309040021" TargetMode="External"/><Relationship Id="rId1134" Type="http://schemas.openxmlformats.org/officeDocument/2006/relationships/hyperlink" Target="https://www.start.umd.edu/gtd/search/IncidentSummary.aspx?gtdid=201504260099" TargetMode="External"/><Relationship Id="rId1341" Type="http://schemas.openxmlformats.org/officeDocument/2006/relationships/hyperlink" Target="https://www.start.umd.edu/gtd/search/IncidentSummary.aspx?gtdid=201510150014" TargetMode="External"/><Relationship Id="rId1786" Type="http://schemas.openxmlformats.org/officeDocument/2006/relationships/hyperlink" Target="https://www.start.umd.edu/gtd/search/IncidentSummary.aspx?gtdid=201506180033" TargetMode="External"/><Relationship Id="rId1993" Type="http://schemas.openxmlformats.org/officeDocument/2006/relationships/hyperlink" Target="https://www.start.umd.edu/gtd/search/IncidentSummary.aspx?gtdid=200201010013" TargetMode="External"/><Relationship Id="rId2171" Type="http://schemas.openxmlformats.org/officeDocument/2006/relationships/hyperlink" Target="https://www.start.umd.edu/gtd/search/IncidentSummary.aspx?gtdid=200809220011" TargetMode="External"/><Relationship Id="rId78" Type="http://schemas.openxmlformats.org/officeDocument/2006/relationships/hyperlink" Target="http://www.start.umd.edu/" TargetMode="External"/><Relationship Id="rId143" Type="http://schemas.openxmlformats.org/officeDocument/2006/relationships/hyperlink" Target="https://www.start.umd.edu/gtd/search/?back=1&amp;casualties_type=b&amp;casualties_max=&amp;start_yearonly=2000&amp;end_yearonly=2015&amp;dtp2=all&amp;country=15,21,55,69,75,91,96,98,116,142,151,162,185,198,199,603,221&amp;count=100" TargetMode="External"/><Relationship Id="rId350" Type="http://schemas.openxmlformats.org/officeDocument/2006/relationships/hyperlink" Target="https://www.start.umd.edu/gtd/search/IncidentSummary.aspx?gtdid=200108180002" TargetMode="External"/><Relationship Id="rId588" Type="http://schemas.openxmlformats.org/officeDocument/2006/relationships/hyperlink" Target="https://www.start.umd.edu/gtd/search/IncidentSummary.aspx?gtdid=200707030004" TargetMode="External"/><Relationship Id="rId795" Type="http://schemas.openxmlformats.org/officeDocument/2006/relationships/hyperlink" Target="https://www.start.umd.edu/gtd/search/IncidentSummary.aspx?gtdid=201201230007" TargetMode="External"/><Relationship Id="rId809" Type="http://schemas.openxmlformats.org/officeDocument/2006/relationships/hyperlink" Target="https://www.start.umd.edu/gtd/search/IncidentSummary.aspx?gtdid=201205210003" TargetMode="External"/><Relationship Id="rId1201" Type="http://schemas.openxmlformats.org/officeDocument/2006/relationships/hyperlink" Target="https://www.start.umd.edu/gtd/search/IncidentSummary.aspx?gtdid=201510070037" TargetMode="External"/><Relationship Id="rId1439" Type="http://schemas.openxmlformats.org/officeDocument/2006/relationships/hyperlink" Target="https://www.start.umd.edu/gtd/search/IncidentSummary.aspx?gtdid=200103040004" TargetMode="External"/><Relationship Id="rId1646" Type="http://schemas.openxmlformats.org/officeDocument/2006/relationships/hyperlink" Target="https://www.start.umd.edu/gtd/search/IncidentSummary.aspx?gtdid=200010210002" TargetMode="External"/><Relationship Id="rId1853" Type="http://schemas.openxmlformats.org/officeDocument/2006/relationships/hyperlink" Target="https://www.start.umd.edu/gtd/search/IncidentSummary.aspx?gtdid=200507280010" TargetMode="External"/><Relationship Id="rId2031" Type="http://schemas.openxmlformats.org/officeDocument/2006/relationships/hyperlink" Target="https://www.start.umd.edu/gtd/search/IncidentSummary.aspx?gtdid=200809210026" TargetMode="External"/><Relationship Id="rId9" Type="http://schemas.openxmlformats.org/officeDocument/2006/relationships/hyperlink" Target="https://www.start.umd.edu/gtd/search/IncidentSummary.aspx?gtdid=200002220001" TargetMode="External"/><Relationship Id="rId210" Type="http://schemas.openxmlformats.org/officeDocument/2006/relationships/hyperlink" Target="https://www.start.umd.edu/gtd/search/Results.aspx?page=2&amp;casualties_type=b&amp;casualties_max=&amp;start_yearonly=2000&amp;end_yearonly=2015&amp;dtp2=all&amp;country=15,21,55,69,75,91,96,98,116,142,151,162,185,198,199,603,221&amp;count=100&amp;charttype=line&amp;chart=overtime&amp;ob=GTDID&amp;od=desc&amp;print=yes" TargetMode="External"/><Relationship Id="rId448" Type="http://schemas.openxmlformats.org/officeDocument/2006/relationships/hyperlink" Target="https://www.start.umd.edu/gtd/search/IncidentSummary.aspx?gtdid=200302090003" TargetMode="External"/><Relationship Id="rId655" Type="http://schemas.openxmlformats.org/officeDocument/2006/relationships/hyperlink" Target="https://www.start.umd.edu/gtd/search/IncidentSummary.aspx?gtdid=200810250014" TargetMode="External"/><Relationship Id="rId862" Type="http://schemas.openxmlformats.org/officeDocument/2006/relationships/hyperlink" Target="https://www.start.umd.edu/gtd/search/IncidentSummary.aspx?gtdid=201212270024" TargetMode="External"/><Relationship Id="rId1078" Type="http://schemas.openxmlformats.org/officeDocument/2006/relationships/hyperlink" Target="https://www.start.umd.edu/gtd/search/IncidentSummary.aspx?gtdid=201411210049" TargetMode="External"/><Relationship Id="rId1285" Type="http://schemas.openxmlformats.org/officeDocument/2006/relationships/hyperlink" Target="https://www.start.umd.edu/gtd/search/IncidentSummary.aspx?gtdid=201512290051" TargetMode="External"/><Relationship Id="rId1492" Type="http://schemas.openxmlformats.org/officeDocument/2006/relationships/hyperlink" Target="https://www.start.umd.edu/gtd/search/IncidentSummary.aspx?gtdid=201005110004" TargetMode="External"/><Relationship Id="rId1506" Type="http://schemas.openxmlformats.org/officeDocument/2006/relationships/hyperlink" Target="https://www.start.umd.edu/gtd/search/IncidentSummary.aspx?gtdid=201310180019" TargetMode="External"/><Relationship Id="rId1713" Type="http://schemas.openxmlformats.org/officeDocument/2006/relationships/hyperlink" Target="https://www.start.umd.edu/gtd/search/IncidentSummary.aspx?gtdid=200006080012" TargetMode="External"/><Relationship Id="rId1920" Type="http://schemas.openxmlformats.org/officeDocument/2006/relationships/hyperlink" Target="https://www.start.umd.edu/gtd/search/IncidentSummary.aspx?gtdid=200110290004" TargetMode="External"/><Relationship Id="rId2129" Type="http://schemas.openxmlformats.org/officeDocument/2006/relationships/hyperlink" Target="https://www.start.umd.edu/gtd/search/IncidentSummary.aspx?gtdid=200506250002" TargetMode="External"/><Relationship Id="rId294" Type="http://schemas.openxmlformats.org/officeDocument/2006/relationships/hyperlink" Target="https://www.start.umd.edu/gtd/search/IncidentSummary.aspx?gtdid=200102110002" TargetMode="External"/><Relationship Id="rId308" Type="http://schemas.openxmlformats.org/officeDocument/2006/relationships/hyperlink" Target="https://www.start.umd.edu/gtd/search/IncidentSummary.aspx?gtdid=200103110005" TargetMode="External"/><Relationship Id="rId515" Type="http://schemas.openxmlformats.org/officeDocument/2006/relationships/hyperlink" Target="https://www.start.umd.edu/gtd/search/IncidentSummary.aspx?gtdid=200503130001" TargetMode="External"/><Relationship Id="rId722" Type="http://schemas.openxmlformats.org/officeDocument/2006/relationships/hyperlink" Target="https://www.start.umd.edu/gtd/search/IncidentSummary.aspx?gtdid=201007140014" TargetMode="External"/><Relationship Id="rId1145" Type="http://schemas.openxmlformats.org/officeDocument/2006/relationships/hyperlink" Target="https://www.start.umd.edu/gtd/search/IncidentSummary.aspx?gtdid=201505230063" TargetMode="External"/><Relationship Id="rId1352" Type="http://schemas.openxmlformats.org/officeDocument/2006/relationships/hyperlink" Target="https://www.start.umd.edu/gtd/search/IncidentSummary.aspx?gtdid=200210000002" TargetMode="External"/><Relationship Id="rId1797" Type="http://schemas.openxmlformats.org/officeDocument/2006/relationships/hyperlink" Target="https://www.start.umd.edu/gtd/search/IncidentSummary.aspx?gtdid=201312050060" TargetMode="External"/><Relationship Id="rId2182" Type="http://schemas.openxmlformats.org/officeDocument/2006/relationships/hyperlink" Target="https://www.start.umd.edu/gtd/search/IncidentSummary.aspx?gtdid=200006230004" TargetMode="External"/><Relationship Id="rId89" Type="http://schemas.openxmlformats.org/officeDocument/2006/relationships/hyperlink" Target="https://www.start.umd.edu/gtd/Email.aspx" TargetMode="External"/><Relationship Id="rId154" Type="http://schemas.openxmlformats.org/officeDocument/2006/relationships/hyperlink" Target="https://www.start.umd.edu/gtd/search/Results.aspx?page=19&amp;casualties_type=b&amp;casualties_max=&amp;start_yearonly=2000&amp;end_yearonly=2015&amp;dtp2=all&amp;country=15,21,55,69,75,91,96,98,116,142,151,162,185,198,199,603,221&amp;count=100&amp;charttype=line&amp;chart=overtime&amp;ob=GTDID&amp;od=desc&amp;expanded=yes" TargetMode="External"/><Relationship Id="rId361" Type="http://schemas.openxmlformats.org/officeDocument/2006/relationships/hyperlink" Target="https://www.start.umd.edu/gtd/search/IncidentSummary.aspx?gtdid=200108260014" TargetMode="External"/><Relationship Id="rId599" Type="http://schemas.openxmlformats.org/officeDocument/2006/relationships/hyperlink" Target="https://www.start.umd.edu/gtd/search/IncidentSummary.aspx?gtdid=200801160015" TargetMode="External"/><Relationship Id="rId1005" Type="http://schemas.openxmlformats.org/officeDocument/2006/relationships/hyperlink" Target="https://www.start.umd.edu/gtd/search/IncidentSummary.aspx?gtdid=201403310010" TargetMode="External"/><Relationship Id="rId1212" Type="http://schemas.openxmlformats.org/officeDocument/2006/relationships/hyperlink" Target="https://www.start.umd.edu/gtd/search/IncidentSummary.aspx?gtdid=201510210069" TargetMode="External"/><Relationship Id="rId1657" Type="http://schemas.openxmlformats.org/officeDocument/2006/relationships/hyperlink" Target="https://www.start.umd.edu/gtd/search/IncidentSummary.aspx?gtdid=200312280001" TargetMode="External"/><Relationship Id="rId1864" Type="http://schemas.openxmlformats.org/officeDocument/2006/relationships/hyperlink" Target="https://www.start.umd.edu/gtd/search/IncidentSummary.aspx?gtdid=200604270002" TargetMode="External"/><Relationship Id="rId2042" Type="http://schemas.openxmlformats.org/officeDocument/2006/relationships/hyperlink" Target="https://www.start.umd.edu/gtd/search/IncidentSummary.aspx?gtdid=200910170003" TargetMode="External"/><Relationship Id="rId459" Type="http://schemas.openxmlformats.org/officeDocument/2006/relationships/hyperlink" Target="https://www.start.umd.edu/gtd/search/IncidentSummary.aspx?gtdid=200304270002" TargetMode="External"/><Relationship Id="rId666" Type="http://schemas.openxmlformats.org/officeDocument/2006/relationships/hyperlink" Target="https://www.start.umd.edu/gtd/search/IncidentSummary.aspx?gtdid=200901120004" TargetMode="External"/><Relationship Id="rId873" Type="http://schemas.openxmlformats.org/officeDocument/2006/relationships/hyperlink" Target="https://www.start.umd.edu/gtd/search/IncidentSummary.aspx?gtdid=201301240014" TargetMode="External"/><Relationship Id="rId1089" Type="http://schemas.openxmlformats.org/officeDocument/2006/relationships/hyperlink" Target="https://www.start.umd.edu/gtd/search/IncidentSummary.aspx?gtdid=201412210070" TargetMode="External"/><Relationship Id="rId1296" Type="http://schemas.openxmlformats.org/officeDocument/2006/relationships/hyperlink" Target="https://www.start.umd.edu/gtd/search/IncidentSummary.aspx?gtdid=200009250002" TargetMode="External"/><Relationship Id="rId1517" Type="http://schemas.openxmlformats.org/officeDocument/2006/relationships/hyperlink" Target="https://www.start.umd.edu/gtd/search/IncidentSummary.aspx?gtdid=200007270001" TargetMode="External"/><Relationship Id="rId1724" Type="http://schemas.openxmlformats.org/officeDocument/2006/relationships/hyperlink" Target="https://www.start.umd.edu/gtd/search/IncidentSummary.aspx?gtdid=201301180010" TargetMode="External"/><Relationship Id="rId16" Type="http://schemas.openxmlformats.org/officeDocument/2006/relationships/hyperlink" Target="https://www.start.umd.edu/gtd/search/IncidentSummary.aspx?gtdid=200002250001" TargetMode="External"/><Relationship Id="rId221" Type="http://schemas.openxmlformats.org/officeDocument/2006/relationships/hyperlink" Target="https://www.start.umd.edu/gtd/search/IncidentSummary.aspx?gtdid=200008140005" TargetMode="External"/><Relationship Id="rId319" Type="http://schemas.openxmlformats.org/officeDocument/2006/relationships/hyperlink" Target="https://www.start.umd.edu/gtd/search/IncidentSummary.aspx?gtdid=200104210002" TargetMode="External"/><Relationship Id="rId526" Type="http://schemas.openxmlformats.org/officeDocument/2006/relationships/hyperlink" Target="https://www.start.umd.edu/gtd/search/IncidentSummary.aspx?gtdid=200505240002" TargetMode="External"/><Relationship Id="rId1156" Type="http://schemas.openxmlformats.org/officeDocument/2006/relationships/hyperlink" Target="https://www.start.umd.edu/gtd/search/IncidentSummary.aspx?gtdid=201507120036" TargetMode="External"/><Relationship Id="rId1363" Type="http://schemas.openxmlformats.org/officeDocument/2006/relationships/hyperlink" Target="https://www.start.umd.edu/gtd/search/IncidentSummary.aspx?gtdid=200210000013" TargetMode="External"/><Relationship Id="rId1931" Type="http://schemas.openxmlformats.org/officeDocument/2006/relationships/hyperlink" Target="https://www.start.umd.edu/gtd/search/IncidentSummary.aspx?gtdid=201101180008" TargetMode="External"/><Relationship Id="rId2207" Type="http://schemas.openxmlformats.org/officeDocument/2006/relationships/hyperlink" Target="https://www.start.umd.edu/gtd/search/IncidentSummary.aspx?gtdid=201510220013" TargetMode="External"/><Relationship Id="rId733" Type="http://schemas.openxmlformats.org/officeDocument/2006/relationships/hyperlink" Target="https://www.start.umd.edu/gtd/search/IncidentSummary.aspx?gtdid=201011010015" TargetMode="External"/><Relationship Id="rId940" Type="http://schemas.openxmlformats.org/officeDocument/2006/relationships/hyperlink" Target="https://www.start.umd.edu/gtd/search/IncidentSummary.aspx?gtdid=201308100044" TargetMode="External"/><Relationship Id="rId1016" Type="http://schemas.openxmlformats.org/officeDocument/2006/relationships/hyperlink" Target="https://www.start.umd.edu/gtd/search/IncidentSummary.aspx?gtdid=201405120087" TargetMode="External"/><Relationship Id="rId1570" Type="http://schemas.openxmlformats.org/officeDocument/2006/relationships/hyperlink" Target="https://www.start.umd.edu/gtd/search/IncidentSummary.aspx?gtdid=201502190046" TargetMode="External"/><Relationship Id="rId1668" Type="http://schemas.openxmlformats.org/officeDocument/2006/relationships/hyperlink" Target="https://www.start.umd.edu/gtd/search/IncidentSummary.aspx?gtdid=201012230004" TargetMode="External"/><Relationship Id="rId1875" Type="http://schemas.openxmlformats.org/officeDocument/2006/relationships/hyperlink" Target="https://www.start.umd.edu/gtd/search/IncidentSummary.aspx?gtdid=201205110044" TargetMode="External"/><Relationship Id="rId2193" Type="http://schemas.openxmlformats.org/officeDocument/2006/relationships/hyperlink" Target="https://www.start.umd.edu/gtd/search/IncidentSummary.aspx?gtdid=200010170001" TargetMode="External"/><Relationship Id="rId165" Type="http://schemas.openxmlformats.org/officeDocument/2006/relationships/hyperlink" Target="https://www.start.umd.edu/gtd/search/Results.aspx?page=21&amp;casualties_type=b&amp;casualties_max=&amp;start_yearonly=2000&amp;end_yearonly=2015&amp;dtp2=all&amp;country=15,21,55,69,75,91,96,98,116,142,151,162,185,198,199,603,221&amp;count=100&amp;charttype=line&amp;chart=overtime&amp;ob=GTDID&amp;od=desc&amp;print=yes" TargetMode="External"/><Relationship Id="rId372" Type="http://schemas.openxmlformats.org/officeDocument/2006/relationships/hyperlink" Target="https://www.start.umd.edu/gtd/search/IncidentSummary.aspx?gtdid=200109100003" TargetMode="External"/><Relationship Id="rId677" Type="http://schemas.openxmlformats.org/officeDocument/2006/relationships/hyperlink" Target="https://www.start.umd.edu/gtd/search/IncidentSummary.aspx?gtdid=200904120015" TargetMode="External"/><Relationship Id="rId800" Type="http://schemas.openxmlformats.org/officeDocument/2006/relationships/hyperlink" Target="https://www.start.umd.edu/gtd/search/IncidentSummary.aspx?gtdid=201204030028" TargetMode="External"/><Relationship Id="rId1223" Type="http://schemas.openxmlformats.org/officeDocument/2006/relationships/hyperlink" Target="https://www.start.umd.edu/gtd/search/IncidentSummary.aspx?gtdid=201510260051" TargetMode="External"/><Relationship Id="rId1430" Type="http://schemas.openxmlformats.org/officeDocument/2006/relationships/hyperlink" Target="https://www.start.umd.edu/gtd/search/IncidentSummary.aspx?gtdid=200111050004" TargetMode="External"/><Relationship Id="rId1528" Type="http://schemas.openxmlformats.org/officeDocument/2006/relationships/hyperlink" Target="https://www.start.umd.edu/gtd/search/IncidentSummary.aspx?gtdid=200106130004" TargetMode="External"/><Relationship Id="rId2053" Type="http://schemas.openxmlformats.org/officeDocument/2006/relationships/hyperlink" Target="https://www.start.umd.edu/gtd/search/IncidentSummary.aspx?gtdid=200009140002" TargetMode="External"/><Relationship Id="rId2260" Type="http://schemas.openxmlformats.org/officeDocument/2006/relationships/hyperlink" Target="https://www.start.umd.edu/gtd/search/IncidentSummary.aspx?gtdid=200403110003" TargetMode="External"/><Relationship Id="rId232" Type="http://schemas.openxmlformats.org/officeDocument/2006/relationships/hyperlink" Target="https://www.start.umd.edu/gtd/search/IncidentSummary.aspx?gtdid=200604010026" TargetMode="External"/><Relationship Id="rId884" Type="http://schemas.openxmlformats.org/officeDocument/2006/relationships/hyperlink" Target="https://www.start.umd.edu/gtd/search/IncidentSummary.aspx?gtdid=201302120035" TargetMode="External"/><Relationship Id="rId1735" Type="http://schemas.openxmlformats.org/officeDocument/2006/relationships/hyperlink" Target="https://www.start.umd.edu/gtd/search/IncidentSummary.aspx?gtdid=201509100062" TargetMode="External"/><Relationship Id="rId1942" Type="http://schemas.openxmlformats.org/officeDocument/2006/relationships/hyperlink" Target="https://www.start.umd.edu/gtd/search/IncidentSummary.aspx?gtdid=200212160003" TargetMode="External"/><Relationship Id="rId2120" Type="http://schemas.openxmlformats.org/officeDocument/2006/relationships/hyperlink" Target="https://www.start.umd.edu/gtd/search/IncidentSummary.aspx?gtdid=200501180005" TargetMode="External"/><Relationship Id="rId27" Type="http://schemas.openxmlformats.org/officeDocument/2006/relationships/hyperlink" Target="https://www.start.umd.edu/gtd/search/IncidentSummary.aspx?gtdid=200006040003" TargetMode="External"/><Relationship Id="rId537" Type="http://schemas.openxmlformats.org/officeDocument/2006/relationships/hyperlink" Target="https://www.start.umd.edu/gtd/search/IncidentSummary.aspx?gtdid=200510220003" TargetMode="External"/><Relationship Id="rId744" Type="http://schemas.openxmlformats.org/officeDocument/2006/relationships/hyperlink" Target="https://www.start.umd.edu/gtd/search/IncidentSummary.aspx?gtdid=201101020007" TargetMode="External"/><Relationship Id="rId951" Type="http://schemas.openxmlformats.org/officeDocument/2006/relationships/hyperlink" Target="https://www.start.umd.edu/gtd/search/IncidentSummary.aspx?gtdid=201309180011" TargetMode="External"/><Relationship Id="rId1167" Type="http://schemas.openxmlformats.org/officeDocument/2006/relationships/hyperlink" Target="https://www.start.umd.edu/gtd/search/IncidentSummary.aspx?gtdid=201507250061" TargetMode="External"/><Relationship Id="rId1374" Type="http://schemas.openxmlformats.org/officeDocument/2006/relationships/hyperlink" Target="https://www.start.umd.edu/gtd/search/IncidentSummary.aspx?gtdid=200401180003" TargetMode="External"/><Relationship Id="rId1581" Type="http://schemas.openxmlformats.org/officeDocument/2006/relationships/hyperlink" Target="https://www.start.umd.edu/gtd/search/IncidentSummary.aspx?gtdid=201511080053" TargetMode="External"/><Relationship Id="rId1679" Type="http://schemas.openxmlformats.org/officeDocument/2006/relationships/hyperlink" Target="https://www.start.umd.edu/gtd/search/IncidentSummary.aspx?gtdid=201308290039" TargetMode="External"/><Relationship Id="rId1802" Type="http://schemas.openxmlformats.org/officeDocument/2006/relationships/hyperlink" Target="https://www.start.umd.edu/gtd/search/IncidentSummary.aspx?gtdid=200307070008" TargetMode="External"/><Relationship Id="rId2218" Type="http://schemas.openxmlformats.org/officeDocument/2006/relationships/hyperlink" Target="https://www.start.umd.edu/gtd/search/IncidentSummary.aspx?gtdid=200101220007" TargetMode="External"/><Relationship Id="rId80" Type="http://schemas.openxmlformats.org/officeDocument/2006/relationships/hyperlink" Target="https://www.start.umd.edu/gtd/search/?back=1&amp;casualties_type=b&amp;casualties_max=&amp;start_yearonly=2000&amp;end_yearonly=2015&amp;dtp2=all&amp;country=15,21,55,69,75,91,96,98,116,142,151,162,185,198,199,603,221&amp;count=100" TargetMode="External"/><Relationship Id="rId176" Type="http://schemas.openxmlformats.org/officeDocument/2006/relationships/hyperlink" Target="https://www.start.umd.edu/gtd/search/Results.aspx?page=21&amp;casualties_type=b&amp;casualties_max=&amp;start_yearonly=2000&amp;end_yearonly=2015&amp;dtp2=all&amp;country=15,21,55,69,75,91,96,98,116,142,151,162,185,198,199,603,221&amp;count=100&amp;expanded=no&amp;charttype=line&amp;chart=overtime&amp;ob=GTDID&amp;od=desc" TargetMode="External"/><Relationship Id="rId383" Type="http://schemas.openxmlformats.org/officeDocument/2006/relationships/hyperlink" Target="https://www.start.umd.edu/gtd/search/IncidentSummary.aspx?gtdid=200110210001" TargetMode="External"/><Relationship Id="rId590" Type="http://schemas.openxmlformats.org/officeDocument/2006/relationships/hyperlink" Target="https://www.start.umd.edu/gtd/search/IncidentSummary.aspx?gtdid=200708280039" TargetMode="External"/><Relationship Id="rId604" Type="http://schemas.openxmlformats.org/officeDocument/2006/relationships/hyperlink" Target="https://www.start.umd.edu/gtd/search/IncidentSummary.aspx?gtdid=200802200001" TargetMode="External"/><Relationship Id="rId811" Type="http://schemas.openxmlformats.org/officeDocument/2006/relationships/hyperlink" Target="https://www.start.umd.edu/gtd/search/IncidentSummary.aspx?gtdid=201205270020" TargetMode="External"/><Relationship Id="rId1027" Type="http://schemas.openxmlformats.org/officeDocument/2006/relationships/hyperlink" Target="https://www.start.umd.edu/gtd/search/IncidentSummary.aspx?gtdid=201407110061" TargetMode="External"/><Relationship Id="rId1234" Type="http://schemas.openxmlformats.org/officeDocument/2006/relationships/hyperlink" Target="https://www.start.umd.edu/gtd/search/IncidentSummary.aspx?gtdid=201510310057" TargetMode="External"/><Relationship Id="rId1441" Type="http://schemas.openxmlformats.org/officeDocument/2006/relationships/hyperlink" Target="https://www.start.umd.edu/gtd/search/IncidentSummary.aspx?gtdid=200108030001" TargetMode="External"/><Relationship Id="rId1886" Type="http://schemas.openxmlformats.org/officeDocument/2006/relationships/hyperlink" Target="https://www.start.umd.edu/gtd/search/IncidentSummary.aspx?gtdid=201205110055" TargetMode="External"/><Relationship Id="rId2064" Type="http://schemas.openxmlformats.org/officeDocument/2006/relationships/hyperlink" Target="https://www.start.umd.edu/gtd/search/IncidentSummary.aspx?gtdid=200103170005" TargetMode="External"/><Relationship Id="rId243" Type="http://schemas.openxmlformats.org/officeDocument/2006/relationships/hyperlink" Target="https://www.start.umd.edu/gtd/search/IncidentSummary.aspx?gtdid=200007150005" TargetMode="External"/><Relationship Id="rId450" Type="http://schemas.openxmlformats.org/officeDocument/2006/relationships/hyperlink" Target="https://www.start.umd.edu/gtd/search/IncidentSummary.aspx?gtdid=200303090002" TargetMode="External"/><Relationship Id="rId688" Type="http://schemas.openxmlformats.org/officeDocument/2006/relationships/hyperlink" Target="https://www.start.umd.edu/gtd/search/IncidentSummary.aspx?gtdid=200909130014" TargetMode="External"/><Relationship Id="rId895" Type="http://schemas.openxmlformats.org/officeDocument/2006/relationships/hyperlink" Target="https://www.start.umd.edu/gtd/search/IncidentSummary.aspx?gtdid=201303160013" TargetMode="External"/><Relationship Id="rId909" Type="http://schemas.openxmlformats.org/officeDocument/2006/relationships/hyperlink" Target="https://www.start.umd.edu/gtd/search/IncidentSummary.aspx?gtdid=201305060041" TargetMode="External"/><Relationship Id="rId1080" Type="http://schemas.openxmlformats.org/officeDocument/2006/relationships/hyperlink" Target="https://www.start.umd.edu/gtd/search/IncidentSummary.aspx?gtdid=201411230045" TargetMode="External"/><Relationship Id="rId1301" Type="http://schemas.openxmlformats.org/officeDocument/2006/relationships/hyperlink" Target="https://www.start.umd.edu/gtd/search/IncidentSummary.aspx?gtdid=201508260040" TargetMode="External"/><Relationship Id="rId1539" Type="http://schemas.openxmlformats.org/officeDocument/2006/relationships/hyperlink" Target="https://www.start.umd.edu/gtd/search/IncidentSummary.aspx?gtdid=201305060045" TargetMode="External"/><Relationship Id="rId1746" Type="http://schemas.openxmlformats.org/officeDocument/2006/relationships/hyperlink" Target="https://www.start.umd.edu/gtd/search/IncidentSummary.aspx?gtdid=201303040009" TargetMode="External"/><Relationship Id="rId1953" Type="http://schemas.openxmlformats.org/officeDocument/2006/relationships/hyperlink" Target="https://www.start.umd.edu/gtd/search/IncidentSummary.aspx?gtdid=200007190003" TargetMode="External"/><Relationship Id="rId2131" Type="http://schemas.openxmlformats.org/officeDocument/2006/relationships/hyperlink" Target="https://www.start.umd.edu/gtd/search/IncidentSummary.aspx?gtdid=200507290008" TargetMode="External"/><Relationship Id="rId38" Type="http://schemas.openxmlformats.org/officeDocument/2006/relationships/hyperlink" Target="https://www.start.umd.edu/gtd/search/IncidentSummary.aspx?gtdid=200003250004" TargetMode="External"/><Relationship Id="rId103" Type="http://schemas.openxmlformats.org/officeDocument/2006/relationships/hyperlink" Target="https://www.start.umd.edu/gtd/Email.aspx" TargetMode="External"/><Relationship Id="rId310" Type="http://schemas.openxmlformats.org/officeDocument/2006/relationships/hyperlink" Target="https://www.start.umd.edu/gtd/search/IncidentSummary.aspx?gtdid=200103210001" TargetMode="External"/><Relationship Id="rId548" Type="http://schemas.openxmlformats.org/officeDocument/2006/relationships/hyperlink" Target="https://www.start.umd.edu/gtd/search/IncidentSummary.aspx?gtdid=200602090007" TargetMode="External"/><Relationship Id="rId755" Type="http://schemas.openxmlformats.org/officeDocument/2006/relationships/hyperlink" Target="https://www.start.umd.edu/gtd/search/IncidentSummary.aspx?gtdid=201101290001" TargetMode="External"/><Relationship Id="rId962" Type="http://schemas.openxmlformats.org/officeDocument/2006/relationships/hyperlink" Target="https://www.start.umd.edu/gtd/search/IncidentSummary.aspx?gtdid=201310290010" TargetMode="External"/><Relationship Id="rId1178" Type="http://schemas.openxmlformats.org/officeDocument/2006/relationships/hyperlink" Target="https://www.start.umd.edu/gtd/search/IncidentSummary.aspx?gtdid=201508250065" TargetMode="External"/><Relationship Id="rId1385" Type="http://schemas.openxmlformats.org/officeDocument/2006/relationships/hyperlink" Target="https://www.start.umd.edu/gtd/search/IncidentSummary.aspx?gtdid=200011200004" TargetMode="External"/><Relationship Id="rId1592" Type="http://schemas.openxmlformats.org/officeDocument/2006/relationships/hyperlink" Target="https://www.start.umd.edu/gtd/search/IncidentSummary.aspx?gtdid=201412200053" TargetMode="External"/><Relationship Id="rId1606" Type="http://schemas.openxmlformats.org/officeDocument/2006/relationships/hyperlink" Target="https://www.start.umd.edu/gtd/search/IncidentSummary.aspx?gtdid=201511130003" TargetMode="External"/><Relationship Id="rId1813" Type="http://schemas.openxmlformats.org/officeDocument/2006/relationships/hyperlink" Target="https://www.start.umd.edu/gtd/search/IncidentSummary.aspx?gtdid=200712200003" TargetMode="External"/><Relationship Id="rId2229" Type="http://schemas.openxmlformats.org/officeDocument/2006/relationships/hyperlink" Target="https://www.start.umd.edu/gtd/search/IncidentSummary.aspx?gtdid=201107080003" TargetMode="External"/><Relationship Id="rId91" Type="http://schemas.openxmlformats.org/officeDocument/2006/relationships/hyperlink" Target="https://www.start.umd.edu/gtd/search/Results.aspx?page=10&amp;casualties_type=b&amp;casualties_max=&amp;start_yearonly=2000&amp;end_yearonly=2015&amp;dtp2=all&amp;country=15,21,55,69,75,91,96,98,116,142,151,162,185,198,199,603,221&amp;count=100&amp;charttype=line&amp;chart=overtime&amp;ob=GTDID&amp;od=desc&amp;expanded=yes" TargetMode="External"/><Relationship Id="rId187" Type="http://schemas.openxmlformats.org/officeDocument/2006/relationships/hyperlink" Target="https://www.start.umd.edu/gtd/search/Results.aspx?page=5&amp;casualties_type=b&amp;casualties_max=&amp;start_yearonly=2000&amp;end_yearonly=2015&amp;dtp2=all&amp;country=15,21,55,69,75,91,96,98,116,142,151,162,185,198,199,603,221&amp;count=100&amp;charttype=line&amp;chart=overtime&amp;ob=GTDID&amp;od=desc&amp;expanded=yes" TargetMode="External"/><Relationship Id="rId394" Type="http://schemas.openxmlformats.org/officeDocument/2006/relationships/hyperlink" Target="https://www.start.umd.edu/gtd/search/IncidentSummary.aspx?gtdid=200201260003" TargetMode="External"/><Relationship Id="rId408" Type="http://schemas.openxmlformats.org/officeDocument/2006/relationships/hyperlink" Target="https://www.start.umd.edu/gtd/search/IncidentSummary.aspx?gtdid=200204020003" TargetMode="External"/><Relationship Id="rId615" Type="http://schemas.openxmlformats.org/officeDocument/2006/relationships/hyperlink" Target="https://www.start.umd.edu/gtd/search/IncidentSummary.aspx?gtdid=200805090021" TargetMode="External"/><Relationship Id="rId822" Type="http://schemas.openxmlformats.org/officeDocument/2006/relationships/hyperlink" Target="https://www.start.umd.edu/gtd/search/IncidentSummary.aspx?gtdid=201207030017" TargetMode="External"/><Relationship Id="rId1038" Type="http://schemas.openxmlformats.org/officeDocument/2006/relationships/hyperlink" Target="https://www.start.umd.edu/gtd/search/IncidentSummary.aspx?gtdid=201408030025" TargetMode="External"/><Relationship Id="rId1245" Type="http://schemas.openxmlformats.org/officeDocument/2006/relationships/hyperlink" Target="https://www.start.umd.edu/gtd/search/IncidentSummary.aspx?gtdid=201511110053" TargetMode="External"/><Relationship Id="rId1452" Type="http://schemas.openxmlformats.org/officeDocument/2006/relationships/hyperlink" Target="https://www.start.umd.edu/gtd/search/IncidentSummary.aspx?gtdid=201004120005" TargetMode="External"/><Relationship Id="rId1897" Type="http://schemas.openxmlformats.org/officeDocument/2006/relationships/hyperlink" Target="https://www.start.umd.edu/gtd/search/IncidentSummary.aspx?gtdid=201212080008" TargetMode="External"/><Relationship Id="rId2075" Type="http://schemas.openxmlformats.org/officeDocument/2006/relationships/hyperlink" Target="https://www.start.umd.edu/gtd/search/IncidentSummary.aspx?gtdid=200108160020" TargetMode="External"/><Relationship Id="rId254" Type="http://schemas.openxmlformats.org/officeDocument/2006/relationships/hyperlink" Target="https://www.start.umd.edu/gtd/search/IncidentSummary.aspx?gtdid=200009120003" TargetMode="External"/><Relationship Id="rId699" Type="http://schemas.openxmlformats.org/officeDocument/2006/relationships/hyperlink" Target="https://www.start.umd.edu/gtd/search/IncidentSummary.aspx?gtdid=201001120004" TargetMode="External"/><Relationship Id="rId1091" Type="http://schemas.openxmlformats.org/officeDocument/2006/relationships/hyperlink" Target="https://www.start.umd.edu/gtd/search/IncidentSummary.aspx?gtdid=201412290035" TargetMode="External"/><Relationship Id="rId1105" Type="http://schemas.openxmlformats.org/officeDocument/2006/relationships/hyperlink" Target="https://www.start.umd.edu/gtd/search/IncidentSummary.aspx?gtdid=201501090098" TargetMode="External"/><Relationship Id="rId1312" Type="http://schemas.openxmlformats.org/officeDocument/2006/relationships/hyperlink" Target="https://www.start.umd.edu/gtd/search/IncidentSummary.aspx?gtdid=201312010023" TargetMode="External"/><Relationship Id="rId1757" Type="http://schemas.openxmlformats.org/officeDocument/2006/relationships/hyperlink" Target="https://www.start.umd.edu/gtd/search/IncidentSummary.aspx?gtdid=201310280093" TargetMode="External"/><Relationship Id="rId1964" Type="http://schemas.openxmlformats.org/officeDocument/2006/relationships/hyperlink" Target="https://www.start.umd.edu/gtd/search/IncidentSummary.aspx?gtdid=200009210005" TargetMode="External"/><Relationship Id="rId49" Type="http://schemas.openxmlformats.org/officeDocument/2006/relationships/hyperlink" Target="https://www.start.umd.edu/gtd/search/IncidentSummary.aspx?gtdid=200001290007" TargetMode="External"/><Relationship Id="rId114" Type="http://schemas.openxmlformats.org/officeDocument/2006/relationships/hyperlink" Target="http://www.umd.edu/" TargetMode="External"/><Relationship Id="rId461" Type="http://schemas.openxmlformats.org/officeDocument/2006/relationships/hyperlink" Target="https://www.start.umd.edu/gtd/search/IncidentSummary.aspx?gtdid=200305220002" TargetMode="External"/><Relationship Id="rId559" Type="http://schemas.openxmlformats.org/officeDocument/2006/relationships/hyperlink" Target="https://www.start.umd.edu/gtd/search/IncidentSummary.aspx?gtdid=200609170001" TargetMode="External"/><Relationship Id="rId766" Type="http://schemas.openxmlformats.org/officeDocument/2006/relationships/hyperlink" Target="https://www.start.umd.edu/gtd/search/IncidentSummary.aspx?gtdid=201103280015" TargetMode="External"/><Relationship Id="rId1189" Type="http://schemas.openxmlformats.org/officeDocument/2006/relationships/hyperlink" Target="https://www.start.umd.edu/gtd/search/IncidentSummary.aspx?gtdid=201509130063" TargetMode="External"/><Relationship Id="rId1396" Type="http://schemas.openxmlformats.org/officeDocument/2006/relationships/hyperlink" Target="https://www.start.umd.edu/gtd/search/IncidentSummary.aspx?gtdid=200201120005" TargetMode="External"/><Relationship Id="rId1617" Type="http://schemas.openxmlformats.org/officeDocument/2006/relationships/hyperlink" Target="https://www.start.umd.edu/gtd/search/IncidentSummary.aspx?gtdid=201002030005" TargetMode="External"/><Relationship Id="rId1824" Type="http://schemas.openxmlformats.org/officeDocument/2006/relationships/hyperlink" Target="https://www.start.umd.edu/gtd/search/IncidentSummary.aspx?gtdid=201209100022" TargetMode="External"/><Relationship Id="rId2142" Type="http://schemas.openxmlformats.org/officeDocument/2006/relationships/hyperlink" Target="https://www.start.umd.edu/gtd/search/IncidentSummary.aspx?gtdid=200610260002" TargetMode="External"/><Relationship Id="rId198" Type="http://schemas.openxmlformats.org/officeDocument/2006/relationships/hyperlink" Target="https://www.start.umd.edu/gtd/search/?back=1&amp;casualties_type=b&amp;casualties_max=&amp;start_yearonly=2000&amp;end_yearonly=2015&amp;dtp2=all&amp;country=15,21,55,69,75,91,96,98,116,142,151,162,185,198,199,603,221&amp;count=100" TargetMode="External"/><Relationship Id="rId321" Type="http://schemas.openxmlformats.org/officeDocument/2006/relationships/hyperlink" Target="https://www.start.umd.edu/gtd/search/IncidentSummary.aspx?gtdid=200105240001" TargetMode="External"/><Relationship Id="rId419" Type="http://schemas.openxmlformats.org/officeDocument/2006/relationships/hyperlink" Target="https://www.start.umd.edu/gtd/search/IncidentSummary.aspx?gtdid=200205070005" TargetMode="External"/><Relationship Id="rId626" Type="http://schemas.openxmlformats.org/officeDocument/2006/relationships/hyperlink" Target="https://www.start.umd.edu/gtd/search/IncidentSummary.aspx?gtdid=200806150006" TargetMode="External"/><Relationship Id="rId973" Type="http://schemas.openxmlformats.org/officeDocument/2006/relationships/hyperlink" Target="https://www.start.umd.edu/gtd/search/IncidentSummary.aspx?gtdid=201312030049" TargetMode="External"/><Relationship Id="rId1049" Type="http://schemas.openxmlformats.org/officeDocument/2006/relationships/hyperlink" Target="https://www.start.umd.edu/gtd/search/IncidentSummary.aspx?gtdid=201408240095" TargetMode="External"/><Relationship Id="rId1256" Type="http://schemas.openxmlformats.org/officeDocument/2006/relationships/hyperlink" Target="https://www.start.umd.edu/gtd/search/IncidentSummary.aspx?gtdid=201511250029" TargetMode="External"/><Relationship Id="rId2002" Type="http://schemas.openxmlformats.org/officeDocument/2006/relationships/hyperlink" Target="https://www.start.umd.edu/gtd/search/IncidentSummary.aspx?gtdid=200302080005" TargetMode="External"/><Relationship Id="rId2086" Type="http://schemas.openxmlformats.org/officeDocument/2006/relationships/hyperlink" Target="https://www.start.umd.edu/gtd/search/IncidentSummary.aspx?gtdid=200205010002" TargetMode="External"/><Relationship Id="rId833" Type="http://schemas.openxmlformats.org/officeDocument/2006/relationships/hyperlink" Target="https://www.start.umd.edu/gtd/search/IncidentSummary.aspx?gtdid=201208210013" TargetMode="External"/><Relationship Id="rId1116" Type="http://schemas.openxmlformats.org/officeDocument/2006/relationships/hyperlink" Target="https://www.start.umd.edu/gtd/search/IncidentSummary.aspx?gtdid=201502130044" TargetMode="External"/><Relationship Id="rId1463" Type="http://schemas.openxmlformats.org/officeDocument/2006/relationships/hyperlink" Target="https://www.start.umd.edu/gtd/search/IncidentSummary.aspx?gtdid=200102070006" TargetMode="External"/><Relationship Id="rId1670" Type="http://schemas.openxmlformats.org/officeDocument/2006/relationships/hyperlink" Target="https://www.start.umd.edu/gtd/search/IncidentSummary.aspx?gtdid=201012270003" TargetMode="External"/><Relationship Id="rId1768" Type="http://schemas.openxmlformats.org/officeDocument/2006/relationships/hyperlink" Target="https://www.start.umd.edu/gtd/search/IncidentSummary.aspx?gtdid=201410120057" TargetMode="External"/><Relationship Id="rId265" Type="http://schemas.openxmlformats.org/officeDocument/2006/relationships/hyperlink" Target="https://www.start.umd.edu/gtd/search/IncidentSummary.aspx?gtdid=200010200002" TargetMode="External"/><Relationship Id="rId472" Type="http://schemas.openxmlformats.org/officeDocument/2006/relationships/hyperlink" Target="https://www.start.umd.edu/gtd/search/IncidentSummary.aspx?gtdid=200306040007" TargetMode="External"/><Relationship Id="rId900" Type="http://schemas.openxmlformats.org/officeDocument/2006/relationships/hyperlink" Target="https://www.start.umd.edu/gtd/search/IncidentSummary.aspx?gtdid=201303290008" TargetMode="External"/><Relationship Id="rId1323" Type="http://schemas.openxmlformats.org/officeDocument/2006/relationships/hyperlink" Target="https://www.start.umd.edu/gtd/search/IncidentSummary.aspx?gtdid=201310080012" TargetMode="External"/><Relationship Id="rId1530" Type="http://schemas.openxmlformats.org/officeDocument/2006/relationships/hyperlink" Target="https://www.start.umd.edu/gtd/search/IncidentSummary.aspx?gtdid=200108290027" TargetMode="External"/><Relationship Id="rId1628" Type="http://schemas.openxmlformats.org/officeDocument/2006/relationships/hyperlink" Target="https://www.start.umd.edu/gtd/search/IncidentSummary.aspx?gtdid=200903300030" TargetMode="External"/><Relationship Id="rId1975" Type="http://schemas.openxmlformats.org/officeDocument/2006/relationships/hyperlink" Target="https://www.start.umd.edu/gtd/search/IncidentSummary.aspx?gtdid=200101260002" TargetMode="External"/><Relationship Id="rId2153" Type="http://schemas.openxmlformats.org/officeDocument/2006/relationships/hyperlink" Target="https://www.start.umd.edu/gtd/search/IncidentSummary.aspx?gtdid=200804200011" TargetMode="External"/><Relationship Id="rId125" Type="http://schemas.openxmlformats.org/officeDocument/2006/relationships/hyperlink" Target="https://www.start.umd.edu/gtd/search/ResultsCSV.aspx?csv=1&amp;casualties_type=b&amp;casualties_max=&amp;start_yearonly=2000&amp;end_yearonly=2015&amp;dtp2=all&amp;country=15,21,55,69,75,91,96,98,116,142,151,162,185,198,199,603,221&amp;count=100" TargetMode="External"/><Relationship Id="rId332" Type="http://schemas.openxmlformats.org/officeDocument/2006/relationships/hyperlink" Target="https://www.start.umd.edu/gtd/search/IncidentSummary.aspx?gtdid=200108050010" TargetMode="External"/><Relationship Id="rId777" Type="http://schemas.openxmlformats.org/officeDocument/2006/relationships/hyperlink" Target="https://www.start.umd.edu/gtd/search/IncidentSummary.aspx?gtdid=201106020012" TargetMode="External"/><Relationship Id="rId984" Type="http://schemas.openxmlformats.org/officeDocument/2006/relationships/hyperlink" Target="https://www.start.umd.edu/gtd/search/IncidentSummary.aspx?gtdid=201401280010" TargetMode="External"/><Relationship Id="rId1835" Type="http://schemas.openxmlformats.org/officeDocument/2006/relationships/hyperlink" Target="https://www.start.umd.edu/gtd/search/IncidentSummary.aspx?gtdid=200307140005" TargetMode="External"/><Relationship Id="rId2013" Type="http://schemas.openxmlformats.org/officeDocument/2006/relationships/hyperlink" Target="https://www.start.umd.edu/gtd/search/IncidentSummary.aspx?gtdid=200601200013" TargetMode="External"/><Relationship Id="rId2220" Type="http://schemas.openxmlformats.org/officeDocument/2006/relationships/hyperlink" Target="https://www.start.umd.edu/gtd/search/IncidentSummary.aspx?gtdid=200101300005" TargetMode="External"/><Relationship Id="rId637" Type="http://schemas.openxmlformats.org/officeDocument/2006/relationships/hyperlink" Target="https://www.start.umd.edu/gtd/search/IncidentSummary.aspx?gtdid=200808140047" TargetMode="External"/><Relationship Id="rId844" Type="http://schemas.openxmlformats.org/officeDocument/2006/relationships/hyperlink" Target="https://www.start.umd.edu/gtd/search/IncidentSummary.aspx?gtdid=201210060020" TargetMode="External"/><Relationship Id="rId1267" Type="http://schemas.openxmlformats.org/officeDocument/2006/relationships/hyperlink" Target="https://www.start.umd.edu/gtd/search/IncidentSummary.aspx?gtdid=201512090050" TargetMode="External"/><Relationship Id="rId1474" Type="http://schemas.openxmlformats.org/officeDocument/2006/relationships/hyperlink" Target="https://www.start.umd.edu/gtd/search/IncidentSummary.aspx?gtdid=200406060004" TargetMode="External"/><Relationship Id="rId1681" Type="http://schemas.openxmlformats.org/officeDocument/2006/relationships/hyperlink" Target="https://www.start.umd.edu/gtd/search/IncidentSummary.aspx?gtdid=201405220086" TargetMode="External"/><Relationship Id="rId1902" Type="http://schemas.openxmlformats.org/officeDocument/2006/relationships/hyperlink" Target="https://www.start.umd.edu/gtd/search/IncidentSummary.aspx?gtdid=201212080013" TargetMode="External"/><Relationship Id="rId2097" Type="http://schemas.openxmlformats.org/officeDocument/2006/relationships/hyperlink" Target="https://www.start.umd.edu/gtd/search/IncidentSummary.aspx?gtdid=200307220003" TargetMode="External"/><Relationship Id="rId276" Type="http://schemas.openxmlformats.org/officeDocument/2006/relationships/hyperlink" Target="https://www.start.umd.edu/gtd/search/IncidentSummary.aspx?gtdid=200011110001" TargetMode="External"/><Relationship Id="rId483" Type="http://schemas.openxmlformats.org/officeDocument/2006/relationships/hyperlink" Target="https://www.start.umd.edu/gtd/search/IncidentSummary.aspx?gtdid=200310160005" TargetMode="External"/><Relationship Id="rId690" Type="http://schemas.openxmlformats.org/officeDocument/2006/relationships/hyperlink" Target="https://www.start.umd.edu/gtd/search/IncidentSummary.aspx?gtdid=200910220002" TargetMode="External"/><Relationship Id="rId704" Type="http://schemas.openxmlformats.org/officeDocument/2006/relationships/hyperlink" Target="https://www.start.umd.edu/gtd/search/IncidentSummary.aspx?gtdid=201001250016" TargetMode="External"/><Relationship Id="rId911" Type="http://schemas.openxmlformats.org/officeDocument/2006/relationships/hyperlink" Target="https://www.start.umd.edu/gtd/search/IncidentSummary.aspx?gtdid=201305140036" TargetMode="External"/><Relationship Id="rId1127" Type="http://schemas.openxmlformats.org/officeDocument/2006/relationships/hyperlink" Target="https://www.start.umd.edu/gtd/search/IncidentSummary.aspx?gtdid=201504080042" TargetMode="External"/><Relationship Id="rId1334" Type="http://schemas.openxmlformats.org/officeDocument/2006/relationships/hyperlink" Target="https://www.start.umd.edu/gtd/search/IncidentSummary.aspx?gtdid=201403140044" TargetMode="External"/><Relationship Id="rId1541" Type="http://schemas.openxmlformats.org/officeDocument/2006/relationships/hyperlink" Target="https://www.start.umd.edu/gtd/search/IncidentSummary.aspx?gtdid=201212100015" TargetMode="External"/><Relationship Id="rId1779" Type="http://schemas.openxmlformats.org/officeDocument/2006/relationships/hyperlink" Target="https://www.start.umd.edu/gtd/search/IncidentSummary.aspx?gtdid=201503310058" TargetMode="External"/><Relationship Id="rId1986" Type="http://schemas.openxmlformats.org/officeDocument/2006/relationships/hyperlink" Target="https://www.start.umd.edu/gtd/search/IncidentSummary.aspx?gtdid=200108280007" TargetMode="External"/><Relationship Id="rId2164" Type="http://schemas.openxmlformats.org/officeDocument/2006/relationships/hyperlink" Target="https://www.start.umd.edu/gtd/search/IncidentSummary.aspx?gtdid=200807280016" TargetMode="External"/><Relationship Id="rId40" Type="http://schemas.openxmlformats.org/officeDocument/2006/relationships/hyperlink" Target="https://www.start.umd.edu/gtd/search/IncidentSummary.aspx?gtdid=200003250002" TargetMode="External"/><Relationship Id="rId136" Type="http://schemas.openxmlformats.org/officeDocument/2006/relationships/hyperlink" Target="https://www.start.umd.edu/gtd/search/?back=1&amp;casualties_type=b&amp;casualties_max=&amp;start_yearonly=2000&amp;end_yearonly=2015&amp;dtp2=all&amp;country=15,21,55,69,75,91,96,98,116,142,151,162,185,198,199,603,221&amp;count=100" TargetMode="External"/><Relationship Id="rId343" Type="http://schemas.openxmlformats.org/officeDocument/2006/relationships/hyperlink" Target="https://www.start.umd.edu/gtd/search/IncidentSummary.aspx?gtdid=200108150005" TargetMode="External"/><Relationship Id="rId550" Type="http://schemas.openxmlformats.org/officeDocument/2006/relationships/hyperlink" Target="https://www.start.umd.edu/gtd/search/IncidentSummary.aspx?gtdid=200604030037" TargetMode="External"/><Relationship Id="rId788" Type="http://schemas.openxmlformats.org/officeDocument/2006/relationships/hyperlink" Target="https://www.start.umd.edu/gtd/search/IncidentSummary.aspx?gtdid=201107250008" TargetMode="External"/><Relationship Id="rId995" Type="http://schemas.openxmlformats.org/officeDocument/2006/relationships/hyperlink" Target="https://www.start.umd.edu/gtd/search/IncidentSummary.aspx?gtdid=201403160040" TargetMode="External"/><Relationship Id="rId1180" Type="http://schemas.openxmlformats.org/officeDocument/2006/relationships/hyperlink" Target="https://www.start.umd.edu/gtd/search/IncidentSummary.aspx?gtdid=201508290048" TargetMode="External"/><Relationship Id="rId1401" Type="http://schemas.openxmlformats.org/officeDocument/2006/relationships/hyperlink" Target="https://www.start.umd.edu/gtd/search/IncidentSummary.aspx?gtdid=200107290002" TargetMode="External"/><Relationship Id="rId1639" Type="http://schemas.openxmlformats.org/officeDocument/2006/relationships/hyperlink" Target="https://www.start.umd.edu/gtd/search/IncidentSummary.aspx?gtdid=200006300001" TargetMode="External"/><Relationship Id="rId1846" Type="http://schemas.openxmlformats.org/officeDocument/2006/relationships/hyperlink" Target="https://www.start.umd.edu/gtd/search/IncidentSummary.aspx?gtdid=200504300002" TargetMode="External"/><Relationship Id="rId2024" Type="http://schemas.openxmlformats.org/officeDocument/2006/relationships/hyperlink" Target="https://www.start.umd.edu/gtd/search/IncidentSummary.aspx?gtdid=200708240040" TargetMode="External"/><Relationship Id="rId2231" Type="http://schemas.openxmlformats.org/officeDocument/2006/relationships/hyperlink" Target="https://www.start.umd.edu/gtd/search/IncidentSummary.aspx?gtdid=201411110070" TargetMode="External"/><Relationship Id="rId203" Type="http://schemas.openxmlformats.org/officeDocument/2006/relationships/hyperlink" Target="https://www.start.umd.edu/gtd/Email.aspx" TargetMode="External"/><Relationship Id="rId648" Type="http://schemas.openxmlformats.org/officeDocument/2006/relationships/hyperlink" Target="https://www.start.umd.edu/gtd/search/IncidentSummary.aspx?gtdid=200808260014" TargetMode="External"/><Relationship Id="rId855" Type="http://schemas.openxmlformats.org/officeDocument/2006/relationships/hyperlink" Target="https://www.start.umd.edu/gtd/search/IncidentSummary.aspx?gtdid=201211260019" TargetMode="External"/><Relationship Id="rId1040" Type="http://schemas.openxmlformats.org/officeDocument/2006/relationships/hyperlink" Target="https://www.start.umd.edu/gtd/search/IncidentSummary.aspx?gtdid=201408060051" TargetMode="External"/><Relationship Id="rId1278" Type="http://schemas.openxmlformats.org/officeDocument/2006/relationships/hyperlink" Target="https://www.start.umd.edu/gtd/search/IncidentSummary.aspx?gtdid=201512200044" TargetMode="External"/><Relationship Id="rId1485" Type="http://schemas.openxmlformats.org/officeDocument/2006/relationships/hyperlink" Target="https://www.start.umd.edu/gtd/search/IncidentSummary.aspx?gtdid=201204260002" TargetMode="External"/><Relationship Id="rId1692" Type="http://schemas.openxmlformats.org/officeDocument/2006/relationships/hyperlink" Target="https://www.start.umd.edu/gtd/search/IncidentSummary.aspx?gtdid=201110130007" TargetMode="External"/><Relationship Id="rId1706" Type="http://schemas.openxmlformats.org/officeDocument/2006/relationships/hyperlink" Target="https://www.start.umd.edu/gtd/search/IncidentSummary.aspx?gtdid=200006100005" TargetMode="External"/><Relationship Id="rId1913" Type="http://schemas.openxmlformats.org/officeDocument/2006/relationships/hyperlink" Target="https://www.start.umd.edu/gtd/search/IncidentSummary.aspx?gtdid=201212080024" TargetMode="External"/><Relationship Id="rId287" Type="http://schemas.openxmlformats.org/officeDocument/2006/relationships/hyperlink" Target="https://www.start.umd.edu/gtd/search/IncidentSummary.aspx?gtdid=200101130002" TargetMode="External"/><Relationship Id="rId410" Type="http://schemas.openxmlformats.org/officeDocument/2006/relationships/hyperlink" Target="https://www.start.umd.edu/gtd/search/IncidentSummary.aspx?gtdid=200204050001" TargetMode="External"/><Relationship Id="rId494" Type="http://schemas.openxmlformats.org/officeDocument/2006/relationships/hyperlink" Target="https://www.start.umd.edu/gtd/search/IncidentSummary.aspx?gtdid=200404190004" TargetMode="External"/><Relationship Id="rId508" Type="http://schemas.openxmlformats.org/officeDocument/2006/relationships/hyperlink" Target="https://www.start.umd.edu/gtd/search/IncidentSummary.aspx?gtdid=200501240003" TargetMode="External"/><Relationship Id="rId715" Type="http://schemas.openxmlformats.org/officeDocument/2006/relationships/hyperlink" Target="https://www.start.umd.edu/gtd/search/IncidentSummary.aspx?gtdid=201006180007" TargetMode="External"/><Relationship Id="rId922" Type="http://schemas.openxmlformats.org/officeDocument/2006/relationships/hyperlink" Target="https://www.start.umd.edu/gtd/search/IncidentSummary.aspx?gtdid=201306010021" TargetMode="External"/><Relationship Id="rId1138" Type="http://schemas.openxmlformats.org/officeDocument/2006/relationships/hyperlink" Target="https://www.start.umd.edu/gtd/search/IncidentSummary.aspx?gtdid=201505040116" TargetMode="External"/><Relationship Id="rId1345" Type="http://schemas.openxmlformats.org/officeDocument/2006/relationships/hyperlink" Target="https://www.start.umd.edu/gtd/search/IncidentSummary.aspx?gtdid=201401180080" TargetMode="External"/><Relationship Id="rId1552" Type="http://schemas.openxmlformats.org/officeDocument/2006/relationships/hyperlink" Target="https://www.start.umd.edu/gtd/search/IncidentSummary.aspx?gtdid=200403280002" TargetMode="External"/><Relationship Id="rId1997" Type="http://schemas.openxmlformats.org/officeDocument/2006/relationships/hyperlink" Target="https://www.start.umd.edu/gtd/search/IncidentSummary.aspx?gtdid=200203210002" TargetMode="External"/><Relationship Id="rId2175" Type="http://schemas.openxmlformats.org/officeDocument/2006/relationships/hyperlink" Target="https://www.start.umd.edu/gtd/search/IncidentSummary.aspx?gtdid=200907300018" TargetMode="External"/><Relationship Id="rId147" Type="http://schemas.openxmlformats.org/officeDocument/2006/relationships/hyperlink" Target="https://www.start.umd.edu/gtd/search/Results.aspx?page=18&amp;casualties_type=b&amp;casualties_max=&amp;start_yearonly=2000&amp;end_yearonly=2015&amp;dtp2=all&amp;country=15,21,55,69,75,91,96,98,116,142,151,162,185,198,199,603,221&amp;count=100&amp;charttype=line&amp;chart=overtime&amp;ob=GTDID&amp;od=desc&amp;expanded=yes" TargetMode="External"/><Relationship Id="rId354" Type="http://schemas.openxmlformats.org/officeDocument/2006/relationships/hyperlink" Target="https://www.start.umd.edu/gtd/search/IncidentSummary.aspx?gtdid=200108220003" TargetMode="External"/><Relationship Id="rId799" Type="http://schemas.openxmlformats.org/officeDocument/2006/relationships/hyperlink" Target="https://www.start.umd.edu/gtd/search/IncidentSummary.aspx?gtdid=201203120023" TargetMode="External"/><Relationship Id="rId1191" Type="http://schemas.openxmlformats.org/officeDocument/2006/relationships/hyperlink" Target="https://www.start.umd.edu/gtd/search/IncidentSummary.aspx?gtdid=201509150085" TargetMode="External"/><Relationship Id="rId1205" Type="http://schemas.openxmlformats.org/officeDocument/2006/relationships/hyperlink" Target="https://www.start.umd.edu/gtd/search/IncidentSummary.aspx?gtdid=201510160055" TargetMode="External"/><Relationship Id="rId1857" Type="http://schemas.openxmlformats.org/officeDocument/2006/relationships/hyperlink" Target="https://www.start.umd.edu/gtd/search/IncidentSummary.aspx?gtdid=200601220004" TargetMode="External"/><Relationship Id="rId2035" Type="http://schemas.openxmlformats.org/officeDocument/2006/relationships/hyperlink" Target="https://www.start.umd.edu/gtd/search/IncidentSummary.aspx?gtdid=200903260001" TargetMode="External"/><Relationship Id="rId51" Type="http://schemas.openxmlformats.org/officeDocument/2006/relationships/hyperlink" Target="https://www.start.umd.edu/gtd/search/IncidentSummary.aspx?gtdid=200001290004" TargetMode="External"/><Relationship Id="rId561" Type="http://schemas.openxmlformats.org/officeDocument/2006/relationships/hyperlink" Target="https://www.start.umd.edu/gtd/search/IncidentSummary.aspx?gtdid=200609220002" TargetMode="External"/><Relationship Id="rId659" Type="http://schemas.openxmlformats.org/officeDocument/2006/relationships/hyperlink" Target="https://www.start.umd.edu/gtd/search/IncidentSummary.aspx?gtdid=200812250010" TargetMode="External"/><Relationship Id="rId866" Type="http://schemas.openxmlformats.org/officeDocument/2006/relationships/hyperlink" Target="https://www.start.umd.edu/gtd/search/IncidentSummary.aspx?gtdid=201301100023" TargetMode="External"/><Relationship Id="rId1289" Type="http://schemas.openxmlformats.org/officeDocument/2006/relationships/hyperlink" Target="https://www.start.umd.edu/gtd/search/IncidentSummary.aspx?gtdid=200006210001" TargetMode="External"/><Relationship Id="rId1412" Type="http://schemas.openxmlformats.org/officeDocument/2006/relationships/hyperlink" Target="https://www.start.umd.edu/gtd/search/IncidentSummary.aspx?gtdid=200302010002" TargetMode="External"/><Relationship Id="rId1496" Type="http://schemas.openxmlformats.org/officeDocument/2006/relationships/hyperlink" Target="https://www.start.umd.edu/gtd/search/IncidentSummary.aspx?gtdid=201204110020" TargetMode="External"/><Relationship Id="rId1717" Type="http://schemas.openxmlformats.org/officeDocument/2006/relationships/hyperlink" Target="https://www.start.umd.edu/gtd/search/IncidentSummary.aspx?gtdid=200009290007" TargetMode="External"/><Relationship Id="rId1924" Type="http://schemas.openxmlformats.org/officeDocument/2006/relationships/hyperlink" Target="https://www.start.umd.edu/gtd/search/IncidentSummary.aspx?gtdid=200110290001" TargetMode="External"/><Relationship Id="rId2242" Type="http://schemas.openxmlformats.org/officeDocument/2006/relationships/hyperlink" Target="https://www.start.umd.edu/gtd/search/IncidentSummary.aspx?gtdid=201401060091" TargetMode="External"/><Relationship Id="rId214" Type="http://schemas.openxmlformats.org/officeDocument/2006/relationships/hyperlink" Target="https://www.start.umd.edu/gtd/search/Results.aspx?page=1&amp;casualties_type=b&amp;casualties_max=&amp;start_yearonly=2000&amp;end_yearonly=2015&amp;dtp2=all&amp;country=15,21,55,69,75,91,96,98,116,142,151,162,185,198,199,603,221&amp;count=100&amp;charttype=line&amp;chart=overtime&amp;ob=GTDID&amp;od=desc&amp;expanded=yes" TargetMode="External"/><Relationship Id="rId298" Type="http://schemas.openxmlformats.org/officeDocument/2006/relationships/hyperlink" Target="https://www.start.umd.edu/gtd/search/IncidentSummary.aspx?gtdid=200102220004" TargetMode="External"/><Relationship Id="rId421" Type="http://schemas.openxmlformats.org/officeDocument/2006/relationships/hyperlink" Target="https://www.start.umd.edu/gtd/search/IncidentSummary.aspx?gtdid=200205070009" TargetMode="External"/><Relationship Id="rId519" Type="http://schemas.openxmlformats.org/officeDocument/2006/relationships/hyperlink" Target="https://www.start.umd.edu/gtd/search/IncidentSummary.aspx?gtdid=200503240006" TargetMode="External"/><Relationship Id="rId1051" Type="http://schemas.openxmlformats.org/officeDocument/2006/relationships/hyperlink" Target="https://www.start.umd.edu/gtd/search/IncidentSummary.aspx?gtdid=201408260060" TargetMode="External"/><Relationship Id="rId1149" Type="http://schemas.openxmlformats.org/officeDocument/2006/relationships/hyperlink" Target="https://www.start.umd.edu/gtd/search/IncidentSummary.aspx?gtdid=201506230067" TargetMode="External"/><Relationship Id="rId1356" Type="http://schemas.openxmlformats.org/officeDocument/2006/relationships/hyperlink" Target="https://www.start.umd.edu/gtd/search/IncidentSummary.aspx?gtdid=200210000006" TargetMode="External"/><Relationship Id="rId2102" Type="http://schemas.openxmlformats.org/officeDocument/2006/relationships/hyperlink" Target="https://www.start.umd.edu/gtd/search/IncidentSummary.aspx?gtdid=200312240003" TargetMode="External"/><Relationship Id="rId158" Type="http://schemas.openxmlformats.org/officeDocument/2006/relationships/hyperlink" Target="https://www.start.umd.edu/gtd/search/Results.aspx?page=20&amp;casualties_type=b&amp;casualties_max=&amp;start_yearonly=2000&amp;end_yearonly=2015&amp;dtp2=all&amp;country=15,21,55,69,75,91,96,98,116,142,151,162,185,198,199,603,221&amp;count=100&amp;charttype=line&amp;chart=overtime&amp;ob=GTDID&amp;od=desc&amp;print=yes" TargetMode="External"/><Relationship Id="rId726" Type="http://schemas.openxmlformats.org/officeDocument/2006/relationships/hyperlink" Target="https://www.start.umd.edu/gtd/search/IncidentSummary.aspx?gtdid=201008260014" TargetMode="External"/><Relationship Id="rId933" Type="http://schemas.openxmlformats.org/officeDocument/2006/relationships/hyperlink" Target="https://www.start.umd.edu/gtd/search/IncidentSummary.aspx?gtdid=201306230044" TargetMode="External"/><Relationship Id="rId1009" Type="http://schemas.openxmlformats.org/officeDocument/2006/relationships/hyperlink" Target="https://www.start.umd.edu/gtd/search/IncidentSummary.aspx?gtdid=201404170057" TargetMode="External"/><Relationship Id="rId1563" Type="http://schemas.openxmlformats.org/officeDocument/2006/relationships/hyperlink" Target="https://www.start.umd.edu/gtd/search/IncidentSummary.aspx?gtdid=201510030038" TargetMode="External"/><Relationship Id="rId1770" Type="http://schemas.openxmlformats.org/officeDocument/2006/relationships/hyperlink" Target="https://www.start.umd.edu/gtd/search/IncidentSummary.aspx?gtdid=201411020021" TargetMode="External"/><Relationship Id="rId1868" Type="http://schemas.openxmlformats.org/officeDocument/2006/relationships/hyperlink" Target="https://www.start.umd.edu/gtd/search/IncidentSummary.aspx?gtdid=201101170010" TargetMode="External"/><Relationship Id="rId2186" Type="http://schemas.openxmlformats.org/officeDocument/2006/relationships/hyperlink" Target="https://www.start.umd.edu/gtd/search/IncidentSummary.aspx?gtdid=201210010005" TargetMode="External"/><Relationship Id="rId62" Type="http://schemas.openxmlformats.org/officeDocument/2006/relationships/hyperlink" Target="https://www.start.umd.edu/gtd/search/IncidentSummary.aspx?gtdid=200001010011" TargetMode="External"/><Relationship Id="rId365" Type="http://schemas.openxmlformats.org/officeDocument/2006/relationships/hyperlink" Target="https://www.start.umd.edu/gtd/search/IncidentSummary.aspx?gtdid=200108280001" TargetMode="External"/><Relationship Id="rId572" Type="http://schemas.openxmlformats.org/officeDocument/2006/relationships/hyperlink" Target="https://www.start.umd.edu/gtd/search/IncidentSummary.aspx?gtdid=200702050006" TargetMode="External"/><Relationship Id="rId1216" Type="http://schemas.openxmlformats.org/officeDocument/2006/relationships/hyperlink" Target="https://www.start.umd.edu/gtd/search/IncidentSummary.aspx?gtdid=201510240051" TargetMode="External"/><Relationship Id="rId1423" Type="http://schemas.openxmlformats.org/officeDocument/2006/relationships/hyperlink" Target="https://www.start.umd.edu/gtd/search/IncidentSummary.aspx?gtdid=200009200005" TargetMode="External"/><Relationship Id="rId1630" Type="http://schemas.openxmlformats.org/officeDocument/2006/relationships/hyperlink" Target="https://www.start.umd.edu/gtd/search/IncidentSummary.aspx?gtdid=200007090001" TargetMode="External"/><Relationship Id="rId2046" Type="http://schemas.openxmlformats.org/officeDocument/2006/relationships/hyperlink" Target="https://www.start.umd.edu/gtd/search/IncidentSummary.aspx?gtdid=200007120003" TargetMode="External"/><Relationship Id="rId2253" Type="http://schemas.openxmlformats.org/officeDocument/2006/relationships/hyperlink" Target="https://www.start.umd.edu/gtd/search/IncidentSummary.aspx?gtdid=200512140002" TargetMode="External"/><Relationship Id="rId225" Type="http://schemas.openxmlformats.org/officeDocument/2006/relationships/hyperlink" Target="https://www.start.umd.edu/gtd/search/IncidentSummary.aspx?gtdid=201410110069" TargetMode="External"/><Relationship Id="rId432" Type="http://schemas.openxmlformats.org/officeDocument/2006/relationships/hyperlink" Target="https://www.start.umd.edu/gtd/search/IncidentSummary.aspx?gtdid=200208260009" TargetMode="External"/><Relationship Id="rId877" Type="http://schemas.openxmlformats.org/officeDocument/2006/relationships/hyperlink" Target="https://www.start.umd.edu/gtd/search/IncidentSummary.aspx?gtdid=201302020034" TargetMode="External"/><Relationship Id="rId1062" Type="http://schemas.openxmlformats.org/officeDocument/2006/relationships/hyperlink" Target="https://www.start.umd.edu/gtd/search/IncidentSummary.aspx?gtdid=201409270024" TargetMode="External"/><Relationship Id="rId1728" Type="http://schemas.openxmlformats.org/officeDocument/2006/relationships/hyperlink" Target="https://www.start.umd.edu/gtd/search/IncidentSummary.aspx?gtdid=201312230017" TargetMode="External"/><Relationship Id="rId1935" Type="http://schemas.openxmlformats.org/officeDocument/2006/relationships/hyperlink" Target="https://www.start.umd.edu/gtd/search/IncidentSummary.aspx?gtdid=201307170037" TargetMode="External"/><Relationship Id="rId2113" Type="http://schemas.openxmlformats.org/officeDocument/2006/relationships/hyperlink" Target="https://www.start.umd.edu/gtd/search/IncidentSummary.aspx?gtdid=200412060003" TargetMode="External"/><Relationship Id="rId737" Type="http://schemas.openxmlformats.org/officeDocument/2006/relationships/hyperlink" Target="https://www.start.umd.edu/gtd/search/IncidentSummary.aspx?gtdid=201011220013" TargetMode="External"/><Relationship Id="rId944" Type="http://schemas.openxmlformats.org/officeDocument/2006/relationships/hyperlink" Target="https://www.start.umd.edu/gtd/search/IncidentSummary.aspx?gtdid=201308170024" TargetMode="External"/><Relationship Id="rId1367" Type="http://schemas.openxmlformats.org/officeDocument/2006/relationships/hyperlink" Target="https://www.start.umd.edu/gtd/search/IncidentSummary.aspx?gtdid=200507070002" TargetMode="External"/><Relationship Id="rId1574" Type="http://schemas.openxmlformats.org/officeDocument/2006/relationships/hyperlink" Target="https://www.start.umd.edu/gtd/search/IncidentSummary.aspx?gtdid=201508140142" TargetMode="External"/><Relationship Id="rId1781" Type="http://schemas.openxmlformats.org/officeDocument/2006/relationships/hyperlink" Target="https://www.start.umd.edu/gtd/search/IncidentSummary.aspx?gtdid=201505010012" TargetMode="External"/><Relationship Id="rId2197" Type="http://schemas.openxmlformats.org/officeDocument/2006/relationships/hyperlink" Target="https://www.start.umd.edu/gtd/search/IncidentSummary.aspx?gtdid=201510240068" TargetMode="External"/><Relationship Id="rId73" Type="http://schemas.openxmlformats.org/officeDocument/2006/relationships/hyperlink" Target="https://www.start.umd.edu/gtd/search/?back=1&amp;casualties_type=b&amp;casualties_max=&amp;start_yearonly=2000&amp;end_yearonly=2015&amp;dtp2=all&amp;country=15,21,55,69,75,91,96,98,116,142,151,162,185,198,199,603,221&amp;count=100" TargetMode="External"/><Relationship Id="rId169" Type="http://schemas.openxmlformats.org/officeDocument/2006/relationships/hyperlink" Target="http://www.start.umd.edu/" TargetMode="External"/><Relationship Id="rId376" Type="http://schemas.openxmlformats.org/officeDocument/2006/relationships/hyperlink" Target="https://www.start.umd.edu/gtd/search/IncidentSummary.aspx?gtdid=200109230001" TargetMode="External"/><Relationship Id="rId583" Type="http://schemas.openxmlformats.org/officeDocument/2006/relationships/hyperlink" Target="https://www.start.umd.edu/gtd/search/IncidentSummary.aspx?gtdid=200705200001" TargetMode="External"/><Relationship Id="rId790" Type="http://schemas.openxmlformats.org/officeDocument/2006/relationships/hyperlink" Target="https://www.start.umd.edu/gtd/search/IncidentSummary.aspx?gtdid=201109260013" TargetMode="External"/><Relationship Id="rId804" Type="http://schemas.openxmlformats.org/officeDocument/2006/relationships/hyperlink" Target="https://www.start.umd.edu/gtd/search/IncidentSummary.aspx?gtdid=201205030027" TargetMode="External"/><Relationship Id="rId1227" Type="http://schemas.openxmlformats.org/officeDocument/2006/relationships/hyperlink" Target="https://www.start.umd.edu/gtd/search/IncidentSummary.aspx?gtdid=201510280104" TargetMode="External"/><Relationship Id="rId1434" Type="http://schemas.openxmlformats.org/officeDocument/2006/relationships/hyperlink" Target="https://www.start.umd.edu/gtd/search/IncidentSummary.aspx?gtdid=201002120012" TargetMode="External"/><Relationship Id="rId1641" Type="http://schemas.openxmlformats.org/officeDocument/2006/relationships/hyperlink" Target="https://www.start.umd.edu/gtd/search/IncidentSummary.aspx?gtdid=200311240006" TargetMode="External"/><Relationship Id="rId1879" Type="http://schemas.openxmlformats.org/officeDocument/2006/relationships/hyperlink" Target="https://www.start.umd.edu/gtd/search/IncidentSummary.aspx?gtdid=201205110048" TargetMode="External"/><Relationship Id="rId2057" Type="http://schemas.openxmlformats.org/officeDocument/2006/relationships/hyperlink" Target="https://www.start.umd.edu/gtd/search/IncidentSummary.aspx?gtdid=200011020007" TargetMode="External"/><Relationship Id="rId2264" Type="http://schemas.openxmlformats.org/officeDocument/2006/relationships/hyperlink" Target="https://www.start.umd.edu/gtd/search/IncidentSummary.aspx?gtdid=200403110007" TargetMode="External"/><Relationship Id="rId4" Type="http://schemas.openxmlformats.org/officeDocument/2006/relationships/hyperlink" Target="https://www.start.umd.edu/gtd/search/IncidentSummary.aspx?gtdid=200006040008" TargetMode="External"/><Relationship Id="rId236" Type="http://schemas.openxmlformats.org/officeDocument/2006/relationships/hyperlink" Target="https://www.start.umd.edu/gtd/search/IncidentSummary.aspx?gtdid=200006210002" TargetMode="External"/><Relationship Id="rId443" Type="http://schemas.openxmlformats.org/officeDocument/2006/relationships/hyperlink" Target="https://www.start.umd.edu/gtd/search/IncidentSummary.aspx?gtdid=200301160010" TargetMode="External"/><Relationship Id="rId650" Type="http://schemas.openxmlformats.org/officeDocument/2006/relationships/hyperlink" Target="https://www.start.umd.edu/gtd/search/IncidentSummary.aspx?gtdid=200809270013" TargetMode="External"/><Relationship Id="rId888" Type="http://schemas.openxmlformats.org/officeDocument/2006/relationships/hyperlink" Target="https://www.start.umd.edu/gtd/search/IncidentSummary.aspx?gtdid=201302270017" TargetMode="External"/><Relationship Id="rId1073" Type="http://schemas.openxmlformats.org/officeDocument/2006/relationships/hyperlink" Target="https://www.start.umd.edu/gtd/search/IncidentSummary.aspx?gtdid=201410270054" TargetMode="External"/><Relationship Id="rId1280" Type="http://schemas.openxmlformats.org/officeDocument/2006/relationships/hyperlink" Target="https://www.start.umd.edu/gtd/search/IncidentSummary.aspx?gtdid=201512240033" TargetMode="External"/><Relationship Id="rId1501" Type="http://schemas.openxmlformats.org/officeDocument/2006/relationships/hyperlink" Target="https://www.start.umd.edu/gtd/search/IncidentSummary.aspx?gtdid=201303230004" TargetMode="External"/><Relationship Id="rId1739" Type="http://schemas.openxmlformats.org/officeDocument/2006/relationships/hyperlink" Target="https://www.start.umd.edu/gtd/search/IncidentSummary.aspx?gtdid=201203040025" TargetMode="External"/><Relationship Id="rId1946" Type="http://schemas.openxmlformats.org/officeDocument/2006/relationships/hyperlink" Target="https://www.start.umd.edu/gtd/search/IncidentSummary.aspx?gtdid=201406130105" TargetMode="External"/><Relationship Id="rId2124" Type="http://schemas.openxmlformats.org/officeDocument/2006/relationships/hyperlink" Target="https://www.start.umd.edu/gtd/search/IncidentSummary.aspx?gtdid=200505150002" TargetMode="External"/><Relationship Id="rId303" Type="http://schemas.openxmlformats.org/officeDocument/2006/relationships/hyperlink" Target="https://www.start.umd.edu/gtd/search/IncidentSummary.aspx?gtdid=200103090004" TargetMode="External"/><Relationship Id="rId748" Type="http://schemas.openxmlformats.org/officeDocument/2006/relationships/hyperlink" Target="https://www.start.umd.edu/gtd/search/IncidentSummary.aspx?gtdid=201101150016" TargetMode="External"/><Relationship Id="rId955" Type="http://schemas.openxmlformats.org/officeDocument/2006/relationships/hyperlink" Target="https://www.start.umd.edu/gtd/search/IncidentSummary.aspx?gtdid=201310100018" TargetMode="External"/><Relationship Id="rId1140" Type="http://schemas.openxmlformats.org/officeDocument/2006/relationships/hyperlink" Target="https://www.start.umd.edu/gtd/search/IncidentSummary.aspx?gtdid=201505060092" TargetMode="External"/><Relationship Id="rId1378" Type="http://schemas.openxmlformats.org/officeDocument/2006/relationships/hyperlink" Target="https://www.start.umd.edu/gtd/search/IncidentSummary.aspx?gtdid=201107220012" TargetMode="External"/><Relationship Id="rId1585" Type="http://schemas.openxmlformats.org/officeDocument/2006/relationships/hyperlink" Target="https://www.start.umd.edu/gtd/search/IncidentSummary.aspx?gtdid=200810190042" TargetMode="External"/><Relationship Id="rId1792" Type="http://schemas.openxmlformats.org/officeDocument/2006/relationships/hyperlink" Target="https://www.start.umd.edu/gtd/search/IncidentSummary.aspx?gtdid=200103090011" TargetMode="External"/><Relationship Id="rId1806" Type="http://schemas.openxmlformats.org/officeDocument/2006/relationships/hyperlink" Target="https://www.start.umd.edu/gtd/search/IncidentSummary.aspx?gtdid=200505100012" TargetMode="External"/><Relationship Id="rId84" Type="http://schemas.openxmlformats.org/officeDocument/2006/relationships/hyperlink" Target="https://www.start.umd.edu/gtd/search/Results.aspx?page=9&amp;casualties_type=b&amp;casualties_max=&amp;start_yearonly=2000&amp;end_yearonly=2015&amp;dtp2=all&amp;country=15,21,55,69,75,91,96,98,116,142,151,162,185,198,199,603,221&amp;count=100&amp;charttype=line&amp;chart=overtime&amp;ob=GTDID&amp;od=desc&amp;expanded=yes" TargetMode="External"/><Relationship Id="rId387" Type="http://schemas.openxmlformats.org/officeDocument/2006/relationships/hyperlink" Target="https://www.start.umd.edu/gtd/search/IncidentSummary.aspx?gtdid=200111060003" TargetMode="External"/><Relationship Id="rId510" Type="http://schemas.openxmlformats.org/officeDocument/2006/relationships/hyperlink" Target="https://www.start.umd.edu/gtd/search/IncidentSummary.aspx?gtdid=200502250003" TargetMode="External"/><Relationship Id="rId594" Type="http://schemas.openxmlformats.org/officeDocument/2006/relationships/hyperlink" Target="https://www.start.umd.edu/gtd/search/IncidentSummary.aspx?gtdid=200711140021" TargetMode="External"/><Relationship Id="rId608" Type="http://schemas.openxmlformats.org/officeDocument/2006/relationships/hyperlink" Target="https://www.start.umd.edu/gtd/search/IncidentSummary.aspx?gtdid=200804140005" TargetMode="External"/><Relationship Id="rId815" Type="http://schemas.openxmlformats.org/officeDocument/2006/relationships/hyperlink" Target="https://www.start.umd.edu/gtd/search/IncidentSummary.aspx?gtdid=201206050034" TargetMode="External"/><Relationship Id="rId1238" Type="http://schemas.openxmlformats.org/officeDocument/2006/relationships/hyperlink" Target="https://www.start.umd.edu/gtd/search/IncidentSummary.aspx?gtdid=201511010078" TargetMode="External"/><Relationship Id="rId1445" Type="http://schemas.openxmlformats.org/officeDocument/2006/relationships/hyperlink" Target="https://www.start.umd.edu/gtd/search/IncidentSummary.aspx?gtdid=200208010008" TargetMode="External"/><Relationship Id="rId1652" Type="http://schemas.openxmlformats.org/officeDocument/2006/relationships/hyperlink" Target="https://www.start.umd.edu/gtd/search/IncidentSummary.aspx?gtdid=201012290003" TargetMode="External"/><Relationship Id="rId2068" Type="http://schemas.openxmlformats.org/officeDocument/2006/relationships/hyperlink" Target="https://www.start.umd.edu/gtd/search/IncidentSummary.aspx?gtdid=200105150002" TargetMode="External"/><Relationship Id="rId247" Type="http://schemas.openxmlformats.org/officeDocument/2006/relationships/hyperlink" Target="https://www.start.umd.edu/gtd/search/IncidentSummary.aspx?gtdid=200008130003" TargetMode="External"/><Relationship Id="rId899" Type="http://schemas.openxmlformats.org/officeDocument/2006/relationships/hyperlink" Target="https://www.start.umd.edu/gtd/search/IncidentSummary.aspx?gtdid=201303270023" TargetMode="External"/><Relationship Id="rId1000" Type="http://schemas.openxmlformats.org/officeDocument/2006/relationships/hyperlink" Target="https://www.start.umd.edu/gtd/search/IncidentSummary.aspx?gtdid=201403210054" TargetMode="External"/><Relationship Id="rId1084" Type="http://schemas.openxmlformats.org/officeDocument/2006/relationships/hyperlink" Target="https://www.start.umd.edu/gtd/search/IncidentSummary.aspx?gtdid=201412150056" TargetMode="External"/><Relationship Id="rId1305" Type="http://schemas.openxmlformats.org/officeDocument/2006/relationships/hyperlink" Target="https://www.start.umd.edu/gtd/search/IncidentSummary.aspx?gtdid=200109010012" TargetMode="External"/><Relationship Id="rId1957" Type="http://schemas.openxmlformats.org/officeDocument/2006/relationships/hyperlink" Target="https://www.start.umd.edu/gtd/search/IncidentSummary.aspx?gtdid=200008070002" TargetMode="External"/><Relationship Id="rId107" Type="http://schemas.openxmlformats.org/officeDocument/2006/relationships/hyperlink" Target="http://www.umd.edu/" TargetMode="External"/><Relationship Id="rId454" Type="http://schemas.openxmlformats.org/officeDocument/2006/relationships/hyperlink" Target="https://www.start.umd.edu/gtd/search/IncidentSummary.aspx?gtdid=200303290001" TargetMode="External"/><Relationship Id="rId661" Type="http://schemas.openxmlformats.org/officeDocument/2006/relationships/hyperlink" Target="https://www.start.umd.edu/gtd/search/IncidentSummary.aspx?gtdid=200901040009" TargetMode="External"/><Relationship Id="rId759" Type="http://schemas.openxmlformats.org/officeDocument/2006/relationships/hyperlink" Target="https://www.start.umd.edu/gtd/search/IncidentSummary.aspx?gtdid=201102100017" TargetMode="External"/><Relationship Id="rId966" Type="http://schemas.openxmlformats.org/officeDocument/2006/relationships/hyperlink" Target="https://www.start.umd.edu/gtd/search/IncidentSummary.aspx?gtdid=201311160002" TargetMode="External"/><Relationship Id="rId1291" Type="http://schemas.openxmlformats.org/officeDocument/2006/relationships/hyperlink" Target="https://www.start.umd.edu/gtd/search/IncidentSummary.aspx?gtdid=200009160003" TargetMode="External"/><Relationship Id="rId1389" Type="http://schemas.openxmlformats.org/officeDocument/2006/relationships/hyperlink" Target="https://www.start.umd.edu/gtd/search/IncidentSummary.aspx?gtdid=200301130005" TargetMode="External"/><Relationship Id="rId1512" Type="http://schemas.openxmlformats.org/officeDocument/2006/relationships/hyperlink" Target="https://www.start.umd.edu/gtd/search/IncidentSummary.aspx?gtdid=201502160030" TargetMode="External"/><Relationship Id="rId1596" Type="http://schemas.openxmlformats.org/officeDocument/2006/relationships/hyperlink" Target="https://www.start.umd.edu/gtd/search/IncidentSummary.aspx?gtdid=201502140030" TargetMode="External"/><Relationship Id="rId1817" Type="http://schemas.openxmlformats.org/officeDocument/2006/relationships/hyperlink" Target="https://www.start.umd.edu/gtd/search/IncidentSummary.aspx?gtdid=201102220008" TargetMode="External"/><Relationship Id="rId2135" Type="http://schemas.openxmlformats.org/officeDocument/2006/relationships/hyperlink" Target="https://www.start.umd.edu/gtd/search/IncidentSummary.aspx?gtdid=200508010007" TargetMode="External"/><Relationship Id="rId11" Type="http://schemas.openxmlformats.org/officeDocument/2006/relationships/hyperlink" Target="https://www.start.umd.edu/gtd/search/IncidentSummary.aspx?gtdid=200004190001" TargetMode="External"/><Relationship Id="rId314" Type="http://schemas.openxmlformats.org/officeDocument/2006/relationships/hyperlink" Target="https://www.start.umd.edu/gtd/search/IncidentSummary.aspx?gtdid=200103280003" TargetMode="External"/><Relationship Id="rId398" Type="http://schemas.openxmlformats.org/officeDocument/2006/relationships/hyperlink" Target="https://www.start.umd.edu/gtd/search/IncidentSummary.aspx?gtdid=200202030008" TargetMode="External"/><Relationship Id="rId521" Type="http://schemas.openxmlformats.org/officeDocument/2006/relationships/hyperlink" Target="https://www.start.umd.edu/gtd/search/IncidentSummary.aspx?gtdid=200503280004" TargetMode="External"/><Relationship Id="rId619" Type="http://schemas.openxmlformats.org/officeDocument/2006/relationships/hyperlink" Target="https://www.start.umd.edu/gtd/search/IncidentSummary.aspx?gtdid=200805170002" TargetMode="External"/><Relationship Id="rId1151" Type="http://schemas.openxmlformats.org/officeDocument/2006/relationships/hyperlink" Target="https://www.start.umd.edu/gtd/search/IncidentSummary.aspx?gtdid=201506280082" TargetMode="External"/><Relationship Id="rId1249" Type="http://schemas.openxmlformats.org/officeDocument/2006/relationships/hyperlink" Target="https://www.start.umd.edu/gtd/search/IncidentSummary.aspx?gtdid=201511140047" TargetMode="External"/><Relationship Id="rId2079" Type="http://schemas.openxmlformats.org/officeDocument/2006/relationships/hyperlink" Target="https://www.start.umd.edu/gtd/search/IncidentSummary.aspx?gtdid=200111070001" TargetMode="External"/><Relationship Id="rId2202" Type="http://schemas.openxmlformats.org/officeDocument/2006/relationships/hyperlink" Target="https://www.start.umd.edu/gtd/search/IncidentSummary.aspx?gtdid=200711290016" TargetMode="External"/><Relationship Id="rId95" Type="http://schemas.openxmlformats.org/officeDocument/2006/relationships/hyperlink" Target="https://www.start.umd.edu/gtd/search/Results.aspx?page=11&amp;casualties_type=b&amp;casualties_max=&amp;start_yearonly=2000&amp;end_yearonly=2015&amp;dtp2=all&amp;country=15,21,55,69,75,91,96,98,116,142,151,162,185,198,199,603,221&amp;count=100&amp;charttype=line&amp;chart=overtime&amp;ob=GTDID&amp;od=desc&amp;print=yes" TargetMode="External"/><Relationship Id="rId160" Type="http://schemas.openxmlformats.org/officeDocument/2006/relationships/hyperlink" Target="https://www.start.umd.edu/gtd/search/ResultsCSV.aspx?csv=1&amp;casualties_type=b&amp;casualties_max=&amp;start_yearonly=2000&amp;end_yearonly=2015&amp;dtp2=all&amp;country=15,21,55,69,75,91,96,98,116,142,151,162,185,198,199,603,221&amp;count=100" TargetMode="External"/><Relationship Id="rId826" Type="http://schemas.openxmlformats.org/officeDocument/2006/relationships/hyperlink" Target="https://www.start.umd.edu/gtd/search/IncidentSummary.aspx?gtdid=201207230051" TargetMode="External"/><Relationship Id="rId1011" Type="http://schemas.openxmlformats.org/officeDocument/2006/relationships/hyperlink" Target="https://www.start.umd.edu/gtd/search/IncidentSummary.aspx?gtdid=201404170086" TargetMode="External"/><Relationship Id="rId1109" Type="http://schemas.openxmlformats.org/officeDocument/2006/relationships/hyperlink" Target="https://www.start.umd.edu/gtd/search/IncidentSummary.aspx?gtdid=201501130067" TargetMode="External"/><Relationship Id="rId1456" Type="http://schemas.openxmlformats.org/officeDocument/2006/relationships/hyperlink" Target="https://www.start.umd.edu/gtd/search/IncidentSummary.aspx?gtdid=201512260062" TargetMode="External"/><Relationship Id="rId1663" Type="http://schemas.openxmlformats.org/officeDocument/2006/relationships/hyperlink" Target="https://www.start.umd.edu/gtd/search/IncidentSummary.aspx?gtdid=200607040021" TargetMode="External"/><Relationship Id="rId1870" Type="http://schemas.openxmlformats.org/officeDocument/2006/relationships/hyperlink" Target="https://www.start.umd.edu/gtd/search/IncidentSummary.aspx?gtdid=201205110039" TargetMode="External"/><Relationship Id="rId1968" Type="http://schemas.openxmlformats.org/officeDocument/2006/relationships/hyperlink" Target="https://www.start.umd.edu/gtd/search/IncidentSummary.aspx?gtdid=200010210007" TargetMode="External"/><Relationship Id="rId258" Type="http://schemas.openxmlformats.org/officeDocument/2006/relationships/hyperlink" Target="https://www.start.umd.edu/gtd/search/IncidentSummary.aspx?gtdid=200009220003" TargetMode="External"/><Relationship Id="rId465" Type="http://schemas.openxmlformats.org/officeDocument/2006/relationships/hyperlink" Target="https://www.start.umd.edu/gtd/search/IncidentSummary.aspx?gtdid=200305250001" TargetMode="External"/><Relationship Id="rId672" Type="http://schemas.openxmlformats.org/officeDocument/2006/relationships/hyperlink" Target="https://www.start.umd.edu/gtd/search/IncidentSummary.aspx?gtdid=200903200007" TargetMode="External"/><Relationship Id="rId1095" Type="http://schemas.openxmlformats.org/officeDocument/2006/relationships/hyperlink" Target="https://www.start.umd.edu/gtd/search/IncidentSummary.aspx?gtdid=201412310099" TargetMode="External"/><Relationship Id="rId1316" Type="http://schemas.openxmlformats.org/officeDocument/2006/relationships/hyperlink" Target="https://www.start.umd.edu/gtd/search/IncidentSummary.aspx?gtdid=201507150090" TargetMode="External"/><Relationship Id="rId1523" Type="http://schemas.openxmlformats.org/officeDocument/2006/relationships/hyperlink" Target="https://www.start.umd.edu/gtd/search/IncidentSummary.aspx?gtdid=200101260006" TargetMode="External"/><Relationship Id="rId1730" Type="http://schemas.openxmlformats.org/officeDocument/2006/relationships/hyperlink" Target="https://www.start.umd.edu/gtd/search/IncidentSummary.aspx?gtdid=201403070032" TargetMode="External"/><Relationship Id="rId2146" Type="http://schemas.openxmlformats.org/officeDocument/2006/relationships/hyperlink" Target="https://www.start.umd.edu/gtd/search/IncidentSummary.aspx?gtdid=200709100004" TargetMode="External"/><Relationship Id="rId22" Type="http://schemas.openxmlformats.org/officeDocument/2006/relationships/hyperlink" Target="https://www.start.umd.edu/gtd/search/IncidentSummary.aspx?gtdid=200004060001" TargetMode="External"/><Relationship Id="rId118" Type="http://schemas.openxmlformats.org/officeDocument/2006/relationships/hyperlink" Target="https://www.start.umd.edu/gtd/search/ResultsCSV.aspx?csv=1&amp;casualties_type=b&amp;casualties_max=&amp;start_yearonly=2000&amp;end_yearonly=2015&amp;dtp2=all&amp;country=15,21,55,69,75,91,96,98,116,142,151,162,185,198,199,603,221&amp;count=100" TargetMode="External"/><Relationship Id="rId325" Type="http://schemas.openxmlformats.org/officeDocument/2006/relationships/hyperlink" Target="https://www.start.umd.edu/gtd/search/IncidentSummary.aspx?gtdid=200107160002" TargetMode="External"/><Relationship Id="rId532" Type="http://schemas.openxmlformats.org/officeDocument/2006/relationships/hyperlink" Target="https://www.start.umd.edu/gtd/search/IncidentSummary.aspx?gtdid=200507260007" TargetMode="External"/><Relationship Id="rId977" Type="http://schemas.openxmlformats.org/officeDocument/2006/relationships/hyperlink" Target="https://www.start.umd.edu/gtd/search/IncidentSummary.aspx?gtdid=201312190040" TargetMode="External"/><Relationship Id="rId1162" Type="http://schemas.openxmlformats.org/officeDocument/2006/relationships/hyperlink" Target="https://www.start.umd.edu/gtd/search/IncidentSummary.aspx?gtdid=201507130088" TargetMode="External"/><Relationship Id="rId1828" Type="http://schemas.openxmlformats.org/officeDocument/2006/relationships/hyperlink" Target="https://www.start.umd.edu/gtd/search/IncidentSummary.aspx?gtdid=200108030006" TargetMode="External"/><Relationship Id="rId2006" Type="http://schemas.openxmlformats.org/officeDocument/2006/relationships/hyperlink" Target="https://www.start.umd.edu/gtd/search/IncidentSummary.aspx?gtdid=200310120002" TargetMode="External"/><Relationship Id="rId2213" Type="http://schemas.openxmlformats.org/officeDocument/2006/relationships/hyperlink" Target="https://www.start.umd.edu/gtd/search/IncidentSummary.aspx?gtdid=200010210005" TargetMode="External"/><Relationship Id="rId171" Type="http://schemas.openxmlformats.org/officeDocument/2006/relationships/hyperlink" Target="https://www.start.umd.edu/gtd/search/?back=1&amp;casualties_type=b&amp;casualties_max=&amp;start_yearonly=2000&amp;end_yearonly=2015&amp;dtp2=all&amp;country=15,21,55,69,75,91,96,98,116,142,151,162,185,198,199,603,221&amp;count=100" TargetMode="External"/><Relationship Id="rId837" Type="http://schemas.openxmlformats.org/officeDocument/2006/relationships/hyperlink" Target="https://www.start.umd.edu/gtd/search/IncidentSummary.aspx?gtdid=201209160003" TargetMode="External"/><Relationship Id="rId1022" Type="http://schemas.openxmlformats.org/officeDocument/2006/relationships/hyperlink" Target="https://www.start.umd.edu/gtd/search/IncidentSummary.aspx?gtdid=201406180038" TargetMode="External"/><Relationship Id="rId1467" Type="http://schemas.openxmlformats.org/officeDocument/2006/relationships/hyperlink" Target="https://www.start.umd.edu/gtd/search/IncidentSummary.aspx?gtdid=200106180002" TargetMode="External"/><Relationship Id="rId1674" Type="http://schemas.openxmlformats.org/officeDocument/2006/relationships/hyperlink" Target="https://www.start.umd.edu/gtd/search/IncidentSummary.aspx?gtdid=201204010019" TargetMode="External"/><Relationship Id="rId1881" Type="http://schemas.openxmlformats.org/officeDocument/2006/relationships/hyperlink" Target="https://www.start.umd.edu/gtd/search/IncidentSummary.aspx?gtdid=201205110050" TargetMode="External"/><Relationship Id="rId269" Type="http://schemas.openxmlformats.org/officeDocument/2006/relationships/hyperlink" Target="https://www.start.umd.edu/gtd/search/IncidentSummary.aspx?gtdid=200010240003" TargetMode="External"/><Relationship Id="rId476" Type="http://schemas.openxmlformats.org/officeDocument/2006/relationships/hyperlink" Target="https://www.start.umd.edu/gtd/search/IncidentSummary.aspx?gtdid=200307250004" TargetMode="External"/><Relationship Id="rId683" Type="http://schemas.openxmlformats.org/officeDocument/2006/relationships/hyperlink" Target="https://www.start.umd.edu/gtd/search/IncidentSummary.aspx?gtdid=200906040011" TargetMode="External"/><Relationship Id="rId890" Type="http://schemas.openxmlformats.org/officeDocument/2006/relationships/hyperlink" Target="https://www.start.umd.edu/gtd/search/IncidentSummary.aspx?gtdid=201303020016" TargetMode="External"/><Relationship Id="rId904" Type="http://schemas.openxmlformats.org/officeDocument/2006/relationships/hyperlink" Target="https://www.start.umd.edu/gtd/search/IncidentSummary.aspx?gtdid=201304030008" TargetMode="External"/><Relationship Id="rId1327" Type="http://schemas.openxmlformats.org/officeDocument/2006/relationships/hyperlink" Target="https://www.start.umd.edu/gtd/search/IncidentSummary.aspx?gtdid=201402110036" TargetMode="External"/><Relationship Id="rId1534" Type="http://schemas.openxmlformats.org/officeDocument/2006/relationships/hyperlink" Target="https://www.start.umd.edu/gtd/search/IncidentSummary.aspx?gtdid=200506150005" TargetMode="External"/><Relationship Id="rId1741" Type="http://schemas.openxmlformats.org/officeDocument/2006/relationships/hyperlink" Target="https://www.start.umd.edu/gtd/search/IncidentSummary.aspx?gtdid=201301260012" TargetMode="External"/><Relationship Id="rId1979" Type="http://schemas.openxmlformats.org/officeDocument/2006/relationships/hyperlink" Target="https://www.start.umd.edu/gtd/search/IncidentSummary.aspx?gtdid=200103200003" TargetMode="External"/><Relationship Id="rId2157" Type="http://schemas.openxmlformats.org/officeDocument/2006/relationships/hyperlink" Target="https://www.start.umd.edu/gtd/search/IncidentSummary.aspx?gtdid=200805190017" TargetMode="External"/><Relationship Id="rId33" Type="http://schemas.openxmlformats.org/officeDocument/2006/relationships/hyperlink" Target="https://www.start.umd.edu/gtd/search/IncidentSummary.aspx?gtdid=200004290001" TargetMode="External"/><Relationship Id="rId129" Type="http://schemas.openxmlformats.org/officeDocument/2006/relationships/hyperlink" Target="https://www.start.umd.edu/gtd/search/?back=1&amp;casualties_type=b&amp;casualties_max=&amp;start_yearonly=2000&amp;end_yearonly=2015&amp;dtp2=all&amp;country=15,21,55,69,75,91,96,98,116,142,151,162,185,198,199,603,221&amp;count=100" TargetMode="External"/><Relationship Id="rId336" Type="http://schemas.openxmlformats.org/officeDocument/2006/relationships/hyperlink" Target="https://www.start.umd.edu/gtd/search/IncidentSummary.aspx?gtdid=200108080007" TargetMode="External"/><Relationship Id="rId543" Type="http://schemas.openxmlformats.org/officeDocument/2006/relationships/hyperlink" Target="https://www.start.umd.edu/gtd/search/IncidentSummary.aspx?gtdid=200601220011" TargetMode="External"/><Relationship Id="rId988" Type="http://schemas.openxmlformats.org/officeDocument/2006/relationships/hyperlink" Target="https://www.start.umd.edu/gtd/search/IncidentSummary.aspx?gtdid=201402200062" TargetMode="External"/><Relationship Id="rId1173" Type="http://schemas.openxmlformats.org/officeDocument/2006/relationships/hyperlink" Target="https://www.start.umd.edu/gtd/search/IncidentSummary.aspx?gtdid=201508140144" TargetMode="External"/><Relationship Id="rId1380" Type="http://schemas.openxmlformats.org/officeDocument/2006/relationships/hyperlink" Target="https://www.start.umd.edu/gtd/search/IncidentSummary.aspx?gtdid=201504210027" TargetMode="External"/><Relationship Id="rId1601" Type="http://schemas.openxmlformats.org/officeDocument/2006/relationships/hyperlink" Target="https://www.start.umd.edu/gtd/search/IncidentSummary.aspx?gtdid=201312210058" TargetMode="External"/><Relationship Id="rId1839" Type="http://schemas.openxmlformats.org/officeDocument/2006/relationships/hyperlink" Target="https://www.start.umd.edu/gtd/search/IncidentSummary.aspx?gtdid=200308030001" TargetMode="External"/><Relationship Id="rId2017" Type="http://schemas.openxmlformats.org/officeDocument/2006/relationships/hyperlink" Target="https://www.start.umd.edu/gtd/search/IncidentSummary.aspx?gtdid=200602250002" TargetMode="External"/><Relationship Id="rId2224" Type="http://schemas.openxmlformats.org/officeDocument/2006/relationships/hyperlink" Target="https://www.start.umd.edu/gtd/search/IncidentSummary.aspx?gtdid=200205060004" TargetMode="External"/><Relationship Id="rId182" Type="http://schemas.openxmlformats.org/officeDocument/2006/relationships/hyperlink" Target="https://www.start.umd.edu/gtd/Email.aspx" TargetMode="External"/><Relationship Id="rId403" Type="http://schemas.openxmlformats.org/officeDocument/2006/relationships/hyperlink" Target="https://www.start.umd.edu/gtd/search/IncidentSummary.aspx?gtdid=200202110004" TargetMode="External"/><Relationship Id="rId750" Type="http://schemas.openxmlformats.org/officeDocument/2006/relationships/hyperlink" Target="https://www.start.umd.edu/gtd/search/IncidentSummary.aspx?gtdid=201101170007" TargetMode="External"/><Relationship Id="rId848" Type="http://schemas.openxmlformats.org/officeDocument/2006/relationships/hyperlink" Target="https://www.start.umd.edu/gtd/search/IncidentSummary.aspx?gtdid=201210190023" TargetMode="External"/><Relationship Id="rId1033" Type="http://schemas.openxmlformats.org/officeDocument/2006/relationships/hyperlink" Target="https://www.start.umd.edu/gtd/search/IncidentSummary.aspx?gtdid=201407290016" TargetMode="External"/><Relationship Id="rId1478" Type="http://schemas.openxmlformats.org/officeDocument/2006/relationships/hyperlink" Target="https://www.start.umd.edu/gtd/search/IncidentSummary.aspx?gtdid=200509110001" TargetMode="External"/><Relationship Id="rId1685" Type="http://schemas.openxmlformats.org/officeDocument/2006/relationships/hyperlink" Target="https://www.start.umd.edu/gtd/search/IncidentSummary.aspx?gtdid=200912030020" TargetMode="External"/><Relationship Id="rId1892" Type="http://schemas.openxmlformats.org/officeDocument/2006/relationships/hyperlink" Target="https://www.start.umd.edu/gtd/search/IncidentSummary.aspx?gtdid=201205110061" TargetMode="External"/><Relationship Id="rId1906" Type="http://schemas.openxmlformats.org/officeDocument/2006/relationships/hyperlink" Target="https://www.start.umd.edu/gtd/search/IncidentSummary.aspx?gtdid=201212080017" TargetMode="External"/><Relationship Id="rId487" Type="http://schemas.openxmlformats.org/officeDocument/2006/relationships/hyperlink" Target="https://www.start.umd.edu/gtd/search/IncidentSummary.aspx?gtdid=200312010003" TargetMode="External"/><Relationship Id="rId610" Type="http://schemas.openxmlformats.org/officeDocument/2006/relationships/hyperlink" Target="https://www.start.umd.edu/gtd/search/IncidentSummary.aspx?gtdid=200804260005" TargetMode="External"/><Relationship Id="rId694" Type="http://schemas.openxmlformats.org/officeDocument/2006/relationships/hyperlink" Target="https://www.start.umd.edu/gtd/search/IncidentSummary.aspx?gtdid=200911300001" TargetMode="External"/><Relationship Id="rId708" Type="http://schemas.openxmlformats.org/officeDocument/2006/relationships/hyperlink" Target="https://www.start.umd.edu/gtd/search/IncidentSummary.aspx?gtdid=201004220012" TargetMode="External"/><Relationship Id="rId915" Type="http://schemas.openxmlformats.org/officeDocument/2006/relationships/hyperlink" Target="https://www.start.umd.edu/gtd/search/IncidentSummary.aspx?gtdid=201305230032" TargetMode="External"/><Relationship Id="rId1240" Type="http://schemas.openxmlformats.org/officeDocument/2006/relationships/hyperlink" Target="https://www.start.umd.edu/gtd/search/IncidentSummary.aspx?gtdid=201511030011" TargetMode="External"/><Relationship Id="rId1338" Type="http://schemas.openxmlformats.org/officeDocument/2006/relationships/hyperlink" Target="https://www.start.umd.edu/gtd/search/IncidentSummary.aspx?gtdid=201411160059" TargetMode="External"/><Relationship Id="rId1545" Type="http://schemas.openxmlformats.org/officeDocument/2006/relationships/hyperlink" Target="https://www.start.umd.edu/gtd/search/IncidentSummary.aspx?gtdid=201203190009" TargetMode="External"/><Relationship Id="rId2070" Type="http://schemas.openxmlformats.org/officeDocument/2006/relationships/hyperlink" Target="https://www.start.umd.edu/gtd/search/IncidentSummary.aspx?gtdid=200106280001" TargetMode="External"/><Relationship Id="rId2168" Type="http://schemas.openxmlformats.org/officeDocument/2006/relationships/hyperlink" Target="https://www.start.umd.edu/gtd/search/IncidentSummary.aspx?gtdid=200808170013" TargetMode="External"/><Relationship Id="rId347" Type="http://schemas.openxmlformats.org/officeDocument/2006/relationships/hyperlink" Target="https://www.start.umd.edu/gtd/search/IncidentSummary.aspx?gtdid=200108170013" TargetMode="External"/><Relationship Id="rId999" Type="http://schemas.openxmlformats.org/officeDocument/2006/relationships/hyperlink" Target="https://www.start.umd.edu/gtd/search/IncidentSummary.aspx?gtdid=201403200061" TargetMode="External"/><Relationship Id="rId1100" Type="http://schemas.openxmlformats.org/officeDocument/2006/relationships/hyperlink" Target="https://www.start.umd.edu/gtd/search/IncidentSummary.aspx?gtdid=201501080003" TargetMode="External"/><Relationship Id="rId1184" Type="http://schemas.openxmlformats.org/officeDocument/2006/relationships/hyperlink" Target="https://www.start.umd.edu/gtd/search/IncidentSummary.aspx?gtdid=201509070077" TargetMode="External"/><Relationship Id="rId1405" Type="http://schemas.openxmlformats.org/officeDocument/2006/relationships/hyperlink" Target="https://www.start.umd.edu/gtd/search/IncidentSummary.aspx?gtdid=200108240003" TargetMode="External"/><Relationship Id="rId1752" Type="http://schemas.openxmlformats.org/officeDocument/2006/relationships/hyperlink" Target="https://www.start.umd.edu/gtd/search/IncidentSummary.aspx?gtdid=201308120003" TargetMode="External"/><Relationship Id="rId2028" Type="http://schemas.openxmlformats.org/officeDocument/2006/relationships/hyperlink" Target="https://www.start.umd.edu/gtd/search/IncidentSummary.aspx?gtdid=200805140015" TargetMode="External"/><Relationship Id="rId44" Type="http://schemas.openxmlformats.org/officeDocument/2006/relationships/hyperlink" Target="https://www.start.umd.edu/gtd/search/IncidentSummary.aspx?gtdid=200003040005" TargetMode="External"/><Relationship Id="rId554" Type="http://schemas.openxmlformats.org/officeDocument/2006/relationships/hyperlink" Target="https://www.start.umd.edu/gtd/search/IncidentSummary.aspx?gtdid=200605060001" TargetMode="External"/><Relationship Id="rId761" Type="http://schemas.openxmlformats.org/officeDocument/2006/relationships/hyperlink" Target="https://www.start.umd.edu/gtd/search/IncidentSummary.aspx?gtdid=201102230001" TargetMode="External"/><Relationship Id="rId859" Type="http://schemas.openxmlformats.org/officeDocument/2006/relationships/hyperlink" Target="https://www.start.umd.edu/gtd/search/IncidentSummary.aspx?gtdid=201212060005" TargetMode="External"/><Relationship Id="rId1391" Type="http://schemas.openxmlformats.org/officeDocument/2006/relationships/hyperlink" Target="https://www.start.umd.edu/gtd/search/IncidentSummary.aspx?gtdid=200305260003" TargetMode="External"/><Relationship Id="rId1489" Type="http://schemas.openxmlformats.org/officeDocument/2006/relationships/hyperlink" Target="https://www.start.umd.edu/gtd/search/IncidentSummary.aspx?gtdid=200901270026" TargetMode="External"/><Relationship Id="rId1612" Type="http://schemas.openxmlformats.org/officeDocument/2006/relationships/hyperlink" Target="https://www.start.umd.edu/gtd/search/IncidentSummary.aspx?gtdid=201511130009" TargetMode="External"/><Relationship Id="rId1696" Type="http://schemas.openxmlformats.org/officeDocument/2006/relationships/hyperlink" Target="https://www.start.umd.edu/gtd/search/IncidentSummary.aspx?gtdid=200902260020" TargetMode="External"/><Relationship Id="rId1917" Type="http://schemas.openxmlformats.org/officeDocument/2006/relationships/hyperlink" Target="https://www.start.umd.edu/gtd/search/IncidentSummary.aspx?gtdid=201212080028" TargetMode="External"/><Relationship Id="rId2235" Type="http://schemas.openxmlformats.org/officeDocument/2006/relationships/hyperlink" Target="https://www.start.umd.edu/gtd/search/IncidentSummary.aspx?gtdid=201111280032" TargetMode="External"/><Relationship Id="rId193" Type="http://schemas.openxmlformats.org/officeDocument/2006/relationships/hyperlink" Target="http://www.start.umd.edu/" TargetMode="External"/><Relationship Id="rId207" Type="http://schemas.openxmlformats.org/officeDocument/2006/relationships/hyperlink" Target="https://www.start.umd.edu/gtd/search/Results.aspx?page=2&amp;casualties_type=b&amp;casualties_max=&amp;start_yearonly=2000&amp;end_yearonly=2015&amp;dtp2=all&amp;country=15,21,55,69,75,91,96,98,116,142,151,162,185,198,199,603,221&amp;count=100&amp;charttype=line&amp;chart=overtime&amp;ob=GTDID&amp;od=desc&amp;expanded=yes" TargetMode="External"/><Relationship Id="rId414" Type="http://schemas.openxmlformats.org/officeDocument/2006/relationships/hyperlink" Target="https://www.start.umd.edu/gtd/search/IncidentSummary.aspx?gtdid=200204280002" TargetMode="External"/><Relationship Id="rId498" Type="http://schemas.openxmlformats.org/officeDocument/2006/relationships/hyperlink" Target="https://www.start.umd.edu/gtd/search/IncidentSummary.aspx?gtdid=200407150006" TargetMode="External"/><Relationship Id="rId621" Type="http://schemas.openxmlformats.org/officeDocument/2006/relationships/hyperlink" Target="https://www.start.umd.edu/gtd/search/IncidentSummary.aspx?gtdid=200805210011" TargetMode="External"/><Relationship Id="rId1044" Type="http://schemas.openxmlformats.org/officeDocument/2006/relationships/hyperlink" Target="https://www.start.umd.edu/gtd/search/IncidentSummary.aspx?gtdid=201408140062" TargetMode="External"/><Relationship Id="rId1251" Type="http://schemas.openxmlformats.org/officeDocument/2006/relationships/hyperlink" Target="https://www.start.umd.edu/gtd/search/IncidentSummary.aspx?gtdid=201511150060" TargetMode="External"/><Relationship Id="rId1349" Type="http://schemas.openxmlformats.org/officeDocument/2006/relationships/hyperlink" Target="https://www.start.umd.edu/gtd/search/IncidentSummary.aspx?gtdid=200108220001" TargetMode="External"/><Relationship Id="rId2081" Type="http://schemas.openxmlformats.org/officeDocument/2006/relationships/hyperlink" Target="https://www.start.umd.edu/gtd/search/IncidentSummary.aspx?gtdid=200201170004" TargetMode="External"/><Relationship Id="rId2179" Type="http://schemas.openxmlformats.org/officeDocument/2006/relationships/hyperlink" Target="https://www.start.umd.edu/gtd/search/IncidentSummary.aspx?gtdid=200006230001" TargetMode="External"/><Relationship Id="rId260" Type="http://schemas.openxmlformats.org/officeDocument/2006/relationships/hyperlink" Target="https://www.start.umd.edu/gtd/search/IncidentSummary.aspx?gtdid=200009290006" TargetMode="External"/><Relationship Id="rId719" Type="http://schemas.openxmlformats.org/officeDocument/2006/relationships/hyperlink" Target="https://www.start.umd.edu/gtd/search/IncidentSummary.aspx?gtdid=201007100011" TargetMode="External"/><Relationship Id="rId926" Type="http://schemas.openxmlformats.org/officeDocument/2006/relationships/hyperlink" Target="https://www.start.umd.edu/gtd/search/IncidentSummary.aspx?gtdid=201306100026" TargetMode="External"/><Relationship Id="rId1111" Type="http://schemas.openxmlformats.org/officeDocument/2006/relationships/hyperlink" Target="https://www.start.umd.edu/gtd/search/IncidentSummary.aspx?gtdid=201501200046" TargetMode="External"/><Relationship Id="rId1556" Type="http://schemas.openxmlformats.org/officeDocument/2006/relationships/hyperlink" Target="https://www.start.umd.edu/gtd/search/IncidentSummary.aspx?gtdid=200804200018" TargetMode="External"/><Relationship Id="rId1763" Type="http://schemas.openxmlformats.org/officeDocument/2006/relationships/hyperlink" Target="https://www.start.umd.edu/gtd/search/IncidentSummary.aspx?gtdid=201403270026" TargetMode="External"/><Relationship Id="rId1970" Type="http://schemas.openxmlformats.org/officeDocument/2006/relationships/hyperlink" Target="https://www.start.umd.edu/gtd/search/IncidentSummary.aspx?gtdid=200011100006" TargetMode="External"/><Relationship Id="rId55" Type="http://schemas.openxmlformats.org/officeDocument/2006/relationships/hyperlink" Target="https://www.start.umd.edu/gtd/search/IncidentSummary.aspx?gtdid=200001080007" TargetMode="External"/><Relationship Id="rId120" Type="http://schemas.openxmlformats.org/officeDocument/2006/relationships/hyperlink" Target="http://www.start.umd.edu/" TargetMode="External"/><Relationship Id="rId358" Type="http://schemas.openxmlformats.org/officeDocument/2006/relationships/hyperlink" Target="https://www.start.umd.edu/gtd/search/IncidentSummary.aspx?gtdid=200108250006" TargetMode="External"/><Relationship Id="rId565" Type="http://schemas.openxmlformats.org/officeDocument/2006/relationships/hyperlink" Target="https://www.start.umd.edu/gtd/search/IncidentSummary.aspx?gtdid=200610010005" TargetMode="External"/><Relationship Id="rId772" Type="http://schemas.openxmlformats.org/officeDocument/2006/relationships/hyperlink" Target="https://www.start.umd.edu/gtd/search/IncidentSummary.aspx?gtdid=201104230006" TargetMode="External"/><Relationship Id="rId1195" Type="http://schemas.openxmlformats.org/officeDocument/2006/relationships/hyperlink" Target="https://www.start.umd.edu/gtd/search/IncidentSummary.aspx?gtdid=201509200093" TargetMode="External"/><Relationship Id="rId1209" Type="http://schemas.openxmlformats.org/officeDocument/2006/relationships/hyperlink" Target="https://www.start.umd.edu/gtd/search/IncidentSummary.aspx?gtdid=201510200028" TargetMode="External"/><Relationship Id="rId1416" Type="http://schemas.openxmlformats.org/officeDocument/2006/relationships/hyperlink" Target="https://www.start.umd.edu/gtd/search/IncidentSummary.aspx?gtdid=200310020003" TargetMode="External"/><Relationship Id="rId1623" Type="http://schemas.openxmlformats.org/officeDocument/2006/relationships/hyperlink" Target="https://www.start.umd.edu/gtd/search/IncidentSummary.aspx?gtdid=201008140009" TargetMode="External"/><Relationship Id="rId1830" Type="http://schemas.openxmlformats.org/officeDocument/2006/relationships/hyperlink" Target="https://www.start.umd.edu/gtd/search/IncidentSummary.aspx?gtdid=200108180003" TargetMode="External"/><Relationship Id="rId2039" Type="http://schemas.openxmlformats.org/officeDocument/2006/relationships/hyperlink" Target="https://www.start.umd.edu/gtd/search/IncidentSummary.aspx?gtdid=200908090005" TargetMode="External"/><Relationship Id="rId2246" Type="http://schemas.openxmlformats.org/officeDocument/2006/relationships/hyperlink" Target="https://www.start.umd.edu/gtd/search/IncidentSummary.aspx?gtdid=201406050072" TargetMode="External"/><Relationship Id="rId218" Type="http://schemas.openxmlformats.org/officeDocument/2006/relationships/hyperlink" Target="https://www.start.umd.edu/gtd/search/?back=1&amp;casualties_type=b&amp;casualties_max=&amp;start_yearonly=2000&amp;end_yearonly=2015&amp;dtp2=all&amp;country=15,21,55,69,75,91,96,98,116,142,151,162,185,198,199,603,221&amp;count=100" TargetMode="External"/><Relationship Id="rId425" Type="http://schemas.openxmlformats.org/officeDocument/2006/relationships/hyperlink" Target="https://www.start.umd.edu/gtd/search/IncidentSummary.aspx?gtdid=200205100005" TargetMode="External"/><Relationship Id="rId632" Type="http://schemas.openxmlformats.org/officeDocument/2006/relationships/hyperlink" Target="https://www.start.umd.edu/gtd/search/IncidentSummary.aspx?gtdid=200808080004" TargetMode="External"/><Relationship Id="rId1055" Type="http://schemas.openxmlformats.org/officeDocument/2006/relationships/hyperlink" Target="https://www.start.umd.edu/gtd/search/IncidentSummary.aspx?gtdid=201409030019" TargetMode="External"/><Relationship Id="rId1262" Type="http://schemas.openxmlformats.org/officeDocument/2006/relationships/hyperlink" Target="https://www.start.umd.edu/gtd/search/IncidentSummary.aspx?gtdid=201512020045" TargetMode="External"/><Relationship Id="rId1928" Type="http://schemas.openxmlformats.org/officeDocument/2006/relationships/hyperlink" Target="https://www.start.umd.edu/gtd/search/IncidentSummary.aspx?gtdid=200903090001" TargetMode="External"/><Relationship Id="rId2092" Type="http://schemas.openxmlformats.org/officeDocument/2006/relationships/hyperlink" Target="https://www.start.umd.edu/gtd/search/IncidentSummary.aspx?gtdid=200206230001" TargetMode="External"/><Relationship Id="rId2106" Type="http://schemas.openxmlformats.org/officeDocument/2006/relationships/hyperlink" Target="https://www.start.umd.edu/gtd/search/IncidentSummary.aspx?gtdid=200408280006" TargetMode="External"/><Relationship Id="rId271" Type="http://schemas.openxmlformats.org/officeDocument/2006/relationships/hyperlink" Target="https://www.start.umd.edu/gtd/search/IncidentSummary.aspx?gtdid=200011010001" TargetMode="External"/><Relationship Id="rId937" Type="http://schemas.openxmlformats.org/officeDocument/2006/relationships/hyperlink" Target="https://www.start.umd.edu/gtd/search/IncidentSummary.aspx?gtdid=201307310074" TargetMode="External"/><Relationship Id="rId1122" Type="http://schemas.openxmlformats.org/officeDocument/2006/relationships/hyperlink" Target="https://www.start.umd.edu/gtd/search/IncidentSummary.aspx?gtdid=201503240054" TargetMode="External"/><Relationship Id="rId1567" Type="http://schemas.openxmlformats.org/officeDocument/2006/relationships/hyperlink" Target="https://www.start.umd.edu/gtd/search/IncidentSummary.aspx?gtdid=201402080019" TargetMode="External"/><Relationship Id="rId1774" Type="http://schemas.openxmlformats.org/officeDocument/2006/relationships/hyperlink" Target="https://www.start.umd.edu/gtd/search/IncidentSummary.aspx?gtdid=201502040037" TargetMode="External"/><Relationship Id="rId1981" Type="http://schemas.openxmlformats.org/officeDocument/2006/relationships/hyperlink" Target="https://www.start.umd.edu/gtd/search/IncidentSummary.aspx?gtdid=200105240003" TargetMode="External"/><Relationship Id="rId66" Type="http://schemas.openxmlformats.org/officeDocument/2006/relationships/hyperlink" Target="https://www.start.umd.edu/gtd/search/?back=1&amp;casualties_type=b&amp;casualties_max=&amp;start_yearonly=2000&amp;end_yearonly=2015&amp;dtp2=all&amp;country=15,21,55,69,75,91,96,98,116,142,151,162,185,198,199,603,221&amp;count=100" TargetMode="External"/><Relationship Id="rId131" Type="http://schemas.openxmlformats.org/officeDocument/2006/relationships/hyperlink" Target="https://www.start.umd.edu/gtd/Email.aspx" TargetMode="External"/><Relationship Id="rId369" Type="http://schemas.openxmlformats.org/officeDocument/2006/relationships/hyperlink" Target="https://www.start.umd.edu/gtd/search/IncidentSummary.aspx?gtdid=200109010002" TargetMode="External"/><Relationship Id="rId576" Type="http://schemas.openxmlformats.org/officeDocument/2006/relationships/hyperlink" Target="https://www.start.umd.edu/gtd/search/IncidentSummary.aspx?gtdid=200702080008" TargetMode="External"/><Relationship Id="rId783" Type="http://schemas.openxmlformats.org/officeDocument/2006/relationships/hyperlink" Target="https://www.start.umd.edu/gtd/search/IncidentSummary.aspx?gtdid=201107030003" TargetMode="External"/><Relationship Id="rId990" Type="http://schemas.openxmlformats.org/officeDocument/2006/relationships/hyperlink" Target="https://www.start.umd.edu/gtd/search/IncidentSummary.aspx?gtdid=201402260024" TargetMode="External"/><Relationship Id="rId1427" Type="http://schemas.openxmlformats.org/officeDocument/2006/relationships/hyperlink" Target="https://www.start.umd.edu/gtd/search/IncidentSummary.aspx?gtdid=200102210001" TargetMode="External"/><Relationship Id="rId1634" Type="http://schemas.openxmlformats.org/officeDocument/2006/relationships/hyperlink" Target="https://www.start.umd.edu/gtd/search/IncidentSummary.aspx?gtdid=200211250002" TargetMode="External"/><Relationship Id="rId1841" Type="http://schemas.openxmlformats.org/officeDocument/2006/relationships/hyperlink" Target="https://www.start.umd.edu/gtd/search/IncidentSummary.aspx?gtdid=200310100001" TargetMode="External"/><Relationship Id="rId2257" Type="http://schemas.openxmlformats.org/officeDocument/2006/relationships/hyperlink" Target="https://www.start.umd.edu/gtd/search/IncidentSummary.aspx?gtdid=200112220002" TargetMode="External"/><Relationship Id="rId229" Type="http://schemas.openxmlformats.org/officeDocument/2006/relationships/hyperlink" Target="https://www.start.umd.edu/gtd/search/IncidentSummary.aspx?gtdid=201307120010" TargetMode="External"/><Relationship Id="rId436" Type="http://schemas.openxmlformats.org/officeDocument/2006/relationships/hyperlink" Target="https://www.start.umd.edu/gtd/search/IncidentSummary.aspx?gtdid=200301030001" TargetMode="External"/><Relationship Id="rId643" Type="http://schemas.openxmlformats.org/officeDocument/2006/relationships/hyperlink" Target="https://www.start.umd.edu/gtd/search/IncidentSummary.aspx?gtdid=200808190013" TargetMode="External"/><Relationship Id="rId1066" Type="http://schemas.openxmlformats.org/officeDocument/2006/relationships/hyperlink" Target="https://www.start.umd.edu/gtd/search/IncidentSummary.aspx?gtdid=201410040034" TargetMode="External"/><Relationship Id="rId1273" Type="http://schemas.openxmlformats.org/officeDocument/2006/relationships/hyperlink" Target="https://www.start.umd.edu/gtd/search/IncidentSummary.aspx?gtdid=201512140038" TargetMode="External"/><Relationship Id="rId1480" Type="http://schemas.openxmlformats.org/officeDocument/2006/relationships/hyperlink" Target="https://www.start.umd.edu/gtd/search/IncidentSummary.aspx?gtdid=200704050006" TargetMode="External"/><Relationship Id="rId1939" Type="http://schemas.openxmlformats.org/officeDocument/2006/relationships/hyperlink" Target="https://www.start.umd.edu/gtd/search/IncidentSummary.aspx?gtdid=200212130008" TargetMode="External"/><Relationship Id="rId2117" Type="http://schemas.openxmlformats.org/officeDocument/2006/relationships/hyperlink" Target="https://www.start.umd.edu/gtd/search/IncidentSummary.aspx?gtdid=200412060007" TargetMode="External"/><Relationship Id="rId850" Type="http://schemas.openxmlformats.org/officeDocument/2006/relationships/hyperlink" Target="https://www.start.umd.edu/gtd/search/IncidentSummary.aspx?gtdid=201211050033" TargetMode="External"/><Relationship Id="rId948" Type="http://schemas.openxmlformats.org/officeDocument/2006/relationships/hyperlink" Target="https://www.start.umd.edu/gtd/search/IncidentSummary.aspx?gtdid=201308260024" TargetMode="External"/><Relationship Id="rId1133" Type="http://schemas.openxmlformats.org/officeDocument/2006/relationships/hyperlink" Target="https://www.start.umd.edu/gtd/search/IncidentSummary.aspx?gtdid=201504260098" TargetMode="External"/><Relationship Id="rId1578" Type="http://schemas.openxmlformats.org/officeDocument/2006/relationships/hyperlink" Target="https://www.start.umd.edu/gtd/search/IncidentSummary.aspx?gtdid=200311180003" TargetMode="External"/><Relationship Id="rId1701" Type="http://schemas.openxmlformats.org/officeDocument/2006/relationships/hyperlink" Target="https://www.start.umd.edu/gtd/search/IncidentSummary.aspx?gtdid=201507270035" TargetMode="External"/><Relationship Id="rId1785" Type="http://schemas.openxmlformats.org/officeDocument/2006/relationships/hyperlink" Target="https://www.start.umd.edu/gtd/search/IncidentSummary.aspx?gtdid=201505070088" TargetMode="External"/><Relationship Id="rId1992" Type="http://schemas.openxmlformats.org/officeDocument/2006/relationships/hyperlink" Target="https://www.start.umd.edu/gtd/search/IncidentSummary.aspx?gtdid=200201010012" TargetMode="External"/><Relationship Id="rId77" Type="http://schemas.openxmlformats.org/officeDocument/2006/relationships/hyperlink" Target="https://www.start.umd.edu/gtd/search/Results.aspx?page=8&amp;casualties_type=b&amp;casualties_max=&amp;start_yearonly=2000&amp;end_yearonly=2015&amp;dtp2=all&amp;country=15,21,55,69,75,91,96,98,116,142,151,162,185,198,199,603,221&amp;count=100&amp;charttype=line&amp;chart=overtime&amp;ob=GTDID&amp;od=desc&amp;expanded=yes" TargetMode="External"/><Relationship Id="rId282" Type="http://schemas.openxmlformats.org/officeDocument/2006/relationships/hyperlink" Target="https://www.start.umd.edu/gtd/search/IncidentSummary.aspx?gtdid=200011250005" TargetMode="External"/><Relationship Id="rId503" Type="http://schemas.openxmlformats.org/officeDocument/2006/relationships/hyperlink" Target="https://www.start.umd.edu/gtd/search/IncidentSummary.aspx?gtdid=200409140004" TargetMode="External"/><Relationship Id="rId587" Type="http://schemas.openxmlformats.org/officeDocument/2006/relationships/hyperlink" Target="https://www.start.umd.edu/gtd/search/IncidentSummary.aspx?gtdid=200706290005" TargetMode="External"/><Relationship Id="rId710" Type="http://schemas.openxmlformats.org/officeDocument/2006/relationships/hyperlink" Target="https://www.start.umd.edu/gtd/search/IncidentSummary.aspx?gtdid=201005140012" TargetMode="External"/><Relationship Id="rId808" Type="http://schemas.openxmlformats.org/officeDocument/2006/relationships/hyperlink" Target="https://www.start.umd.edu/gtd/search/IncidentSummary.aspx?gtdid=201205110033" TargetMode="External"/><Relationship Id="rId1340" Type="http://schemas.openxmlformats.org/officeDocument/2006/relationships/hyperlink" Target="https://www.start.umd.edu/gtd/search/IncidentSummary.aspx?gtdid=201506030100" TargetMode="External"/><Relationship Id="rId1438" Type="http://schemas.openxmlformats.org/officeDocument/2006/relationships/hyperlink" Target="https://www.start.umd.edu/gtd/search/IncidentSummary.aspx?gtdid=201204150005" TargetMode="External"/><Relationship Id="rId1645" Type="http://schemas.openxmlformats.org/officeDocument/2006/relationships/hyperlink" Target="https://www.start.umd.edu/gtd/search/IncidentSummary.aspx?gtdid=201012110009" TargetMode="External"/><Relationship Id="rId2170" Type="http://schemas.openxmlformats.org/officeDocument/2006/relationships/hyperlink" Target="https://www.start.umd.edu/gtd/search/IncidentSummary.aspx?gtdid=200809210010" TargetMode="External"/><Relationship Id="rId2268" Type="http://schemas.openxmlformats.org/officeDocument/2006/relationships/drawing" Target="../drawings/drawing1.xml"/><Relationship Id="rId8" Type="http://schemas.openxmlformats.org/officeDocument/2006/relationships/hyperlink" Target="https://www.start.umd.edu/gtd/search/IncidentSummary.aspx?gtdid=200003060002" TargetMode="External"/><Relationship Id="rId142" Type="http://schemas.openxmlformats.org/officeDocument/2006/relationships/hyperlink" Target="http://www.umd.edu/" TargetMode="External"/><Relationship Id="rId447" Type="http://schemas.openxmlformats.org/officeDocument/2006/relationships/hyperlink" Target="https://www.start.umd.edu/gtd/search/IncidentSummary.aspx?gtdid=200302080004" TargetMode="External"/><Relationship Id="rId794" Type="http://schemas.openxmlformats.org/officeDocument/2006/relationships/hyperlink" Target="https://www.start.umd.edu/gtd/search/IncidentSummary.aspx?gtdid=201201160025" TargetMode="External"/><Relationship Id="rId1077" Type="http://schemas.openxmlformats.org/officeDocument/2006/relationships/hyperlink" Target="https://www.start.umd.edu/gtd/search/IncidentSummary.aspx?gtdid=201411210048" TargetMode="External"/><Relationship Id="rId1200" Type="http://schemas.openxmlformats.org/officeDocument/2006/relationships/hyperlink" Target="https://www.start.umd.edu/gtd/search/IncidentSummary.aspx?gtdid=201510030073" TargetMode="External"/><Relationship Id="rId1852" Type="http://schemas.openxmlformats.org/officeDocument/2006/relationships/hyperlink" Target="https://www.start.umd.edu/gtd/search/IncidentSummary.aspx?gtdid=200507280002" TargetMode="External"/><Relationship Id="rId2030" Type="http://schemas.openxmlformats.org/officeDocument/2006/relationships/hyperlink" Target="https://www.start.umd.edu/gtd/search/IncidentSummary.aspx?gtdid=200809210008" TargetMode="External"/><Relationship Id="rId2128" Type="http://schemas.openxmlformats.org/officeDocument/2006/relationships/hyperlink" Target="https://www.start.umd.edu/gtd/search/IncidentSummary.aspx?gtdid=200506100002" TargetMode="External"/><Relationship Id="rId654" Type="http://schemas.openxmlformats.org/officeDocument/2006/relationships/hyperlink" Target="https://www.start.umd.edu/gtd/search/IncidentSummary.aspx?gtdid=200810250012" TargetMode="External"/><Relationship Id="rId861" Type="http://schemas.openxmlformats.org/officeDocument/2006/relationships/hyperlink" Target="https://www.start.umd.edu/gtd/search/IncidentSummary.aspx?gtdid=201212260017" TargetMode="External"/><Relationship Id="rId959" Type="http://schemas.openxmlformats.org/officeDocument/2006/relationships/hyperlink" Target="https://www.start.umd.edu/gtd/search/IncidentSummary.aspx?gtdid=201310230021" TargetMode="External"/><Relationship Id="rId1284" Type="http://schemas.openxmlformats.org/officeDocument/2006/relationships/hyperlink" Target="https://www.start.umd.edu/gtd/search/IncidentSummary.aspx?gtdid=201512260051" TargetMode="External"/><Relationship Id="rId1491" Type="http://schemas.openxmlformats.org/officeDocument/2006/relationships/hyperlink" Target="https://www.start.umd.edu/gtd/search/IncidentSummary.aspx?gtdid=201005060010" TargetMode="External"/><Relationship Id="rId1505" Type="http://schemas.openxmlformats.org/officeDocument/2006/relationships/hyperlink" Target="https://www.start.umd.edu/gtd/search/IncidentSummary.aspx?gtdid=201308270011" TargetMode="External"/><Relationship Id="rId1589" Type="http://schemas.openxmlformats.org/officeDocument/2006/relationships/hyperlink" Target="https://www.start.umd.edu/gtd/search/IncidentSummary.aspx?gtdid=201005140021" TargetMode="External"/><Relationship Id="rId1712" Type="http://schemas.openxmlformats.org/officeDocument/2006/relationships/hyperlink" Target="https://www.start.umd.edu/gtd/search/IncidentSummary.aspx?gtdid=200006080011" TargetMode="External"/><Relationship Id="rId293" Type="http://schemas.openxmlformats.org/officeDocument/2006/relationships/hyperlink" Target="https://www.start.umd.edu/gtd/search/IncidentSummary.aspx?gtdid=200102070001" TargetMode="External"/><Relationship Id="rId307" Type="http://schemas.openxmlformats.org/officeDocument/2006/relationships/hyperlink" Target="https://www.start.umd.edu/gtd/search/IncidentSummary.aspx?gtdid=200103110002" TargetMode="External"/><Relationship Id="rId514" Type="http://schemas.openxmlformats.org/officeDocument/2006/relationships/hyperlink" Target="https://www.start.umd.edu/gtd/search/IncidentSummary.aspx?gtdid=200503080002" TargetMode="External"/><Relationship Id="rId721" Type="http://schemas.openxmlformats.org/officeDocument/2006/relationships/hyperlink" Target="https://www.start.umd.edu/gtd/search/IncidentSummary.aspx?gtdid=201007120015" TargetMode="External"/><Relationship Id="rId1144" Type="http://schemas.openxmlformats.org/officeDocument/2006/relationships/hyperlink" Target="https://www.start.umd.edu/gtd/search/IncidentSummary.aspx?gtdid=201505150048" TargetMode="External"/><Relationship Id="rId1351" Type="http://schemas.openxmlformats.org/officeDocument/2006/relationships/hyperlink" Target="https://www.start.umd.edu/gtd/search/IncidentSummary.aspx?gtdid=200210000001" TargetMode="External"/><Relationship Id="rId1449" Type="http://schemas.openxmlformats.org/officeDocument/2006/relationships/hyperlink" Target="https://www.start.umd.edu/gtd/search/IncidentSummary.aspx?gtdid=200711080001" TargetMode="External"/><Relationship Id="rId1796" Type="http://schemas.openxmlformats.org/officeDocument/2006/relationships/hyperlink" Target="https://www.start.umd.edu/gtd/search/IncidentSummary.aspx?gtdid=201312050059" TargetMode="External"/><Relationship Id="rId2181" Type="http://schemas.openxmlformats.org/officeDocument/2006/relationships/hyperlink" Target="https://www.start.umd.edu/gtd/search/IncidentSummary.aspx?gtdid=200006230003" TargetMode="External"/><Relationship Id="rId88" Type="http://schemas.openxmlformats.org/officeDocument/2006/relationships/hyperlink" Target="https://www.start.umd.edu/gtd/search/Results.aspx?page=10&amp;casualties_type=b&amp;casualties_max=&amp;start_yearonly=2000&amp;end_yearonly=2015&amp;dtp2=all&amp;country=15,21,55,69,75,91,96,98,116,142,151,162,185,198,199,603,221&amp;count=100&amp;charttype=line&amp;chart=overtime&amp;ob=GTDID&amp;od=desc&amp;print=yes" TargetMode="External"/><Relationship Id="rId153" Type="http://schemas.openxmlformats.org/officeDocument/2006/relationships/hyperlink" Target="https://www.start.umd.edu/gtd/search/ResultsCSV.aspx?csv=1&amp;casualties_type=b&amp;casualties_max=&amp;start_yearonly=2000&amp;end_yearonly=2015&amp;dtp2=all&amp;country=15,21,55,69,75,91,96,98,116,142,151,162,185,198,199,603,221&amp;count=100" TargetMode="External"/><Relationship Id="rId360" Type="http://schemas.openxmlformats.org/officeDocument/2006/relationships/hyperlink" Target="https://www.start.umd.edu/gtd/search/IncidentSummary.aspx?gtdid=200108250020" TargetMode="External"/><Relationship Id="rId598" Type="http://schemas.openxmlformats.org/officeDocument/2006/relationships/hyperlink" Target="https://www.start.umd.edu/gtd/search/IncidentSummary.aspx?gtdid=200801100003" TargetMode="External"/><Relationship Id="rId819" Type="http://schemas.openxmlformats.org/officeDocument/2006/relationships/hyperlink" Target="https://www.start.umd.edu/gtd/search/IncidentSummary.aspx?gtdid=201206160003" TargetMode="External"/><Relationship Id="rId1004" Type="http://schemas.openxmlformats.org/officeDocument/2006/relationships/hyperlink" Target="https://www.start.umd.edu/gtd/search/IncidentSummary.aspx?gtdid=201403300013" TargetMode="External"/><Relationship Id="rId1211" Type="http://schemas.openxmlformats.org/officeDocument/2006/relationships/hyperlink" Target="https://www.start.umd.edu/gtd/search/IncidentSummary.aspx?gtdid=201510210034" TargetMode="External"/><Relationship Id="rId1656" Type="http://schemas.openxmlformats.org/officeDocument/2006/relationships/hyperlink" Target="https://www.start.umd.edu/gtd/search/IncidentSummary.aspx?gtdid=200312270001" TargetMode="External"/><Relationship Id="rId1863" Type="http://schemas.openxmlformats.org/officeDocument/2006/relationships/hyperlink" Target="https://www.start.umd.edu/gtd/search/IncidentSummary.aspx?gtdid=200603040006" TargetMode="External"/><Relationship Id="rId2041" Type="http://schemas.openxmlformats.org/officeDocument/2006/relationships/hyperlink" Target="https://www.start.umd.edu/gtd/search/IncidentSummary.aspx?gtdid=200910160002" TargetMode="External"/><Relationship Id="rId220" Type="http://schemas.openxmlformats.org/officeDocument/2006/relationships/hyperlink" Target="https://www.start.umd.edu/gtd/search/IncidentSummary.aspx?gtdid=200008130010" TargetMode="External"/><Relationship Id="rId458" Type="http://schemas.openxmlformats.org/officeDocument/2006/relationships/hyperlink" Target="https://www.start.umd.edu/gtd/search/IncidentSummary.aspx?gtdid=200304240002" TargetMode="External"/><Relationship Id="rId665" Type="http://schemas.openxmlformats.org/officeDocument/2006/relationships/hyperlink" Target="https://www.start.umd.edu/gtd/search/IncidentSummary.aspx?gtdid=200901120002" TargetMode="External"/><Relationship Id="rId872" Type="http://schemas.openxmlformats.org/officeDocument/2006/relationships/hyperlink" Target="https://www.start.umd.edu/gtd/search/IncidentSummary.aspx?gtdid=201301240013" TargetMode="External"/><Relationship Id="rId1088" Type="http://schemas.openxmlformats.org/officeDocument/2006/relationships/hyperlink" Target="https://www.start.umd.edu/gtd/search/IncidentSummary.aspx?gtdid=201412210042" TargetMode="External"/><Relationship Id="rId1295" Type="http://schemas.openxmlformats.org/officeDocument/2006/relationships/hyperlink" Target="https://www.start.umd.edu/gtd/search/IncidentSummary.aspx?gtdid=201203090007" TargetMode="External"/><Relationship Id="rId1309" Type="http://schemas.openxmlformats.org/officeDocument/2006/relationships/hyperlink" Target="https://www.start.umd.edu/gtd/search/IncidentSummary.aspx?gtdid=200409030004" TargetMode="External"/><Relationship Id="rId1516" Type="http://schemas.openxmlformats.org/officeDocument/2006/relationships/hyperlink" Target="https://www.start.umd.edu/gtd/search/IncidentSummary.aspx?gtdid=201511240050" TargetMode="External"/><Relationship Id="rId1723" Type="http://schemas.openxmlformats.org/officeDocument/2006/relationships/hyperlink" Target="https://www.start.umd.edu/gtd/search/IncidentSummary.aspx?gtdid=201209210010" TargetMode="External"/><Relationship Id="rId1930" Type="http://schemas.openxmlformats.org/officeDocument/2006/relationships/hyperlink" Target="https://www.start.umd.edu/gtd/search/IncidentSummary.aspx?gtdid=201403140045" TargetMode="External"/><Relationship Id="rId2139" Type="http://schemas.openxmlformats.org/officeDocument/2006/relationships/hyperlink" Target="https://www.start.umd.edu/gtd/search/IncidentSummary.aspx?gtdid=200602220001" TargetMode="External"/><Relationship Id="rId15" Type="http://schemas.openxmlformats.org/officeDocument/2006/relationships/hyperlink" Target="https://www.start.umd.edu/gtd/search/IncidentSummary.aspx?gtdid=200002060001" TargetMode="External"/><Relationship Id="rId318" Type="http://schemas.openxmlformats.org/officeDocument/2006/relationships/hyperlink" Target="https://www.start.umd.edu/gtd/search/IncidentSummary.aspx?gtdid=200104140002" TargetMode="External"/><Relationship Id="rId525" Type="http://schemas.openxmlformats.org/officeDocument/2006/relationships/hyperlink" Target="https://www.start.umd.edu/gtd/search/IncidentSummary.aspx?gtdid=200505150015" TargetMode="External"/><Relationship Id="rId732" Type="http://schemas.openxmlformats.org/officeDocument/2006/relationships/hyperlink" Target="https://www.start.umd.edu/gtd/search/IncidentSummary.aspx?gtdid=201011010014" TargetMode="External"/><Relationship Id="rId1155" Type="http://schemas.openxmlformats.org/officeDocument/2006/relationships/hyperlink" Target="https://www.start.umd.edu/gtd/search/IncidentSummary.aspx?gtdid=201507110078" TargetMode="External"/><Relationship Id="rId1362" Type="http://schemas.openxmlformats.org/officeDocument/2006/relationships/hyperlink" Target="https://www.start.umd.edu/gtd/search/IncidentSummary.aspx?gtdid=200210000012" TargetMode="External"/><Relationship Id="rId2192" Type="http://schemas.openxmlformats.org/officeDocument/2006/relationships/hyperlink" Target="https://www.start.umd.edu/gtd/search/IncidentSummary.aspx?gtdid=200103220004" TargetMode="External"/><Relationship Id="rId2206" Type="http://schemas.openxmlformats.org/officeDocument/2006/relationships/hyperlink" Target="https://www.start.umd.edu/gtd/search/IncidentSummary.aspx?gtdid=201510170083" TargetMode="External"/><Relationship Id="rId99" Type="http://schemas.openxmlformats.org/officeDocument/2006/relationships/hyperlink" Target="http://www.start.umd.edu/" TargetMode="External"/><Relationship Id="rId164" Type="http://schemas.openxmlformats.org/officeDocument/2006/relationships/hyperlink" Target="https://www.start.umd.edu/gtd/search/?back=1&amp;casualties_type=b&amp;casualties_max=&amp;start_yearonly=2000&amp;end_yearonly=2015&amp;dtp2=all&amp;country=15,21,55,69,75,91,96,98,116,142,151,162,185,198,199,603,221&amp;count=100" TargetMode="External"/><Relationship Id="rId371" Type="http://schemas.openxmlformats.org/officeDocument/2006/relationships/hyperlink" Target="https://www.start.umd.edu/gtd/search/IncidentSummary.aspx?gtdid=200109080003" TargetMode="External"/><Relationship Id="rId1015" Type="http://schemas.openxmlformats.org/officeDocument/2006/relationships/hyperlink" Target="https://www.start.umd.edu/gtd/search/IncidentSummary.aspx?gtdid=201405010042" TargetMode="External"/><Relationship Id="rId1222" Type="http://schemas.openxmlformats.org/officeDocument/2006/relationships/hyperlink" Target="https://www.start.umd.edu/gtd/search/IncidentSummary.aspx?gtdid=201510240057" TargetMode="External"/><Relationship Id="rId1667" Type="http://schemas.openxmlformats.org/officeDocument/2006/relationships/hyperlink" Target="https://www.start.umd.edu/gtd/search/IncidentSummary.aspx?gtdid=200912160001" TargetMode="External"/><Relationship Id="rId1874" Type="http://schemas.openxmlformats.org/officeDocument/2006/relationships/hyperlink" Target="https://www.start.umd.edu/gtd/search/IncidentSummary.aspx?gtdid=201205110043" TargetMode="External"/><Relationship Id="rId2052" Type="http://schemas.openxmlformats.org/officeDocument/2006/relationships/hyperlink" Target="https://www.start.umd.edu/gtd/search/IncidentSummary.aspx?gtdid=200009100004" TargetMode="External"/><Relationship Id="rId469" Type="http://schemas.openxmlformats.org/officeDocument/2006/relationships/hyperlink" Target="https://www.start.umd.edu/gtd/search/IncidentSummary.aspx?gtdid=200306040004" TargetMode="External"/><Relationship Id="rId676" Type="http://schemas.openxmlformats.org/officeDocument/2006/relationships/hyperlink" Target="https://www.start.umd.edu/gtd/search/IncidentSummary.aspx?gtdid=200904090020" TargetMode="External"/><Relationship Id="rId883" Type="http://schemas.openxmlformats.org/officeDocument/2006/relationships/hyperlink" Target="https://www.start.umd.edu/gtd/search/IncidentSummary.aspx?gtdid=201302110025" TargetMode="External"/><Relationship Id="rId1099" Type="http://schemas.openxmlformats.org/officeDocument/2006/relationships/hyperlink" Target="https://www.start.umd.edu/gtd/search/IncidentSummary.aspx?gtdid=201501080002" TargetMode="External"/><Relationship Id="rId1527" Type="http://schemas.openxmlformats.org/officeDocument/2006/relationships/hyperlink" Target="https://www.start.umd.edu/gtd/search/IncidentSummary.aspx?gtdid=200101190011" TargetMode="External"/><Relationship Id="rId1734" Type="http://schemas.openxmlformats.org/officeDocument/2006/relationships/hyperlink" Target="https://www.start.umd.edu/gtd/search/IncidentSummary.aspx?gtdid=201508110080" TargetMode="External"/><Relationship Id="rId1941" Type="http://schemas.openxmlformats.org/officeDocument/2006/relationships/hyperlink" Target="https://www.start.umd.edu/gtd/search/IncidentSummary.aspx?gtdid=200212160004" TargetMode="External"/><Relationship Id="rId26" Type="http://schemas.openxmlformats.org/officeDocument/2006/relationships/hyperlink" Target="https://www.start.umd.edu/gtd/search/IncidentSummary.aspx?gtdid=200006060003" TargetMode="External"/><Relationship Id="rId231" Type="http://schemas.openxmlformats.org/officeDocument/2006/relationships/hyperlink" Target="https://www.start.umd.edu/gtd/search/IncidentSummary.aspx?gtdid=200305260001" TargetMode="External"/><Relationship Id="rId329" Type="http://schemas.openxmlformats.org/officeDocument/2006/relationships/hyperlink" Target="https://www.start.umd.edu/gtd/search/IncidentSummary.aspx?gtdid=200108040001" TargetMode="External"/><Relationship Id="rId536" Type="http://schemas.openxmlformats.org/officeDocument/2006/relationships/hyperlink" Target="https://www.start.umd.edu/gtd/search/IncidentSummary.aspx?gtdid=200509290005" TargetMode="External"/><Relationship Id="rId1166" Type="http://schemas.openxmlformats.org/officeDocument/2006/relationships/hyperlink" Target="https://www.start.umd.edu/gtd/search/IncidentSummary.aspx?gtdid=201507200089" TargetMode="External"/><Relationship Id="rId1373" Type="http://schemas.openxmlformats.org/officeDocument/2006/relationships/hyperlink" Target="https://www.start.umd.edu/gtd/search/IncidentSummary.aspx?gtdid=200010030003" TargetMode="External"/><Relationship Id="rId2217" Type="http://schemas.openxmlformats.org/officeDocument/2006/relationships/hyperlink" Target="https://www.start.umd.edu/gtd/search/IncidentSummary.aspx?gtdid=200101050009" TargetMode="External"/><Relationship Id="rId175" Type="http://schemas.openxmlformats.org/officeDocument/2006/relationships/hyperlink" Target="https://www.start.umd.edu/gtd/search/Results.aspx?page=22&amp;casualties_type=b&amp;casualties_max=&amp;start_yearonly=2000&amp;end_yearonly=2015&amp;dtp2=all&amp;country=15,21,55,69,75,91,96,98,116,142,151,162,185,198,199,603,221&amp;count=100&amp;charttype=line&amp;chart=overtime&amp;ob=GTDID&amp;od=desc&amp;expanded=yes" TargetMode="External"/><Relationship Id="rId743" Type="http://schemas.openxmlformats.org/officeDocument/2006/relationships/hyperlink" Target="https://www.start.umd.edu/gtd/search/IncidentSummary.aspx?gtdid=201012220014" TargetMode="External"/><Relationship Id="rId950" Type="http://schemas.openxmlformats.org/officeDocument/2006/relationships/hyperlink" Target="https://www.start.umd.edu/gtd/search/IncidentSummary.aspx?gtdid=201309100019" TargetMode="External"/><Relationship Id="rId1026" Type="http://schemas.openxmlformats.org/officeDocument/2006/relationships/hyperlink" Target="https://www.start.umd.edu/gtd/search/IncidentSummary.aspx?gtdid=201407110059" TargetMode="External"/><Relationship Id="rId1580" Type="http://schemas.openxmlformats.org/officeDocument/2006/relationships/hyperlink" Target="https://www.start.umd.edu/gtd/search/IncidentSummary.aspx?gtdid=201408280032" TargetMode="External"/><Relationship Id="rId1678" Type="http://schemas.openxmlformats.org/officeDocument/2006/relationships/hyperlink" Target="https://www.start.umd.edu/gtd/search/IncidentSummary.aspx?gtdid=201304100001" TargetMode="External"/><Relationship Id="rId1801" Type="http://schemas.openxmlformats.org/officeDocument/2006/relationships/hyperlink" Target="https://www.start.umd.edu/gtd/search/IncidentSummary.aspx?gtdid=200307070007" TargetMode="External"/><Relationship Id="rId1885" Type="http://schemas.openxmlformats.org/officeDocument/2006/relationships/hyperlink" Target="https://www.start.umd.edu/gtd/search/IncidentSummary.aspx?gtdid=201205110054" TargetMode="External"/><Relationship Id="rId382" Type="http://schemas.openxmlformats.org/officeDocument/2006/relationships/hyperlink" Target="https://www.start.umd.edu/gtd/search/IncidentSummary.aspx?gtdid=200110160002" TargetMode="External"/><Relationship Id="rId603" Type="http://schemas.openxmlformats.org/officeDocument/2006/relationships/hyperlink" Target="https://www.start.umd.edu/gtd/search/IncidentSummary.aspx?gtdid=200802130002" TargetMode="External"/><Relationship Id="rId687" Type="http://schemas.openxmlformats.org/officeDocument/2006/relationships/hyperlink" Target="https://www.start.umd.edu/gtd/search/IncidentSummary.aspx?gtdid=200907130027" TargetMode="External"/><Relationship Id="rId810" Type="http://schemas.openxmlformats.org/officeDocument/2006/relationships/hyperlink" Target="https://www.start.umd.edu/gtd/search/IncidentSummary.aspx?gtdid=201205250020" TargetMode="External"/><Relationship Id="rId908" Type="http://schemas.openxmlformats.org/officeDocument/2006/relationships/hyperlink" Target="https://www.start.umd.edu/gtd/search/IncidentSummary.aspx?gtdid=201305060008" TargetMode="External"/><Relationship Id="rId1233" Type="http://schemas.openxmlformats.org/officeDocument/2006/relationships/hyperlink" Target="https://www.start.umd.edu/gtd/search/IncidentSummary.aspx?gtdid=201510310056" TargetMode="External"/><Relationship Id="rId1440" Type="http://schemas.openxmlformats.org/officeDocument/2006/relationships/hyperlink" Target="https://www.start.umd.edu/gtd/search/IncidentSummary.aspx?gtdid=200108020004" TargetMode="External"/><Relationship Id="rId1538" Type="http://schemas.openxmlformats.org/officeDocument/2006/relationships/hyperlink" Target="https://www.start.umd.edu/gtd/search/IncidentSummary.aspx?gtdid=201301210024" TargetMode="External"/><Relationship Id="rId2063" Type="http://schemas.openxmlformats.org/officeDocument/2006/relationships/hyperlink" Target="https://www.start.umd.edu/gtd/search/IncidentSummary.aspx?gtdid=200103090012" TargetMode="External"/><Relationship Id="rId242" Type="http://schemas.openxmlformats.org/officeDocument/2006/relationships/hyperlink" Target="https://www.start.umd.edu/gtd/search/IncidentSummary.aspx?gtdid=200007130005" TargetMode="External"/><Relationship Id="rId894" Type="http://schemas.openxmlformats.org/officeDocument/2006/relationships/hyperlink" Target="https://www.start.umd.edu/gtd/search/IncidentSummary.aspx?gtdid=201303150004" TargetMode="External"/><Relationship Id="rId1177" Type="http://schemas.openxmlformats.org/officeDocument/2006/relationships/hyperlink" Target="https://www.start.umd.edu/gtd/search/IncidentSummary.aspx?gtdid=201508240130" TargetMode="External"/><Relationship Id="rId1300" Type="http://schemas.openxmlformats.org/officeDocument/2006/relationships/hyperlink" Target="https://www.start.umd.edu/gtd/search/IncidentSummary.aspx?gtdid=201506100090" TargetMode="External"/><Relationship Id="rId1745" Type="http://schemas.openxmlformats.org/officeDocument/2006/relationships/hyperlink" Target="https://www.start.umd.edu/gtd/search/IncidentSummary.aspx?gtdid=201302090025" TargetMode="External"/><Relationship Id="rId1952" Type="http://schemas.openxmlformats.org/officeDocument/2006/relationships/hyperlink" Target="https://www.start.umd.edu/gtd/search/IncidentSummary.aspx?gtdid=200007190002" TargetMode="External"/><Relationship Id="rId2130" Type="http://schemas.openxmlformats.org/officeDocument/2006/relationships/hyperlink" Target="https://www.start.umd.edu/gtd/search/IncidentSummary.aspx?gtdid=200507230002" TargetMode="External"/><Relationship Id="rId37" Type="http://schemas.openxmlformats.org/officeDocument/2006/relationships/hyperlink" Target="https://www.start.umd.edu/gtd/search/IncidentSummary.aspx?gtdid=200004010002" TargetMode="External"/><Relationship Id="rId102" Type="http://schemas.openxmlformats.org/officeDocument/2006/relationships/hyperlink" Target="https://www.start.umd.edu/gtd/search/Results.aspx?page=12&amp;casualties_type=b&amp;casualties_max=&amp;start_yearonly=2000&amp;end_yearonly=2015&amp;dtp2=all&amp;country=15,21,55,69,75,91,96,98,116,142,151,162,185,198,199,603,221&amp;count=100&amp;charttype=line&amp;chart=overtime&amp;ob=GTDID&amp;od=desc&amp;print=yes" TargetMode="External"/><Relationship Id="rId547" Type="http://schemas.openxmlformats.org/officeDocument/2006/relationships/hyperlink" Target="https://www.start.umd.edu/gtd/search/IncidentSummary.aspx?gtdid=200602020013" TargetMode="External"/><Relationship Id="rId754" Type="http://schemas.openxmlformats.org/officeDocument/2006/relationships/hyperlink" Target="https://www.start.umd.edu/gtd/search/IncidentSummary.aspx?gtdid=201101260020" TargetMode="External"/><Relationship Id="rId961" Type="http://schemas.openxmlformats.org/officeDocument/2006/relationships/hyperlink" Target="https://www.start.umd.edu/gtd/search/IncidentSummary.aspx?gtdid=201310260007" TargetMode="External"/><Relationship Id="rId1384" Type="http://schemas.openxmlformats.org/officeDocument/2006/relationships/hyperlink" Target="https://www.start.umd.edu/gtd/search/IncidentSummary.aspx?gtdid=200104100002" TargetMode="External"/><Relationship Id="rId1591" Type="http://schemas.openxmlformats.org/officeDocument/2006/relationships/hyperlink" Target="https://www.start.umd.edu/gtd/search/IncidentSummary.aspx?gtdid=201206190034" TargetMode="External"/><Relationship Id="rId1605" Type="http://schemas.openxmlformats.org/officeDocument/2006/relationships/hyperlink" Target="https://www.start.umd.edu/gtd/search/IncidentSummary.aspx?gtdid=201511130002" TargetMode="External"/><Relationship Id="rId1689" Type="http://schemas.openxmlformats.org/officeDocument/2006/relationships/hyperlink" Target="https://www.start.umd.edu/gtd/search/IncidentSummary.aspx?gtdid=201110110004" TargetMode="External"/><Relationship Id="rId1812" Type="http://schemas.openxmlformats.org/officeDocument/2006/relationships/hyperlink" Target="https://www.start.umd.edu/gtd/search/IncidentSummary.aspx?gtdid=200712200002" TargetMode="External"/><Relationship Id="rId2228" Type="http://schemas.openxmlformats.org/officeDocument/2006/relationships/hyperlink" Target="https://www.start.umd.edu/gtd/search/IncidentSummary.aspx?gtdid=200812240005" TargetMode="External"/><Relationship Id="rId90" Type="http://schemas.openxmlformats.org/officeDocument/2006/relationships/hyperlink" Target="https://www.start.umd.edu/gtd/search/ResultsCSV.aspx?csv=1&amp;casualties_type=b&amp;casualties_max=&amp;start_yearonly=2000&amp;end_yearonly=2015&amp;dtp2=all&amp;country=15,21,55,69,75,91,96,98,116,142,151,162,185,198,199,603,221&amp;count=100" TargetMode="External"/><Relationship Id="rId186" Type="http://schemas.openxmlformats.org/officeDocument/2006/relationships/hyperlink" Target="http://www.start.umd.edu/" TargetMode="External"/><Relationship Id="rId393" Type="http://schemas.openxmlformats.org/officeDocument/2006/relationships/hyperlink" Target="https://www.start.umd.edu/gtd/search/IncidentSummary.aspx?gtdid=200201180006" TargetMode="External"/><Relationship Id="rId407" Type="http://schemas.openxmlformats.org/officeDocument/2006/relationships/hyperlink" Target="https://www.start.umd.edu/gtd/search/IncidentSummary.aspx?gtdid=200204010001" TargetMode="External"/><Relationship Id="rId614" Type="http://schemas.openxmlformats.org/officeDocument/2006/relationships/hyperlink" Target="https://www.start.umd.edu/gtd/search/IncidentSummary.aspx?gtdid=200805090014" TargetMode="External"/><Relationship Id="rId821" Type="http://schemas.openxmlformats.org/officeDocument/2006/relationships/hyperlink" Target="https://www.start.umd.edu/gtd/search/IncidentSummary.aspx?gtdid=201206220008" TargetMode="External"/><Relationship Id="rId1037" Type="http://schemas.openxmlformats.org/officeDocument/2006/relationships/hyperlink" Target="https://www.start.umd.edu/gtd/search/IncidentSummary.aspx?gtdid=201408030023" TargetMode="External"/><Relationship Id="rId1244" Type="http://schemas.openxmlformats.org/officeDocument/2006/relationships/hyperlink" Target="https://www.start.umd.edu/gtd/search/IncidentSummary.aspx?gtdid=201511090024" TargetMode="External"/><Relationship Id="rId1451" Type="http://schemas.openxmlformats.org/officeDocument/2006/relationships/hyperlink" Target="https://www.start.umd.edu/gtd/search/IncidentSummary.aspx?gtdid=201004110009" TargetMode="External"/><Relationship Id="rId1896" Type="http://schemas.openxmlformats.org/officeDocument/2006/relationships/hyperlink" Target="https://www.start.umd.edu/gtd/search/IncidentSummary.aspx?gtdid=201212080007" TargetMode="External"/><Relationship Id="rId2074" Type="http://schemas.openxmlformats.org/officeDocument/2006/relationships/hyperlink" Target="https://www.start.umd.edu/gtd/search/IncidentSummary.aspx?gtdid=200108160019" TargetMode="External"/><Relationship Id="rId253" Type="http://schemas.openxmlformats.org/officeDocument/2006/relationships/hyperlink" Target="https://www.start.umd.edu/gtd/search/IncidentSummary.aspx?gtdid=200009090004" TargetMode="External"/><Relationship Id="rId460" Type="http://schemas.openxmlformats.org/officeDocument/2006/relationships/hyperlink" Target="https://www.start.umd.edu/gtd/search/IncidentSummary.aspx?gtdid=200305120001" TargetMode="External"/><Relationship Id="rId698" Type="http://schemas.openxmlformats.org/officeDocument/2006/relationships/hyperlink" Target="https://www.start.umd.edu/gtd/search/IncidentSummary.aspx?gtdid=201001080005" TargetMode="External"/><Relationship Id="rId919" Type="http://schemas.openxmlformats.org/officeDocument/2006/relationships/hyperlink" Target="https://www.start.umd.edu/gtd/search/IncidentSummary.aspx?gtdid=201305260029" TargetMode="External"/><Relationship Id="rId1090" Type="http://schemas.openxmlformats.org/officeDocument/2006/relationships/hyperlink" Target="https://www.start.umd.edu/gtd/search/IncidentSummary.aspx?gtdid=201412290017" TargetMode="External"/><Relationship Id="rId1104" Type="http://schemas.openxmlformats.org/officeDocument/2006/relationships/hyperlink" Target="https://www.start.umd.edu/gtd/search/IncidentSummary.aspx?gtdid=201501090097" TargetMode="External"/><Relationship Id="rId1311" Type="http://schemas.openxmlformats.org/officeDocument/2006/relationships/hyperlink" Target="https://www.start.umd.edu/gtd/search/IncidentSummary.aspx?gtdid=200108030003" TargetMode="External"/><Relationship Id="rId1549" Type="http://schemas.openxmlformats.org/officeDocument/2006/relationships/hyperlink" Target="https://www.start.umd.edu/gtd/search/IncidentSummary.aspx?gtdid=201501090001" TargetMode="External"/><Relationship Id="rId1756" Type="http://schemas.openxmlformats.org/officeDocument/2006/relationships/hyperlink" Target="https://www.start.umd.edu/gtd/search/IncidentSummary.aspx?gtdid=201310250006" TargetMode="External"/><Relationship Id="rId1963" Type="http://schemas.openxmlformats.org/officeDocument/2006/relationships/hyperlink" Target="https://www.start.umd.edu/gtd/search/IncidentSummary.aspx?gtdid=200008240005" TargetMode="External"/><Relationship Id="rId2141" Type="http://schemas.openxmlformats.org/officeDocument/2006/relationships/hyperlink" Target="https://www.start.umd.edu/gtd/search/IncidentSummary.aspx?gtdid=200602280018" TargetMode="External"/><Relationship Id="rId48" Type="http://schemas.openxmlformats.org/officeDocument/2006/relationships/hyperlink" Target="https://www.start.umd.edu/gtd/search/IncidentSummary.aspx?gtdid=200001300004" TargetMode="External"/><Relationship Id="rId113" Type="http://schemas.openxmlformats.org/officeDocument/2006/relationships/hyperlink" Target="http://www.start.umd.edu/" TargetMode="External"/><Relationship Id="rId320" Type="http://schemas.openxmlformats.org/officeDocument/2006/relationships/hyperlink" Target="https://www.start.umd.edu/gtd/search/IncidentSummary.aspx?gtdid=200104250008" TargetMode="External"/><Relationship Id="rId558" Type="http://schemas.openxmlformats.org/officeDocument/2006/relationships/hyperlink" Target="https://www.start.umd.edu/gtd/search/IncidentSummary.aspx?gtdid=200608060003" TargetMode="External"/><Relationship Id="rId765" Type="http://schemas.openxmlformats.org/officeDocument/2006/relationships/hyperlink" Target="https://www.start.umd.edu/gtd/search/IncidentSummary.aspx?gtdid=201103190016" TargetMode="External"/><Relationship Id="rId972" Type="http://schemas.openxmlformats.org/officeDocument/2006/relationships/hyperlink" Target="https://www.start.umd.edu/gtd/search/IncidentSummary.aspx?gtdid=201311220005" TargetMode="External"/><Relationship Id="rId1188" Type="http://schemas.openxmlformats.org/officeDocument/2006/relationships/hyperlink" Target="https://www.start.umd.edu/gtd/search/IncidentSummary.aspx?gtdid=201509130055" TargetMode="External"/><Relationship Id="rId1395" Type="http://schemas.openxmlformats.org/officeDocument/2006/relationships/hyperlink" Target="https://www.start.umd.edu/gtd/search/IncidentSummary.aspx?gtdid=201206020002" TargetMode="External"/><Relationship Id="rId1409" Type="http://schemas.openxmlformats.org/officeDocument/2006/relationships/hyperlink" Target="https://www.start.umd.edu/gtd/search/IncidentSummary.aspx?gtdid=200108290013" TargetMode="External"/><Relationship Id="rId1616" Type="http://schemas.openxmlformats.org/officeDocument/2006/relationships/hyperlink" Target="https://www.start.umd.edu/gtd/search/IncidentSummary.aspx?gtdid=200905100020" TargetMode="External"/><Relationship Id="rId1823" Type="http://schemas.openxmlformats.org/officeDocument/2006/relationships/hyperlink" Target="https://www.start.umd.edu/gtd/search/IncidentSummary.aspx?gtdid=201209100021" TargetMode="External"/><Relationship Id="rId2001" Type="http://schemas.openxmlformats.org/officeDocument/2006/relationships/hyperlink" Target="https://www.start.umd.edu/gtd/search/IncidentSummary.aspx?gtdid=200212030002" TargetMode="External"/><Relationship Id="rId2239" Type="http://schemas.openxmlformats.org/officeDocument/2006/relationships/hyperlink" Target="https://www.start.umd.edu/gtd/search/IncidentSummary.aspx?gtdid=200401190002" TargetMode="External"/><Relationship Id="rId197" Type="http://schemas.openxmlformats.org/officeDocument/2006/relationships/hyperlink" Target="https://www.start.umd.edu/gtd/search/Results.aspx?page=4&amp;casualties_type=b&amp;casualties_max=&amp;start_yearonly=2000&amp;end_yearonly=2015&amp;dtp2=all&amp;country=15,21,55,69,75,91,96,98,116,142,151,162,185,198,199,603,221&amp;count=100&amp;charttype=line&amp;chart=overtime&amp;ob=GTDID&amp;od=desc&amp;print=yes" TargetMode="External"/><Relationship Id="rId418" Type="http://schemas.openxmlformats.org/officeDocument/2006/relationships/hyperlink" Target="https://www.start.umd.edu/gtd/search/IncidentSummary.aspx?gtdid=200205040003" TargetMode="External"/><Relationship Id="rId625" Type="http://schemas.openxmlformats.org/officeDocument/2006/relationships/hyperlink" Target="https://www.start.umd.edu/gtd/search/IncidentSummary.aspx?gtdid=200806070029" TargetMode="External"/><Relationship Id="rId832" Type="http://schemas.openxmlformats.org/officeDocument/2006/relationships/hyperlink" Target="https://www.start.umd.edu/gtd/search/IncidentSummary.aspx?gtdid=201208160027" TargetMode="External"/><Relationship Id="rId1048" Type="http://schemas.openxmlformats.org/officeDocument/2006/relationships/hyperlink" Target="https://www.start.umd.edu/gtd/search/IncidentSummary.aspx?gtdid=201408200045" TargetMode="External"/><Relationship Id="rId1255" Type="http://schemas.openxmlformats.org/officeDocument/2006/relationships/hyperlink" Target="https://www.start.umd.edu/gtd/search/IncidentSummary.aspx?gtdid=201511220078" TargetMode="External"/><Relationship Id="rId1462" Type="http://schemas.openxmlformats.org/officeDocument/2006/relationships/hyperlink" Target="https://www.start.umd.edu/gtd/search/IncidentSummary.aspx?gtdid=200102070005" TargetMode="External"/><Relationship Id="rId2085" Type="http://schemas.openxmlformats.org/officeDocument/2006/relationships/hyperlink" Target="https://www.start.umd.edu/gtd/search/IncidentSummary.aspx?gtdid=200205010001" TargetMode="External"/><Relationship Id="rId264" Type="http://schemas.openxmlformats.org/officeDocument/2006/relationships/hyperlink" Target="https://www.start.umd.edu/gtd/search/IncidentSummary.aspx?gtdid=200010200001" TargetMode="External"/><Relationship Id="rId471" Type="http://schemas.openxmlformats.org/officeDocument/2006/relationships/hyperlink" Target="https://www.start.umd.edu/gtd/search/IncidentSummary.aspx?gtdid=200306040006" TargetMode="External"/><Relationship Id="rId1115" Type="http://schemas.openxmlformats.org/officeDocument/2006/relationships/hyperlink" Target="https://www.start.umd.edu/gtd/search/IncidentSummary.aspx?gtdid=201502110040" TargetMode="External"/><Relationship Id="rId1322" Type="http://schemas.openxmlformats.org/officeDocument/2006/relationships/hyperlink" Target="https://www.start.umd.edu/gtd/search/IncidentSummary.aspx?gtdid=201306130024" TargetMode="External"/><Relationship Id="rId1767" Type="http://schemas.openxmlformats.org/officeDocument/2006/relationships/hyperlink" Target="https://www.start.umd.edu/gtd/search/IncidentSummary.aspx?gtdid=201409150090" TargetMode="External"/><Relationship Id="rId1974" Type="http://schemas.openxmlformats.org/officeDocument/2006/relationships/hyperlink" Target="https://www.start.umd.edu/gtd/search/IncidentSummary.aspx?gtdid=200101220004" TargetMode="External"/><Relationship Id="rId2152" Type="http://schemas.openxmlformats.org/officeDocument/2006/relationships/hyperlink" Target="https://www.start.umd.edu/gtd/search/IncidentSummary.aspx?gtdid=200804170007" TargetMode="External"/><Relationship Id="rId59" Type="http://schemas.openxmlformats.org/officeDocument/2006/relationships/hyperlink" Target="https://www.start.umd.edu/gtd/search/IncidentSummary.aspx?gtdid=200001050003" TargetMode="External"/><Relationship Id="rId124" Type="http://schemas.openxmlformats.org/officeDocument/2006/relationships/hyperlink" Target="https://www.start.umd.edu/gtd/Email.aspx" TargetMode="External"/><Relationship Id="rId569" Type="http://schemas.openxmlformats.org/officeDocument/2006/relationships/hyperlink" Target="https://www.start.umd.edu/gtd/search/IncidentSummary.aspx?gtdid=200702010003" TargetMode="External"/><Relationship Id="rId776" Type="http://schemas.openxmlformats.org/officeDocument/2006/relationships/hyperlink" Target="https://www.start.umd.edu/gtd/search/IncidentSummary.aspx?gtdid=201106010011" TargetMode="External"/><Relationship Id="rId983" Type="http://schemas.openxmlformats.org/officeDocument/2006/relationships/hyperlink" Target="https://www.start.umd.edu/gtd/search/IncidentSummary.aspx?gtdid=201401240013" TargetMode="External"/><Relationship Id="rId1199" Type="http://schemas.openxmlformats.org/officeDocument/2006/relationships/hyperlink" Target="https://www.start.umd.edu/gtd/search/IncidentSummary.aspx?gtdid=201510030045" TargetMode="External"/><Relationship Id="rId1627" Type="http://schemas.openxmlformats.org/officeDocument/2006/relationships/hyperlink" Target="https://www.start.umd.edu/gtd/search/IncidentSummary.aspx?gtdid=200903300003" TargetMode="External"/><Relationship Id="rId1834" Type="http://schemas.openxmlformats.org/officeDocument/2006/relationships/hyperlink" Target="https://www.start.umd.edu/gtd/search/IncidentSummary.aspx?gtdid=200307140004" TargetMode="External"/><Relationship Id="rId331" Type="http://schemas.openxmlformats.org/officeDocument/2006/relationships/hyperlink" Target="https://www.start.umd.edu/gtd/search/IncidentSummary.aspx?gtdid=200108050007" TargetMode="External"/><Relationship Id="rId429" Type="http://schemas.openxmlformats.org/officeDocument/2006/relationships/hyperlink" Target="https://www.start.umd.edu/gtd/search/IncidentSummary.aspx?gtdid=200207180001" TargetMode="External"/><Relationship Id="rId636" Type="http://schemas.openxmlformats.org/officeDocument/2006/relationships/hyperlink" Target="https://www.start.umd.edu/gtd/search/IncidentSummary.aspx?gtdid=200808120007" TargetMode="External"/><Relationship Id="rId1059" Type="http://schemas.openxmlformats.org/officeDocument/2006/relationships/hyperlink" Target="https://www.start.umd.edu/gtd/search/IncidentSummary.aspx?gtdid=201409190069" TargetMode="External"/><Relationship Id="rId1266" Type="http://schemas.openxmlformats.org/officeDocument/2006/relationships/hyperlink" Target="https://www.start.umd.edu/gtd/search/IncidentSummary.aspx?gtdid=201512090040" TargetMode="External"/><Relationship Id="rId1473" Type="http://schemas.openxmlformats.org/officeDocument/2006/relationships/hyperlink" Target="https://www.start.umd.edu/gtd/search/IncidentSummary.aspx?gtdid=200305140006" TargetMode="External"/><Relationship Id="rId2012" Type="http://schemas.openxmlformats.org/officeDocument/2006/relationships/hyperlink" Target="https://www.start.umd.edu/gtd/search/IncidentSummary.aspx?gtdid=200509240001" TargetMode="External"/><Relationship Id="rId2096" Type="http://schemas.openxmlformats.org/officeDocument/2006/relationships/hyperlink" Target="https://www.start.umd.edu/gtd/search/IncidentSummary.aspx?gtdid=200212170001" TargetMode="External"/><Relationship Id="rId843" Type="http://schemas.openxmlformats.org/officeDocument/2006/relationships/hyperlink" Target="https://www.start.umd.edu/gtd/search/IncidentSummary.aspx?gtdid=201210050002" TargetMode="External"/><Relationship Id="rId1126" Type="http://schemas.openxmlformats.org/officeDocument/2006/relationships/hyperlink" Target="https://www.start.umd.edu/gtd/search/IncidentSummary.aspx?gtdid=201504050033" TargetMode="External"/><Relationship Id="rId1680" Type="http://schemas.openxmlformats.org/officeDocument/2006/relationships/hyperlink" Target="https://www.start.umd.edu/gtd/search/IncidentSummary.aspx?gtdid=201402110019" TargetMode="External"/><Relationship Id="rId1778" Type="http://schemas.openxmlformats.org/officeDocument/2006/relationships/hyperlink" Target="https://www.start.umd.edu/gtd/search/IncidentSummary.aspx?gtdid=201503090076" TargetMode="External"/><Relationship Id="rId1901" Type="http://schemas.openxmlformats.org/officeDocument/2006/relationships/hyperlink" Target="https://www.start.umd.edu/gtd/search/IncidentSummary.aspx?gtdid=201212080012" TargetMode="External"/><Relationship Id="rId1985" Type="http://schemas.openxmlformats.org/officeDocument/2006/relationships/hyperlink" Target="https://www.start.umd.edu/gtd/search/IncidentSummary.aspx?gtdid=200108200006" TargetMode="External"/><Relationship Id="rId275" Type="http://schemas.openxmlformats.org/officeDocument/2006/relationships/hyperlink" Target="https://www.start.umd.edu/gtd/search/IncidentSummary.aspx?gtdid=200011100005" TargetMode="External"/><Relationship Id="rId482" Type="http://schemas.openxmlformats.org/officeDocument/2006/relationships/hyperlink" Target="https://www.start.umd.edu/gtd/search/IncidentSummary.aspx?gtdid=200310160004" TargetMode="External"/><Relationship Id="rId703" Type="http://schemas.openxmlformats.org/officeDocument/2006/relationships/hyperlink" Target="https://www.start.umd.edu/gtd/search/IncidentSummary.aspx?gtdid=201001240003" TargetMode="External"/><Relationship Id="rId910" Type="http://schemas.openxmlformats.org/officeDocument/2006/relationships/hyperlink" Target="https://www.start.umd.edu/gtd/search/IncidentSummary.aspx?gtdid=201305110001" TargetMode="External"/><Relationship Id="rId1333" Type="http://schemas.openxmlformats.org/officeDocument/2006/relationships/hyperlink" Target="https://www.start.umd.edu/gtd/search/IncidentSummary.aspx?gtdid=201402140038" TargetMode="External"/><Relationship Id="rId1540" Type="http://schemas.openxmlformats.org/officeDocument/2006/relationships/hyperlink" Target="https://www.start.umd.edu/gtd/search/IncidentSummary.aspx?gtdid=201401220007" TargetMode="External"/><Relationship Id="rId1638" Type="http://schemas.openxmlformats.org/officeDocument/2006/relationships/hyperlink" Target="https://www.start.umd.edu/gtd/search/IncidentSummary.aspx?gtdid=200807110007" TargetMode="External"/><Relationship Id="rId2163" Type="http://schemas.openxmlformats.org/officeDocument/2006/relationships/hyperlink" Target="https://www.start.umd.edu/gtd/search/IncidentSummary.aspx?gtdid=200807200018" TargetMode="External"/><Relationship Id="rId135" Type="http://schemas.openxmlformats.org/officeDocument/2006/relationships/hyperlink" Target="http://www.umd.edu/" TargetMode="External"/><Relationship Id="rId342" Type="http://schemas.openxmlformats.org/officeDocument/2006/relationships/hyperlink" Target="https://www.start.umd.edu/gtd/search/IncidentSummary.aspx?gtdid=200108140013" TargetMode="External"/><Relationship Id="rId787" Type="http://schemas.openxmlformats.org/officeDocument/2006/relationships/hyperlink" Target="https://www.start.umd.edu/gtd/search/IncidentSummary.aspx?gtdid=201107220013" TargetMode="External"/><Relationship Id="rId994" Type="http://schemas.openxmlformats.org/officeDocument/2006/relationships/hyperlink" Target="https://www.start.umd.edu/gtd/search/IncidentSummary.aspx?gtdid=201403130080" TargetMode="External"/><Relationship Id="rId1400" Type="http://schemas.openxmlformats.org/officeDocument/2006/relationships/hyperlink" Target="https://www.start.umd.edu/gtd/search/IncidentSummary.aspx?gtdid=200107200002" TargetMode="External"/><Relationship Id="rId1845" Type="http://schemas.openxmlformats.org/officeDocument/2006/relationships/hyperlink" Target="https://www.start.umd.edu/gtd/search/IncidentSummary.aspx?gtdid=200503100002" TargetMode="External"/><Relationship Id="rId2023" Type="http://schemas.openxmlformats.org/officeDocument/2006/relationships/hyperlink" Target="https://www.start.umd.edu/gtd/search/IncidentSummary.aspx?gtdid=200612270005" TargetMode="External"/><Relationship Id="rId2230" Type="http://schemas.openxmlformats.org/officeDocument/2006/relationships/hyperlink" Target="https://www.start.umd.edu/gtd/search/IncidentSummary.aspx?gtdid=201109070023" TargetMode="External"/><Relationship Id="rId202" Type="http://schemas.openxmlformats.org/officeDocument/2006/relationships/hyperlink" Target="https://www.start.umd.edu/gtd/search/ResultsCSV.aspx?csv=1&amp;casualties_type=b&amp;casualties_max=&amp;start_yearonly=2000&amp;end_yearonly=2015&amp;dtp2=all&amp;country=15,21,55,69,75,91,96,98,116,142,151,162,185,198,199,603,221&amp;count=100" TargetMode="External"/><Relationship Id="rId647" Type="http://schemas.openxmlformats.org/officeDocument/2006/relationships/hyperlink" Target="https://www.start.umd.edu/gtd/search/IncidentSummary.aspx?gtdid=200808260013" TargetMode="External"/><Relationship Id="rId854" Type="http://schemas.openxmlformats.org/officeDocument/2006/relationships/hyperlink" Target="https://www.start.umd.edu/gtd/search/IncidentSummary.aspx?gtdid=201211190015" TargetMode="External"/><Relationship Id="rId1277" Type="http://schemas.openxmlformats.org/officeDocument/2006/relationships/hyperlink" Target="https://www.start.umd.edu/gtd/search/IncidentSummary.aspx?gtdid=201512200043" TargetMode="External"/><Relationship Id="rId1484" Type="http://schemas.openxmlformats.org/officeDocument/2006/relationships/hyperlink" Target="https://www.start.umd.edu/gtd/search/IncidentSummary.aspx?gtdid=201204060001" TargetMode="External"/><Relationship Id="rId1691" Type="http://schemas.openxmlformats.org/officeDocument/2006/relationships/hyperlink" Target="https://www.start.umd.edu/gtd/search/IncidentSummary.aspx?gtdid=201110100013" TargetMode="External"/><Relationship Id="rId1705" Type="http://schemas.openxmlformats.org/officeDocument/2006/relationships/hyperlink" Target="https://www.start.umd.edu/gtd/search/IncidentSummary.aspx?gtdid=200006100004" TargetMode="External"/><Relationship Id="rId1912" Type="http://schemas.openxmlformats.org/officeDocument/2006/relationships/hyperlink" Target="https://www.start.umd.edu/gtd/search/IncidentSummary.aspx?gtdid=201212080023" TargetMode="External"/><Relationship Id="rId286" Type="http://schemas.openxmlformats.org/officeDocument/2006/relationships/hyperlink" Target="https://www.start.umd.edu/gtd/search/IncidentSummary.aspx?gtdid=200012310009" TargetMode="External"/><Relationship Id="rId493" Type="http://schemas.openxmlformats.org/officeDocument/2006/relationships/hyperlink" Target="https://www.start.umd.edu/gtd/search/IncidentSummary.aspx?gtdid=200404190003" TargetMode="External"/><Relationship Id="rId507" Type="http://schemas.openxmlformats.org/officeDocument/2006/relationships/hyperlink" Target="https://www.start.umd.edu/gtd/search/IncidentSummary.aspx?gtdid=200501040003" TargetMode="External"/><Relationship Id="rId714" Type="http://schemas.openxmlformats.org/officeDocument/2006/relationships/hyperlink" Target="https://www.start.umd.edu/gtd/search/IncidentSummary.aspx?gtdid=201006090003" TargetMode="External"/><Relationship Id="rId921" Type="http://schemas.openxmlformats.org/officeDocument/2006/relationships/hyperlink" Target="https://www.start.umd.edu/gtd/search/IncidentSummary.aspx?gtdid=201305300004" TargetMode="External"/><Relationship Id="rId1137" Type="http://schemas.openxmlformats.org/officeDocument/2006/relationships/hyperlink" Target="https://www.start.umd.edu/gtd/search/IncidentSummary.aspx?gtdid=201505010083" TargetMode="External"/><Relationship Id="rId1344" Type="http://schemas.openxmlformats.org/officeDocument/2006/relationships/hyperlink" Target="https://www.start.umd.edu/gtd/search/IncidentSummary.aspx?gtdid=201511260021" TargetMode="External"/><Relationship Id="rId1551" Type="http://schemas.openxmlformats.org/officeDocument/2006/relationships/hyperlink" Target="https://www.start.umd.edu/gtd/search/IncidentSummary.aspx?gtdid=201511170084" TargetMode="External"/><Relationship Id="rId1789" Type="http://schemas.openxmlformats.org/officeDocument/2006/relationships/hyperlink" Target="https://www.start.umd.edu/gtd/search/IncidentSummary.aspx?gtdid=201508140040" TargetMode="External"/><Relationship Id="rId1996" Type="http://schemas.openxmlformats.org/officeDocument/2006/relationships/hyperlink" Target="https://www.start.umd.edu/gtd/search/IncidentSummary.aspx?gtdid=200202280002" TargetMode="External"/><Relationship Id="rId2174" Type="http://schemas.openxmlformats.org/officeDocument/2006/relationships/hyperlink" Target="https://www.start.umd.edu/gtd/search/IncidentSummary.aspx?gtdid=200902230007" TargetMode="External"/><Relationship Id="rId50" Type="http://schemas.openxmlformats.org/officeDocument/2006/relationships/hyperlink" Target="https://www.start.umd.edu/gtd/search/IncidentSummary.aspx?gtdid=200001290005" TargetMode="External"/><Relationship Id="rId146" Type="http://schemas.openxmlformats.org/officeDocument/2006/relationships/hyperlink" Target="https://www.start.umd.edu/gtd/search/ResultsCSV.aspx?csv=1&amp;casualties_type=b&amp;casualties_max=&amp;start_yearonly=2000&amp;end_yearonly=2015&amp;dtp2=all&amp;country=15,21,55,69,75,91,96,98,116,142,151,162,185,198,199,603,221&amp;count=100" TargetMode="External"/><Relationship Id="rId353" Type="http://schemas.openxmlformats.org/officeDocument/2006/relationships/hyperlink" Target="https://www.start.umd.edu/gtd/search/IncidentSummary.aspx?gtdid=200108210003" TargetMode="External"/><Relationship Id="rId560" Type="http://schemas.openxmlformats.org/officeDocument/2006/relationships/hyperlink" Target="https://www.start.umd.edu/gtd/search/IncidentSummary.aspx?gtdid=200609190007" TargetMode="External"/><Relationship Id="rId798" Type="http://schemas.openxmlformats.org/officeDocument/2006/relationships/hyperlink" Target="https://www.start.umd.edu/gtd/search/IncidentSummary.aspx?gtdid=201202090025" TargetMode="External"/><Relationship Id="rId1190" Type="http://schemas.openxmlformats.org/officeDocument/2006/relationships/hyperlink" Target="https://www.start.umd.edu/gtd/search/IncidentSummary.aspx?gtdid=201509140077" TargetMode="External"/><Relationship Id="rId1204" Type="http://schemas.openxmlformats.org/officeDocument/2006/relationships/hyperlink" Target="https://www.start.umd.edu/gtd/search/IncidentSummary.aspx?gtdid=201510130053" TargetMode="External"/><Relationship Id="rId1411" Type="http://schemas.openxmlformats.org/officeDocument/2006/relationships/hyperlink" Target="https://www.start.umd.edu/gtd/search/IncidentSummary.aspx?gtdid=200112120008" TargetMode="External"/><Relationship Id="rId1649" Type="http://schemas.openxmlformats.org/officeDocument/2006/relationships/hyperlink" Target="https://www.start.umd.edu/gtd/search/IncidentSummary.aspx?gtdid=200012180006" TargetMode="External"/><Relationship Id="rId1856" Type="http://schemas.openxmlformats.org/officeDocument/2006/relationships/hyperlink" Target="https://www.start.umd.edu/gtd/search/IncidentSummary.aspx?gtdid=200601190004" TargetMode="External"/><Relationship Id="rId2034" Type="http://schemas.openxmlformats.org/officeDocument/2006/relationships/hyperlink" Target="https://www.start.umd.edu/gtd/search/IncidentSummary.aspx?gtdid=200901160006" TargetMode="External"/><Relationship Id="rId2241" Type="http://schemas.openxmlformats.org/officeDocument/2006/relationships/hyperlink" Target="https://www.start.umd.edu/gtd/search/IncidentSummary.aspx?gtdid=201210230003" TargetMode="External"/><Relationship Id="rId213" Type="http://schemas.openxmlformats.org/officeDocument/2006/relationships/hyperlink" Target="https://www.start.umd.edu/gtd/search/Results.aspx?page=2&amp;casualties_type=b&amp;casualties_max=&amp;start_yearonly=2000&amp;end_yearonly=2015&amp;dtp2=all&amp;country=15,21,55,69,75,91,96,98,116,142,151,162,185,198,199,603,221&amp;count=100&amp;expanded=no&amp;charttype=line&amp;chart=overtime&amp;ob=GTDID&amp;od=desc" TargetMode="External"/><Relationship Id="rId420" Type="http://schemas.openxmlformats.org/officeDocument/2006/relationships/hyperlink" Target="https://www.start.umd.edu/gtd/search/IncidentSummary.aspx?gtdid=200205070006" TargetMode="External"/><Relationship Id="rId658" Type="http://schemas.openxmlformats.org/officeDocument/2006/relationships/hyperlink" Target="https://www.start.umd.edu/gtd/search/IncidentSummary.aspx?gtdid=200812250009" TargetMode="External"/><Relationship Id="rId865" Type="http://schemas.openxmlformats.org/officeDocument/2006/relationships/hyperlink" Target="https://www.start.umd.edu/gtd/search/IncidentSummary.aspx?gtdid=201301080029" TargetMode="External"/><Relationship Id="rId1050" Type="http://schemas.openxmlformats.org/officeDocument/2006/relationships/hyperlink" Target="https://www.start.umd.edu/gtd/search/IncidentSummary.aspx?gtdid=201408240098" TargetMode="External"/><Relationship Id="rId1288" Type="http://schemas.openxmlformats.org/officeDocument/2006/relationships/hyperlink" Target="https://www.start.umd.edu/gtd/search/IncidentSummary.aspx?gtdid=201512310033" TargetMode="External"/><Relationship Id="rId1495" Type="http://schemas.openxmlformats.org/officeDocument/2006/relationships/hyperlink" Target="https://www.start.umd.edu/gtd/search/IncidentSummary.aspx?gtdid=201201050014" TargetMode="External"/><Relationship Id="rId1509" Type="http://schemas.openxmlformats.org/officeDocument/2006/relationships/hyperlink" Target="https://www.start.umd.edu/gtd/search/IncidentSummary.aspx?gtdid=201312130008" TargetMode="External"/><Relationship Id="rId1716" Type="http://schemas.openxmlformats.org/officeDocument/2006/relationships/hyperlink" Target="https://www.start.umd.edu/gtd/search/IncidentSummary.aspx?gtdid=200009270003" TargetMode="External"/><Relationship Id="rId1923" Type="http://schemas.openxmlformats.org/officeDocument/2006/relationships/hyperlink" Target="https://www.start.umd.edu/gtd/search/IncidentSummary.aspx?gtdid=201507190062" TargetMode="External"/><Relationship Id="rId2101" Type="http://schemas.openxmlformats.org/officeDocument/2006/relationships/hyperlink" Target="https://www.start.umd.edu/gtd/search/IncidentSummary.aspx?gtdid=200312240002" TargetMode="External"/><Relationship Id="rId297" Type="http://schemas.openxmlformats.org/officeDocument/2006/relationships/hyperlink" Target="https://www.start.umd.edu/gtd/search/IncidentSummary.aspx?gtdid=200102210002" TargetMode="External"/><Relationship Id="rId518" Type="http://schemas.openxmlformats.org/officeDocument/2006/relationships/hyperlink" Target="https://www.start.umd.edu/gtd/search/IncidentSummary.aspx?gtdid=200503230007" TargetMode="External"/><Relationship Id="rId725" Type="http://schemas.openxmlformats.org/officeDocument/2006/relationships/hyperlink" Target="https://www.start.umd.edu/gtd/search/IncidentSummary.aspx?gtdid=201008170009" TargetMode="External"/><Relationship Id="rId932" Type="http://schemas.openxmlformats.org/officeDocument/2006/relationships/hyperlink" Target="https://www.start.umd.edu/gtd/search/IncidentSummary.aspx?gtdid=201306230022" TargetMode="External"/><Relationship Id="rId1148" Type="http://schemas.openxmlformats.org/officeDocument/2006/relationships/hyperlink" Target="https://www.start.umd.edu/gtd/search/IncidentSummary.aspx?gtdid=201506190075" TargetMode="External"/><Relationship Id="rId1355" Type="http://schemas.openxmlformats.org/officeDocument/2006/relationships/hyperlink" Target="https://www.start.umd.edu/gtd/search/IncidentSummary.aspx?gtdid=200210000005" TargetMode="External"/><Relationship Id="rId1562" Type="http://schemas.openxmlformats.org/officeDocument/2006/relationships/hyperlink" Target="https://www.start.umd.edu/gtd/search/IncidentSummary.aspx?gtdid=201503190069" TargetMode="External"/><Relationship Id="rId2185" Type="http://schemas.openxmlformats.org/officeDocument/2006/relationships/hyperlink" Target="https://www.start.umd.edu/gtd/search/IncidentSummary.aspx?gtdid=200604140031" TargetMode="External"/><Relationship Id="rId157" Type="http://schemas.openxmlformats.org/officeDocument/2006/relationships/hyperlink" Target="https://www.start.umd.edu/gtd/search/?back=1&amp;casualties_type=b&amp;casualties_max=&amp;start_yearonly=2000&amp;end_yearonly=2015&amp;dtp2=all&amp;country=15,21,55,69,75,91,96,98,116,142,151,162,185,198,199,603,221&amp;count=100" TargetMode="External"/><Relationship Id="rId364" Type="http://schemas.openxmlformats.org/officeDocument/2006/relationships/hyperlink" Target="https://www.start.umd.edu/gtd/search/IncidentSummary.aspx?gtdid=200108260017" TargetMode="External"/><Relationship Id="rId1008" Type="http://schemas.openxmlformats.org/officeDocument/2006/relationships/hyperlink" Target="https://www.start.umd.edu/gtd/search/IncidentSummary.aspx?gtdid=201404160092" TargetMode="External"/><Relationship Id="rId1215" Type="http://schemas.openxmlformats.org/officeDocument/2006/relationships/hyperlink" Target="https://www.start.umd.edu/gtd/search/IncidentSummary.aspx?gtdid=201510230068" TargetMode="External"/><Relationship Id="rId1422" Type="http://schemas.openxmlformats.org/officeDocument/2006/relationships/hyperlink" Target="https://www.start.umd.edu/gtd/search/IncidentSummary.aspx?gtdid=200009130003" TargetMode="External"/><Relationship Id="rId1867" Type="http://schemas.openxmlformats.org/officeDocument/2006/relationships/hyperlink" Target="https://www.start.umd.edu/gtd/search/IncidentSummary.aspx?gtdid=201001170013" TargetMode="External"/><Relationship Id="rId2045" Type="http://schemas.openxmlformats.org/officeDocument/2006/relationships/hyperlink" Target="https://www.start.umd.edu/gtd/search/IncidentSummary.aspx?gtdid=200006250006" TargetMode="External"/><Relationship Id="rId61" Type="http://schemas.openxmlformats.org/officeDocument/2006/relationships/hyperlink" Target="https://www.start.umd.edu/gtd/search/IncidentSummary.aspx?gtdid=200001040001" TargetMode="External"/><Relationship Id="rId571" Type="http://schemas.openxmlformats.org/officeDocument/2006/relationships/hyperlink" Target="https://www.start.umd.edu/gtd/search/IncidentSummary.aspx?gtdid=200702030013" TargetMode="External"/><Relationship Id="rId669" Type="http://schemas.openxmlformats.org/officeDocument/2006/relationships/hyperlink" Target="https://www.start.umd.edu/gtd/search/IncidentSummary.aspx?gtdid=200901270024" TargetMode="External"/><Relationship Id="rId876" Type="http://schemas.openxmlformats.org/officeDocument/2006/relationships/hyperlink" Target="https://www.start.umd.edu/gtd/search/IncidentSummary.aspx?gtdid=201302020024" TargetMode="External"/><Relationship Id="rId1299" Type="http://schemas.openxmlformats.org/officeDocument/2006/relationships/hyperlink" Target="https://www.start.umd.edu/gtd/search/IncidentSummary.aspx?gtdid=201404290069" TargetMode="External"/><Relationship Id="rId1727" Type="http://schemas.openxmlformats.org/officeDocument/2006/relationships/hyperlink" Target="https://www.start.umd.edu/gtd/search/IncidentSummary.aspx?gtdid=201311230069" TargetMode="External"/><Relationship Id="rId1934" Type="http://schemas.openxmlformats.org/officeDocument/2006/relationships/hyperlink" Target="https://www.start.umd.edu/gtd/search/IncidentSummary.aspx?gtdid=201407020046" TargetMode="External"/><Relationship Id="rId2252" Type="http://schemas.openxmlformats.org/officeDocument/2006/relationships/hyperlink" Target="https://www.start.umd.edu/gtd/search/IncidentSummary.aspx?gtdid=201308270021" TargetMode="External"/><Relationship Id="rId19" Type="http://schemas.openxmlformats.org/officeDocument/2006/relationships/hyperlink" Target="https://www.start.umd.edu/gtd/search/IncidentSummary.aspx?gtdid=200004150004" TargetMode="External"/><Relationship Id="rId224" Type="http://schemas.openxmlformats.org/officeDocument/2006/relationships/hyperlink" Target="https://www.start.umd.edu/gtd/search/IncidentSummary.aspx?gtdid=200206010003" TargetMode="External"/><Relationship Id="rId431" Type="http://schemas.openxmlformats.org/officeDocument/2006/relationships/hyperlink" Target="https://www.start.umd.edu/gtd/search/IncidentSummary.aspx?gtdid=200208110004" TargetMode="External"/><Relationship Id="rId529" Type="http://schemas.openxmlformats.org/officeDocument/2006/relationships/hyperlink" Target="https://www.start.umd.edu/gtd/search/IncidentSummary.aspx?gtdid=200507120018" TargetMode="External"/><Relationship Id="rId736" Type="http://schemas.openxmlformats.org/officeDocument/2006/relationships/hyperlink" Target="https://www.start.umd.edu/gtd/search/IncidentSummary.aspx?gtdid=201011180007" TargetMode="External"/><Relationship Id="rId1061" Type="http://schemas.openxmlformats.org/officeDocument/2006/relationships/hyperlink" Target="https://www.start.umd.edu/gtd/search/IncidentSummary.aspx?gtdid=201409220104" TargetMode="External"/><Relationship Id="rId1159" Type="http://schemas.openxmlformats.org/officeDocument/2006/relationships/hyperlink" Target="https://www.start.umd.edu/gtd/search/IncidentSummary.aspx?gtdid=201507120097" TargetMode="External"/><Relationship Id="rId1366" Type="http://schemas.openxmlformats.org/officeDocument/2006/relationships/hyperlink" Target="https://www.start.umd.edu/gtd/search/IncidentSummary.aspx?gtdid=200507070001" TargetMode="External"/><Relationship Id="rId2112" Type="http://schemas.openxmlformats.org/officeDocument/2006/relationships/hyperlink" Target="https://www.start.umd.edu/gtd/search/IncidentSummary.aspx?gtdid=200412030005" TargetMode="External"/><Relationship Id="rId2196" Type="http://schemas.openxmlformats.org/officeDocument/2006/relationships/hyperlink" Target="https://www.start.umd.edu/gtd/search/IncidentSummary.aspx?gtdid=201502030092" TargetMode="External"/><Relationship Id="rId168" Type="http://schemas.openxmlformats.org/officeDocument/2006/relationships/hyperlink" Target="https://www.start.umd.edu/gtd/search/Results.aspx?page=21&amp;casualties_type=b&amp;casualties_max=&amp;start_yearonly=2000&amp;end_yearonly=2015&amp;dtp2=all&amp;country=15,21,55,69,75,91,96,98,116,142,151,162,185,198,199,603,221&amp;count=100&amp;charttype=line&amp;chart=overtime&amp;ob=GTDID&amp;od=desc&amp;expanded=yes" TargetMode="External"/><Relationship Id="rId943" Type="http://schemas.openxmlformats.org/officeDocument/2006/relationships/hyperlink" Target="https://www.start.umd.edu/gtd/search/IncidentSummary.aspx?gtdid=201308160027" TargetMode="External"/><Relationship Id="rId1019" Type="http://schemas.openxmlformats.org/officeDocument/2006/relationships/hyperlink" Target="https://www.start.umd.edu/gtd/search/IncidentSummary.aspx?gtdid=201406120054" TargetMode="External"/><Relationship Id="rId1573" Type="http://schemas.openxmlformats.org/officeDocument/2006/relationships/hyperlink" Target="https://www.start.umd.edu/gtd/search/IncidentSummary.aspx?gtdid=201505250108" TargetMode="External"/><Relationship Id="rId1780" Type="http://schemas.openxmlformats.org/officeDocument/2006/relationships/hyperlink" Target="https://www.start.umd.edu/gtd/search/IncidentSummary.aspx?gtdid=201504210051" TargetMode="External"/><Relationship Id="rId1878" Type="http://schemas.openxmlformats.org/officeDocument/2006/relationships/hyperlink" Target="https://www.start.umd.edu/gtd/search/IncidentSummary.aspx?gtdid=201205110047" TargetMode="External"/><Relationship Id="rId72" Type="http://schemas.openxmlformats.org/officeDocument/2006/relationships/hyperlink" Target="http://www.umd.edu/" TargetMode="External"/><Relationship Id="rId375" Type="http://schemas.openxmlformats.org/officeDocument/2006/relationships/hyperlink" Target="https://www.start.umd.edu/gtd/search/IncidentSummary.aspx?gtdid=200109190005" TargetMode="External"/><Relationship Id="rId582" Type="http://schemas.openxmlformats.org/officeDocument/2006/relationships/hyperlink" Target="https://www.start.umd.edu/gtd/search/IncidentSummary.aspx?gtdid=200704180006" TargetMode="External"/><Relationship Id="rId803" Type="http://schemas.openxmlformats.org/officeDocument/2006/relationships/hyperlink" Target="https://www.start.umd.edu/gtd/search/IncidentSummary.aspx?gtdid=201205010017" TargetMode="External"/><Relationship Id="rId1226" Type="http://schemas.openxmlformats.org/officeDocument/2006/relationships/hyperlink" Target="https://www.start.umd.edu/gtd/search/IncidentSummary.aspx?gtdid=201510270108" TargetMode="External"/><Relationship Id="rId1433" Type="http://schemas.openxmlformats.org/officeDocument/2006/relationships/hyperlink" Target="https://www.start.umd.edu/gtd/search/IncidentSummary.aspx?gtdid=200311190004" TargetMode="External"/><Relationship Id="rId1640" Type="http://schemas.openxmlformats.org/officeDocument/2006/relationships/hyperlink" Target="https://www.start.umd.edu/gtd/search/IncidentSummary.aspx?gtdid=200311240005" TargetMode="External"/><Relationship Id="rId1738" Type="http://schemas.openxmlformats.org/officeDocument/2006/relationships/hyperlink" Target="https://www.start.umd.edu/gtd/search/IncidentSummary.aspx?gtdid=201201190032" TargetMode="External"/><Relationship Id="rId2056" Type="http://schemas.openxmlformats.org/officeDocument/2006/relationships/hyperlink" Target="https://www.start.umd.edu/gtd/search/IncidentSummary.aspx?gtdid=200010300003" TargetMode="External"/><Relationship Id="rId2263" Type="http://schemas.openxmlformats.org/officeDocument/2006/relationships/hyperlink" Target="https://www.start.umd.edu/gtd/search/IncidentSummary.aspx?gtdid=200403110006" TargetMode="External"/><Relationship Id="rId3" Type="http://schemas.openxmlformats.org/officeDocument/2006/relationships/hyperlink" Target="https://www.start.umd.edu/gtd/search/IncidentSummary.aspx?gtdid=200001020001" TargetMode="External"/><Relationship Id="rId235" Type="http://schemas.openxmlformats.org/officeDocument/2006/relationships/hyperlink" Target="https://www.start.umd.edu/gtd/search/IncidentSummary.aspx?gtdid=200006170004" TargetMode="External"/><Relationship Id="rId442" Type="http://schemas.openxmlformats.org/officeDocument/2006/relationships/hyperlink" Target="https://www.start.umd.edu/gtd/search/IncidentSummary.aspx?gtdid=200301160009" TargetMode="External"/><Relationship Id="rId887" Type="http://schemas.openxmlformats.org/officeDocument/2006/relationships/hyperlink" Target="https://www.start.umd.edu/gtd/search/IncidentSummary.aspx?gtdid=201302200017" TargetMode="External"/><Relationship Id="rId1072" Type="http://schemas.openxmlformats.org/officeDocument/2006/relationships/hyperlink" Target="https://www.start.umd.edu/gtd/search/IncidentSummary.aspx?gtdid=201410200042" TargetMode="External"/><Relationship Id="rId1500" Type="http://schemas.openxmlformats.org/officeDocument/2006/relationships/hyperlink" Target="https://www.start.umd.edu/gtd/search/IncidentSummary.aspx?gtdid=201301290001" TargetMode="External"/><Relationship Id="rId1945" Type="http://schemas.openxmlformats.org/officeDocument/2006/relationships/hyperlink" Target="https://www.start.umd.edu/gtd/search/IncidentSummary.aspx?gtdid=201406130104" TargetMode="External"/><Relationship Id="rId2123" Type="http://schemas.openxmlformats.org/officeDocument/2006/relationships/hyperlink" Target="https://www.start.umd.edu/gtd/search/IncidentSummary.aspx?gtdid=200505150001" TargetMode="External"/><Relationship Id="rId302" Type="http://schemas.openxmlformats.org/officeDocument/2006/relationships/hyperlink" Target="https://www.start.umd.edu/gtd/search/IncidentSummary.aspx?gtdid=200103090001" TargetMode="External"/><Relationship Id="rId747" Type="http://schemas.openxmlformats.org/officeDocument/2006/relationships/hyperlink" Target="https://www.start.umd.edu/gtd/search/IncidentSummary.aspx?gtdid=201101140012" TargetMode="External"/><Relationship Id="rId954" Type="http://schemas.openxmlformats.org/officeDocument/2006/relationships/hyperlink" Target="https://www.start.umd.edu/gtd/search/IncidentSummary.aspx?gtdid=201310030020" TargetMode="External"/><Relationship Id="rId1377" Type="http://schemas.openxmlformats.org/officeDocument/2006/relationships/hyperlink" Target="https://www.start.umd.edu/gtd/search/IncidentSummary.aspx?gtdid=201107220011" TargetMode="External"/><Relationship Id="rId1584" Type="http://schemas.openxmlformats.org/officeDocument/2006/relationships/hyperlink" Target="https://www.start.umd.edu/gtd/search/IncidentSummary.aspx?gtdid=200810190018" TargetMode="External"/><Relationship Id="rId1791" Type="http://schemas.openxmlformats.org/officeDocument/2006/relationships/hyperlink" Target="https://www.start.umd.edu/gtd/search/IncidentSummary.aspx?gtdid=201512030050" TargetMode="External"/><Relationship Id="rId1805" Type="http://schemas.openxmlformats.org/officeDocument/2006/relationships/hyperlink" Target="https://www.start.umd.edu/gtd/search/IncidentSummary.aspx?gtdid=200503300002" TargetMode="External"/><Relationship Id="rId83" Type="http://schemas.openxmlformats.org/officeDocument/2006/relationships/hyperlink" Target="https://www.start.umd.edu/gtd/search/ResultsCSV.aspx?csv=1&amp;casualties_type=b&amp;casualties_max=&amp;start_yearonly=2000&amp;end_yearonly=2015&amp;dtp2=all&amp;country=15,21,55,69,75,91,96,98,116,142,151,162,185,198,199,603,221&amp;count=100" TargetMode="External"/><Relationship Id="rId179" Type="http://schemas.openxmlformats.org/officeDocument/2006/relationships/hyperlink" Target="http://www.lmdagency.com/" TargetMode="External"/><Relationship Id="rId386" Type="http://schemas.openxmlformats.org/officeDocument/2006/relationships/hyperlink" Target="https://www.start.umd.edu/gtd/search/IncidentSummary.aspx?gtdid=200111050003" TargetMode="External"/><Relationship Id="rId593" Type="http://schemas.openxmlformats.org/officeDocument/2006/relationships/hyperlink" Target="https://www.start.umd.edu/gtd/search/IncidentSummary.aspx?gtdid=200711140020" TargetMode="External"/><Relationship Id="rId607" Type="http://schemas.openxmlformats.org/officeDocument/2006/relationships/hyperlink" Target="https://www.start.umd.edu/gtd/search/IncidentSummary.aspx?gtdid=200804120007" TargetMode="External"/><Relationship Id="rId814" Type="http://schemas.openxmlformats.org/officeDocument/2006/relationships/hyperlink" Target="https://www.start.umd.edu/gtd/search/IncidentSummary.aspx?gtdid=201206020030" TargetMode="External"/><Relationship Id="rId1237" Type="http://schemas.openxmlformats.org/officeDocument/2006/relationships/hyperlink" Target="https://www.start.umd.edu/gtd/search/IncidentSummary.aspx?gtdid=201511010043" TargetMode="External"/><Relationship Id="rId1444" Type="http://schemas.openxmlformats.org/officeDocument/2006/relationships/hyperlink" Target="https://www.start.umd.edu/gtd/search/IncidentSummary.aspx?gtdid=200207170002" TargetMode="External"/><Relationship Id="rId1651" Type="http://schemas.openxmlformats.org/officeDocument/2006/relationships/hyperlink" Target="https://www.start.umd.edu/gtd/search/IncidentSummary.aspx?gtdid=201304090002" TargetMode="External"/><Relationship Id="rId1889" Type="http://schemas.openxmlformats.org/officeDocument/2006/relationships/hyperlink" Target="https://www.start.umd.edu/gtd/search/IncidentSummary.aspx?gtdid=201205110058" TargetMode="External"/><Relationship Id="rId2067" Type="http://schemas.openxmlformats.org/officeDocument/2006/relationships/hyperlink" Target="https://www.start.umd.edu/gtd/search/IncidentSummary.aspx?gtdid=200105110001" TargetMode="External"/><Relationship Id="rId246" Type="http://schemas.openxmlformats.org/officeDocument/2006/relationships/hyperlink" Target="https://www.start.umd.edu/gtd/search/IncidentSummary.aspx?gtdid=200008070005" TargetMode="External"/><Relationship Id="rId453" Type="http://schemas.openxmlformats.org/officeDocument/2006/relationships/hyperlink" Target="https://www.start.umd.edu/gtd/search/IncidentSummary.aspx?gtdid=200303210002" TargetMode="External"/><Relationship Id="rId660" Type="http://schemas.openxmlformats.org/officeDocument/2006/relationships/hyperlink" Target="https://www.start.umd.edu/gtd/search/IncidentSummary.aspx?gtdid=200812310001" TargetMode="External"/><Relationship Id="rId898" Type="http://schemas.openxmlformats.org/officeDocument/2006/relationships/hyperlink" Target="https://www.start.umd.edu/gtd/search/IncidentSummary.aspx?gtdid=201303190060" TargetMode="External"/><Relationship Id="rId1083" Type="http://schemas.openxmlformats.org/officeDocument/2006/relationships/hyperlink" Target="https://www.start.umd.edu/gtd/search/IncidentSummary.aspx?gtdid=201412040076" TargetMode="External"/><Relationship Id="rId1290" Type="http://schemas.openxmlformats.org/officeDocument/2006/relationships/hyperlink" Target="https://www.start.umd.edu/gtd/search/IncidentSummary.aspx?gtdid=200008200007" TargetMode="External"/><Relationship Id="rId1304" Type="http://schemas.openxmlformats.org/officeDocument/2006/relationships/hyperlink" Target="https://www.start.umd.edu/gtd/search/IncidentSummary.aspx?gtdid=200102030003" TargetMode="External"/><Relationship Id="rId1511" Type="http://schemas.openxmlformats.org/officeDocument/2006/relationships/hyperlink" Target="https://www.start.umd.edu/gtd/search/IncidentSummary.aspx?gtdid=201410070055" TargetMode="External"/><Relationship Id="rId1749" Type="http://schemas.openxmlformats.org/officeDocument/2006/relationships/hyperlink" Target="https://www.start.umd.edu/gtd/search/IncidentSummary.aspx?gtdid=201305280019" TargetMode="External"/><Relationship Id="rId1956" Type="http://schemas.openxmlformats.org/officeDocument/2006/relationships/hyperlink" Target="https://www.start.umd.edu/gtd/search/IncidentSummary.aspx?gtdid=200007290001" TargetMode="External"/><Relationship Id="rId2134" Type="http://schemas.openxmlformats.org/officeDocument/2006/relationships/hyperlink" Target="https://www.start.umd.edu/gtd/search/IncidentSummary.aspx?gtdid=200507300008" TargetMode="External"/><Relationship Id="rId106" Type="http://schemas.openxmlformats.org/officeDocument/2006/relationships/hyperlink" Target="http://www.start.umd.edu/" TargetMode="External"/><Relationship Id="rId313" Type="http://schemas.openxmlformats.org/officeDocument/2006/relationships/hyperlink" Target="https://www.start.umd.edu/gtd/search/IncidentSummary.aspx?gtdid=200103270002" TargetMode="External"/><Relationship Id="rId758" Type="http://schemas.openxmlformats.org/officeDocument/2006/relationships/hyperlink" Target="https://www.start.umd.edu/gtd/search/IncidentSummary.aspx?gtdid=201102030009" TargetMode="External"/><Relationship Id="rId965" Type="http://schemas.openxmlformats.org/officeDocument/2006/relationships/hyperlink" Target="https://www.start.umd.edu/gtd/search/IncidentSummary.aspx?gtdid=201311110041" TargetMode="External"/><Relationship Id="rId1150" Type="http://schemas.openxmlformats.org/officeDocument/2006/relationships/hyperlink" Target="https://www.start.umd.edu/gtd/search/IncidentSummary.aspx?gtdid=201506280069" TargetMode="External"/><Relationship Id="rId1388" Type="http://schemas.openxmlformats.org/officeDocument/2006/relationships/hyperlink" Target="https://www.start.umd.edu/gtd/search/IncidentSummary.aspx?gtdid=200301130004" TargetMode="External"/><Relationship Id="rId1595" Type="http://schemas.openxmlformats.org/officeDocument/2006/relationships/hyperlink" Target="https://www.start.umd.edu/gtd/search/IncidentSummary.aspx?gtdid=201501090002" TargetMode="External"/><Relationship Id="rId1609" Type="http://schemas.openxmlformats.org/officeDocument/2006/relationships/hyperlink" Target="https://www.start.umd.edu/gtd/search/IncidentSummary.aspx?gtdid=201511130006" TargetMode="External"/><Relationship Id="rId1816" Type="http://schemas.openxmlformats.org/officeDocument/2006/relationships/hyperlink" Target="https://www.start.umd.edu/gtd/search/IncidentSummary.aspx?gtdid=200907220012" TargetMode="External"/><Relationship Id="rId10" Type="http://schemas.openxmlformats.org/officeDocument/2006/relationships/hyperlink" Target="https://www.start.umd.edu/gtd/search/IncidentSummary.aspx?gtdid=200002110002" TargetMode="External"/><Relationship Id="rId94" Type="http://schemas.openxmlformats.org/officeDocument/2006/relationships/hyperlink" Target="https://www.start.umd.edu/gtd/search/?back=1&amp;casualties_type=b&amp;casualties_max=&amp;start_yearonly=2000&amp;end_yearonly=2015&amp;dtp2=all&amp;country=15,21,55,69,75,91,96,98,116,142,151,162,185,198,199,603,221&amp;count=100" TargetMode="External"/><Relationship Id="rId397" Type="http://schemas.openxmlformats.org/officeDocument/2006/relationships/hyperlink" Target="https://www.start.umd.edu/gtd/search/IncidentSummary.aspx?gtdid=200202030002" TargetMode="External"/><Relationship Id="rId520" Type="http://schemas.openxmlformats.org/officeDocument/2006/relationships/hyperlink" Target="https://www.start.umd.edu/gtd/search/IncidentSummary.aspx?gtdid=200503260006" TargetMode="External"/><Relationship Id="rId618" Type="http://schemas.openxmlformats.org/officeDocument/2006/relationships/hyperlink" Target="https://www.start.umd.edu/gtd/search/IncidentSummary.aspx?gtdid=200805140027" TargetMode="External"/><Relationship Id="rId825" Type="http://schemas.openxmlformats.org/officeDocument/2006/relationships/hyperlink" Target="https://www.start.umd.edu/gtd/search/IncidentSummary.aspx?gtdid=201207090021" TargetMode="External"/><Relationship Id="rId1248" Type="http://schemas.openxmlformats.org/officeDocument/2006/relationships/hyperlink" Target="https://www.start.umd.edu/gtd/search/IncidentSummary.aspx?gtdid=201511140046" TargetMode="External"/><Relationship Id="rId1455" Type="http://schemas.openxmlformats.org/officeDocument/2006/relationships/hyperlink" Target="https://www.start.umd.edu/gtd/search/IncidentSummary.aspx?gtdid=201408280073" TargetMode="External"/><Relationship Id="rId1662" Type="http://schemas.openxmlformats.org/officeDocument/2006/relationships/hyperlink" Target="https://www.start.umd.edu/gtd/search/IncidentSummary.aspx?gtdid=200505240005" TargetMode="External"/><Relationship Id="rId2078" Type="http://schemas.openxmlformats.org/officeDocument/2006/relationships/hyperlink" Target="https://www.start.umd.edu/gtd/search/IncidentSummary.aspx?gtdid=200111060001" TargetMode="External"/><Relationship Id="rId2201" Type="http://schemas.openxmlformats.org/officeDocument/2006/relationships/hyperlink" Target="https://www.start.umd.edu/gtd/search/IncidentSummary.aspx?gtdid=201511180055" TargetMode="External"/><Relationship Id="rId257" Type="http://schemas.openxmlformats.org/officeDocument/2006/relationships/hyperlink" Target="https://www.start.umd.edu/gtd/search/IncidentSummary.aspx?gtdid=200009180008" TargetMode="External"/><Relationship Id="rId464" Type="http://schemas.openxmlformats.org/officeDocument/2006/relationships/hyperlink" Target="https://www.start.umd.edu/gtd/search/IncidentSummary.aspx?gtdid=200305240004" TargetMode="External"/><Relationship Id="rId1010" Type="http://schemas.openxmlformats.org/officeDocument/2006/relationships/hyperlink" Target="https://www.start.umd.edu/gtd/search/IncidentSummary.aspx?gtdid=201404170058" TargetMode="External"/><Relationship Id="rId1094" Type="http://schemas.openxmlformats.org/officeDocument/2006/relationships/hyperlink" Target="https://www.start.umd.edu/gtd/search/IncidentSummary.aspx?gtdid=201412310098" TargetMode="External"/><Relationship Id="rId1108" Type="http://schemas.openxmlformats.org/officeDocument/2006/relationships/hyperlink" Target="https://www.start.umd.edu/gtd/search/IncidentSummary.aspx?gtdid=201501110112" TargetMode="External"/><Relationship Id="rId1315" Type="http://schemas.openxmlformats.org/officeDocument/2006/relationships/hyperlink" Target="https://www.start.umd.edu/gtd/search/IncidentSummary.aspx?gtdid=201101050005" TargetMode="External"/><Relationship Id="rId1967" Type="http://schemas.openxmlformats.org/officeDocument/2006/relationships/hyperlink" Target="https://www.start.umd.edu/gtd/search/IncidentSummary.aspx?gtdid=200010160002" TargetMode="External"/><Relationship Id="rId2145" Type="http://schemas.openxmlformats.org/officeDocument/2006/relationships/hyperlink" Target="https://www.start.umd.edu/gtd/search/IncidentSummary.aspx?gtdid=200708240039" TargetMode="External"/><Relationship Id="rId117" Type="http://schemas.openxmlformats.org/officeDocument/2006/relationships/hyperlink" Target="https://www.start.umd.edu/gtd/Email.aspx" TargetMode="External"/><Relationship Id="rId671" Type="http://schemas.openxmlformats.org/officeDocument/2006/relationships/hyperlink" Target="https://www.start.umd.edu/gtd/search/IncidentSummary.aspx?gtdid=200902100008" TargetMode="External"/><Relationship Id="rId769" Type="http://schemas.openxmlformats.org/officeDocument/2006/relationships/hyperlink" Target="https://www.start.umd.edu/gtd/search/IncidentSummary.aspx?gtdid=201104080020" TargetMode="External"/><Relationship Id="rId976" Type="http://schemas.openxmlformats.org/officeDocument/2006/relationships/hyperlink" Target="https://www.start.umd.edu/gtd/search/IncidentSummary.aspx?gtdid=201312160049" TargetMode="External"/><Relationship Id="rId1399" Type="http://schemas.openxmlformats.org/officeDocument/2006/relationships/hyperlink" Target="https://www.start.umd.edu/gtd/search/IncidentSummary.aspx?gtdid=200107040001" TargetMode="External"/><Relationship Id="rId324" Type="http://schemas.openxmlformats.org/officeDocument/2006/relationships/hyperlink" Target="https://www.start.umd.edu/gtd/search/IncidentSummary.aspx?gtdid=200106130003" TargetMode="External"/><Relationship Id="rId531" Type="http://schemas.openxmlformats.org/officeDocument/2006/relationships/hyperlink" Target="https://www.start.umd.edu/gtd/search/IncidentSummary.aspx?gtdid=200507260006" TargetMode="External"/><Relationship Id="rId629" Type="http://schemas.openxmlformats.org/officeDocument/2006/relationships/hyperlink" Target="https://www.start.umd.edu/gtd/search/IncidentSummary.aspx?gtdid=200806210011" TargetMode="External"/><Relationship Id="rId1161" Type="http://schemas.openxmlformats.org/officeDocument/2006/relationships/hyperlink" Target="https://www.start.umd.edu/gtd/search/IncidentSummary.aspx?gtdid=201507130068" TargetMode="External"/><Relationship Id="rId1259" Type="http://schemas.openxmlformats.org/officeDocument/2006/relationships/hyperlink" Target="https://www.start.umd.edu/gtd/search/IncidentSummary.aspx?gtdid=201511280062" TargetMode="External"/><Relationship Id="rId1466" Type="http://schemas.openxmlformats.org/officeDocument/2006/relationships/hyperlink" Target="https://www.start.umd.edu/gtd/search/IncidentSummary.aspx?gtdid=200102120002" TargetMode="External"/><Relationship Id="rId2005" Type="http://schemas.openxmlformats.org/officeDocument/2006/relationships/hyperlink" Target="https://www.start.umd.edu/gtd/search/IncidentSummary.aspx?gtdid=200307270003" TargetMode="External"/><Relationship Id="rId2212" Type="http://schemas.openxmlformats.org/officeDocument/2006/relationships/hyperlink" Target="https://www.start.umd.edu/gtd/search/IncidentSummary.aspx?gtdid=201012120007" TargetMode="External"/><Relationship Id="rId836" Type="http://schemas.openxmlformats.org/officeDocument/2006/relationships/hyperlink" Target="https://www.start.umd.edu/gtd/search/IncidentSummary.aspx?gtdid=201209080021" TargetMode="External"/><Relationship Id="rId1021" Type="http://schemas.openxmlformats.org/officeDocument/2006/relationships/hyperlink" Target="https://www.start.umd.edu/gtd/search/IncidentSummary.aspx?gtdid=201406170047" TargetMode="External"/><Relationship Id="rId1119" Type="http://schemas.openxmlformats.org/officeDocument/2006/relationships/hyperlink" Target="https://www.start.umd.edu/gtd/search/IncidentSummary.aspx?gtdid=201502170080" TargetMode="External"/><Relationship Id="rId1673" Type="http://schemas.openxmlformats.org/officeDocument/2006/relationships/hyperlink" Target="https://www.start.umd.edu/gtd/search/IncidentSummary.aspx?gtdid=201112090010" TargetMode="External"/><Relationship Id="rId1880" Type="http://schemas.openxmlformats.org/officeDocument/2006/relationships/hyperlink" Target="https://www.start.umd.edu/gtd/search/IncidentSummary.aspx?gtdid=201205110049" TargetMode="External"/><Relationship Id="rId1978" Type="http://schemas.openxmlformats.org/officeDocument/2006/relationships/hyperlink" Target="https://www.start.umd.edu/gtd/search/IncidentSummary.aspx?gtdid=200102220003" TargetMode="External"/><Relationship Id="rId903" Type="http://schemas.openxmlformats.org/officeDocument/2006/relationships/hyperlink" Target="https://www.start.umd.edu/gtd/search/IncidentSummary.aspx?gtdid=201304010056" TargetMode="External"/><Relationship Id="rId1326" Type="http://schemas.openxmlformats.org/officeDocument/2006/relationships/hyperlink" Target="https://www.start.umd.edu/gtd/search/IncidentSummary.aspx?gtdid=201312050021" TargetMode="External"/><Relationship Id="rId1533" Type="http://schemas.openxmlformats.org/officeDocument/2006/relationships/hyperlink" Target="https://www.start.umd.edu/gtd/search/IncidentSummary.aspx?gtdid=200506090005" TargetMode="External"/><Relationship Id="rId1740" Type="http://schemas.openxmlformats.org/officeDocument/2006/relationships/hyperlink" Target="https://www.start.umd.edu/gtd/search/IncidentSummary.aspx?gtdid=201208010028" TargetMode="External"/><Relationship Id="rId32" Type="http://schemas.openxmlformats.org/officeDocument/2006/relationships/hyperlink" Target="https://www.start.umd.edu/gtd/search/IncidentSummary.aspx?gtdid=200005030005" TargetMode="External"/><Relationship Id="rId1600" Type="http://schemas.openxmlformats.org/officeDocument/2006/relationships/hyperlink" Target="https://www.start.umd.edu/gtd/search/IncidentSummary.aspx?gtdid=201512050019" TargetMode="External"/><Relationship Id="rId1838" Type="http://schemas.openxmlformats.org/officeDocument/2006/relationships/hyperlink" Target="https://www.start.umd.edu/gtd/search/IncidentSummary.aspx?gtdid=200307190002" TargetMode="External"/><Relationship Id="rId181" Type="http://schemas.openxmlformats.org/officeDocument/2006/relationships/hyperlink" Target="https://www.start.umd.edu/gtd/search/ResultsCSV.aspx?csv=1&amp;casualties_type=b&amp;casualties_max=&amp;start_yearonly=2000&amp;end_yearonly=2015&amp;dtp2=all&amp;country=15,21,55,69,75,91,96,98,116,142,151,162,185,198,199,603,221&amp;count=100" TargetMode="External"/><Relationship Id="rId1905" Type="http://schemas.openxmlformats.org/officeDocument/2006/relationships/hyperlink" Target="https://www.start.umd.edu/gtd/search/IncidentSummary.aspx?gtdid=201212080016" TargetMode="External"/><Relationship Id="rId279" Type="http://schemas.openxmlformats.org/officeDocument/2006/relationships/hyperlink" Target="https://www.start.umd.edu/gtd/search/IncidentSummary.aspx?gtdid=200011190005" TargetMode="External"/><Relationship Id="rId486" Type="http://schemas.openxmlformats.org/officeDocument/2006/relationships/hyperlink" Target="https://www.start.umd.edu/gtd/search/IncidentSummary.aspx?gtdid=200311190007" TargetMode="External"/><Relationship Id="rId693" Type="http://schemas.openxmlformats.org/officeDocument/2006/relationships/hyperlink" Target="https://www.start.umd.edu/gtd/search/IncidentSummary.aspx?gtdid=200911270007" TargetMode="External"/><Relationship Id="rId2167" Type="http://schemas.openxmlformats.org/officeDocument/2006/relationships/hyperlink" Target="https://www.start.umd.edu/gtd/search/IncidentSummary.aspx?gtdid=200808170009" TargetMode="External"/><Relationship Id="rId139" Type="http://schemas.openxmlformats.org/officeDocument/2006/relationships/hyperlink" Target="https://www.start.umd.edu/gtd/search/ResultsCSV.aspx?csv=1&amp;casualties_type=b&amp;casualties_max=&amp;start_yearonly=2000&amp;end_yearonly=2015&amp;dtp2=all&amp;country=15,21,55,69,75,91,96,98,116,142,151,162,185,198,199,603,221&amp;count=100" TargetMode="External"/><Relationship Id="rId346" Type="http://schemas.openxmlformats.org/officeDocument/2006/relationships/hyperlink" Target="https://www.start.umd.edu/gtd/search/IncidentSummary.aspx?gtdid=200108160021" TargetMode="External"/><Relationship Id="rId553" Type="http://schemas.openxmlformats.org/officeDocument/2006/relationships/hyperlink" Target="https://www.start.umd.edu/gtd/search/IncidentSummary.aspx?gtdid=200604090004" TargetMode="External"/><Relationship Id="rId760" Type="http://schemas.openxmlformats.org/officeDocument/2006/relationships/hyperlink" Target="https://www.start.umd.edu/gtd/search/IncidentSummary.aspx?gtdid=201102200004" TargetMode="External"/><Relationship Id="rId998" Type="http://schemas.openxmlformats.org/officeDocument/2006/relationships/hyperlink" Target="https://www.start.umd.edu/gtd/search/IncidentSummary.aspx?gtdid=201403190048" TargetMode="External"/><Relationship Id="rId1183" Type="http://schemas.openxmlformats.org/officeDocument/2006/relationships/hyperlink" Target="https://www.start.umd.edu/gtd/search/IncidentSummary.aspx?gtdid=201509070064" TargetMode="External"/><Relationship Id="rId1390" Type="http://schemas.openxmlformats.org/officeDocument/2006/relationships/hyperlink" Target="https://www.start.umd.edu/gtd/search/IncidentSummary.aspx?gtdid=200305260002" TargetMode="External"/><Relationship Id="rId2027" Type="http://schemas.openxmlformats.org/officeDocument/2006/relationships/hyperlink" Target="https://www.start.umd.edu/gtd/search/IncidentSummary.aspx?gtdid=200710090017" TargetMode="External"/><Relationship Id="rId2234" Type="http://schemas.openxmlformats.org/officeDocument/2006/relationships/hyperlink" Target="https://www.start.umd.edu/gtd/search/IncidentSummary.aspx?gtdid=200010190002" TargetMode="External"/><Relationship Id="rId206" Type="http://schemas.openxmlformats.org/officeDocument/2006/relationships/hyperlink" Target="http://www.start.umd.edu/" TargetMode="External"/><Relationship Id="rId413" Type="http://schemas.openxmlformats.org/officeDocument/2006/relationships/hyperlink" Target="https://www.start.umd.edu/gtd/search/IncidentSummary.aspx?gtdid=200204160007" TargetMode="External"/><Relationship Id="rId858" Type="http://schemas.openxmlformats.org/officeDocument/2006/relationships/hyperlink" Target="https://www.start.umd.edu/gtd/search/IncidentSummary.aspx?gtdid=201212060004" TargetMode="External"/><Relationship Id="rId1043" Type="http://schemas.openxmlformats.org/officeDocument/2006/relationships/hyperlink" Target="https://www.start.umd.edu/gtd/search/IncidentSummary.aspx?gtdid=201408110052" TargetMode="External"/><Relationship Id="rId1488" Type="http://schemas.openxmlformats.org/officeDocument/2006/relationships/hyperlink" Target="https://www.start.umd.edu/gtd/search/IncidentSummary.aspx?gtdid=200704080006" TargetMode="External"/><Relationship Id="rId1695" Type="http://schemas.openxmlformats.org/officeDocument/2006/relationships/hyperlink" Target="https://www.start.umd.edu/gtd/search/IncidentSummary.aspx?gtdid=200501130001" TargetMode="External"/><Relationship Id="rId620" Type="http://schemas.openxmlformats.org/officeDocument/2006/relationships/hyperlink" Target="https://www.start.umd.edu/gtd/search/IncidentSummary.aspx?gtdid=200805170023" TargetMode="External"/><Relationship Id="rId718" Type="http://schemas.openxmlformats.org/officeDocument/2006/relationships/hyperlink" Target="https://www.start.umd.edu/gtd/search/IncidentSummary.aspx?gtdid=201007100010" TargetMode="External"/><Relationship Id="rId925" Type="http://schemas.openxmlformats.org/officeDocument/2006/relationships/hyperlink" Target="https://www.start.umd.edu/gtd/search/IncidentSummary.aspx?gtdid=201306090018" TargetMode="External"/><Relationship Id="rId1250" Type="http://schemas.openxmlformats.org/officeDocument/2006/relationships/hyperlink" Target="https://www.start.umd.edu/gtd/search/IncidentSummary.aspx?gtdid=201511140064" TargetMode="External"/><Relationship Id="rId1348" Type="http://schemas.openxmlformats.org/officeDocument/2006/relationships/hyperlink" Target="https://www.start.umd.edu/gtd/search/IncidentSummary.aspx?gtdid=201203120009" TargetMode="External"/><Relationship Id="rId1555" Type="http://schemas.openxmlformats.org/officeDocument/2006/relationships/hyperlink" Target="https://www.start.umd.edu/gtd/search/IncidentSummary.aspx?gtdid=201310020025" TargetMode="External"/><Relationship Id="rId1762" Type="http://schemas.openxmlformats.org/officeDocument/2006/relationships/hyperlink" Target="https://www.start.umd.edu/gtd/search/IncidentSummary.aspx?gtdid=201312170020" TargetMode="External"/><Relationship Id="rId1110" Type="http://schemas.openxmlformats.org/officeDocument/2006/relationships/hyperlink" Target="https://www.start.umd.edu/gtd/search/IncidentSummary.aspx?gtdid=201501170064" TargetMode="External"/><Relationship Id="rId1208" Type="http://schemas.openxmlformats.org/officeDocument/2006/relationships/hyperlink" Target="https://www.start.umd.edu/gtd/search/IncidentSummary.aspx?gtdid=201510170063" TargetMode="External"/><Relationship Id="rId1415" Type="http://schemas.openxmlformats.org/officeDocument/2006/relationships/hyperlink" Target="https://www.start.umd.edu/gtd/search/IncidentSummary.aspx?gtdid=200310020002" TargetMode="External"/><Relationship Id="rId54" Type="http://schemas.openxmlformats.org/officeDocument/2006/relationships/hyperlink" Target="https://www.start.umd.edu/gtd/search/IncidentSummary.aspx?gtdid=200001130003" TargetMode="External"/><Relationship Id="rId1622" Type="http://schemas.openxmlformats.org/officeDocument/2006/relationships/hyperlink" Target="https://www.start.umd.edu/gtd/search/IncidentSummary.aspx?gtdid=201008040012" TargetMode="External"/><Relationship Id="rId1927" Type="http://schemas.openxmlformats.org/officeDocument/2006/relationships/hyperlink" Target="https://www.start.umd.edu/gtd/search/IncidentSummary.aspx?gtdid=200305070002" TargetMode="External"/><Relationship Id="rId2091" Type="http://schemas.openxmlformats.org/officeDocument/2006/relationships/hyperlink" Target="https://www.start.umd.edu/gtd/search/IncidentSummary.aspx?gtdid=200206220002" TargetMode="External"/><Relationship Id="rId2189" Type="http://schemas.openxmlformats.org/officeDocument/2006/relationships/hyperlink" Target="https://www.start.umd.edu/gtd/search/IncidentSummary.aspx?gtdid=201305270009" TargetMode="External"/><Relationship Id="rId270" Type="http://schemas.openxmlformats.org/officeDocument/2006/relationships/hyperlink" Target="https://www.start.umd.edu/gtd/search/IncidentSummary.aspx?gtdid=200011000001" TargetMode="External"/><Relationship Id="rId130" Type="http://schemas.openxmlformats.org/officeDocument/2006/relationships/hyperlink" Target="https://www.start.umd.edu/gtd/search/Results.aspx?page=16&amp;casualties_type=b&amp;casualties_max=&amp;start_yearonly=2000&amp;end_yearonly=2015&amp;dtp2=all&amp;country=15,21,55,69,75,91,96,98,116,142,151,162,185,198,199,603,221&amp;count=100&amp;charttype=line&amp;chart=overtime&amp;ob=GTDID&amp;od=desc&amp;print=yes" TargetMode="External"/><Relationship Id="rId368" Type="http://schemas.openxmlformats.org/officeDocument/2006/relationships/hyperlink" Target="https://www.start.umd.edu/gtd/search/IncidentSummary.aspx?gtdid=200109010001" TargetMode="External"/><Relationship Id="rId575" Type="http://schemas.openxmlformats.org/officeDocument/2006/relationships/hyperlink" Target="https://www.start.umd.edu/gtd/search/IncidentSummary.aspx?gtdid=200702070001" TargetMode="External"/><Relationship Id="rId782" Type="http://schemas.openxmlformats.org/officeDocument/2006/relationships/hyperlink" Target="https://www.start.umd.edu/gtd/search/IncidentSummary.aspx?gtdid=201107020013" TargetMode="External"/><Relationship Id="rId2049" Type="http://schemas.openxmlformats.org/officeDocument/2006/relationships/hyperlink" Target="https://www.start.umd.edu/gtd/search/IncidentSummary.aspx?gtdid=200007260001" TargetMode="External"/><Relationship Id="rId2256" Type="http://schemas.openxmlformats.org/officeDocument/2006/relationships/hyperlink" Target="https://www.start.umd.edu/gtd/search/IncidentSummary.aspx?gtdid=200706300003" TargetMode="External"/><Relationship Id="rId228" Type="http://schemas.openxmlformats.org/officeDocument/2006/relationships/hyperlink" Target="https://www.start.umd.edu/gtd/search/IncidentSummary.aspx?gtdid=201306280046" TargetMode="External"/><Relationship Id="rId435" Type="http://schemas.openxmlformats.org/officeDocument/2006/relationships/hyperlink" Target="https://www.start.umd.edu/gtd/search/IncidentSummary.aspx?gtdid=200211040002" TargetMode="External"/><Relationship Id="rId642" Type="http://schemas.openxmlformats.org/officeDocument/2006/relationships/hyperlink" Target="https://www.start.umd.edu/gtd/search/IncidentSummary.aspx?gtdid=200808170005" TargetMode="External"/><Relationship Id="rId1065" Type="http://schemas.openxmlformats.org/officeDocument/2006/relationships/hyperlink" Target="https://www.start.umd.edu/gtd/search/IncidentSummary.aspx?gtdid=201410030053" TargetMode="External"/><Relationship Id="rId1272" Type="http://schemas.openxmlformats.org/officeDocument/2006/relationships/hyperlink" Target="https://www.start.umd.edu/gtd/search/IncidentSummary.aspx?gtdid=201512130062" TargetMode="External"/><Relationship Id="rId2116" Type="http://schemas.openxmlformats.org/officeDocument/2006/relationships/hyperlink" Target="https://www.start.umd.edu/gtd/search/IncidentSummary.aspx?gtdid=200412060006" TargetMode="External"/><Relationship Id="rId502" Type="http://schemas.openxmlformats.org/officeDocument/2006/relationships/hyperlink" Target="https://www.start.umd.edu/gtd/search/IncidentSummary.aspx?gtdid=200409140003" TargetMode="External"/><Relationship Id="rId947" Type="http://schemas.openxmlformats.org/officeDocument/2006/relationships/hyperlink" Target="https://www.start.umd.edu/gtd/search/IncidentSummary.aspx?gtdid=201308260007" TargetMode="External"/><Relationship Id="rId1132" Type="http://schemas.openxmlformats.org/officeDocument/2006/relationships/hyperlink" Target="https://www.start.umd.edu/gtd/search/IncidentSummary.aspx?gtdid=201504240102" TargetMode="External"/><Relationship Id="rId1577" Type="http://schemas.openxmlformats.org/officeDocument/2006/relationships/hyperlink" Target="https://www.start.umd.edu/gtd/search/IncidentSummary.aspx?gtdid=200009250006" TargetMode="External"/><Relationship Id="rId1784" Type="http://schemas.openxmlformats.org/officeDocument/2006/relationships/hyperlink" Target="https://www.start.umd.edu/gtd/search/IncidentSummary.aspx?gtdid=201505060087" TargetMode="External"/><Relationship Id="rId1991" Type="http://schemas.openxmlformats.org/officeDocument/2006/relationships/hyperlink" Target="https://www.start.umd.edu/gtd/search/IncidentSummary.aspx?gtdid=200201010011" TargetMode="External"/><Relationship Id="rId76" Type="http://schemas.openxmlformats.org/officeDocument/2006/relationships/hyperlink" Target="https://www.start.umd.edu/gtd/search/ResultsCSV.aspx?csv=1&amp;casualties_type=b&amp;casualties_max=&amp;start_yearonly=2000&amp;end_yearonly=2015&amp;dtp2=all&amp;country=15,21,55,69,75,91,96,98,116,142,151,162,185,198,199,603,221&amp;count=100" TargetMode="External"/><Relationship Id="rId807" Type="http://schemas.openxmlformats.org/officeDocument/2006/relationships/hyperlink" Target="https://www.start.umd.edu/gtd/search/IncidentSummary.aspx?gtdid=201205080029" TargetMode="External"/><Relationship Id="rId1437" Type="http://schemas.openxmlformats.org/officeDocument/2006/relationships/hyperlink" Target="https://www.start.umd.edu/gtd/search/IncidentSummary.aspx?gtdid=201106090009" TargetMode="External"/><Relationship Id="rId1644" Type="http://schemas.openxmlformats.org/officeDocument/2006/relationships/hyperlink" Target="https://www.start.umd.edu/gtd/search/IncidentSummary.aspx?gtdid=201012110008" TargetMode="External"/><Relationship Id="rId1851" Type="http://schemas.openxmlformats.org/officeDocument/2006/relationships/hyperlink" Target="https://www.start.umd.edu/gtd/search/IncidentSummary.aspx?gtdid=200505290005" TargetMode="External"/><Relationship Id="rId1504" Type="http://schemas.openxmlformats.org/officeDocument/2006/relationships/hyperlink" Target="https://www.start.umd.edu/gtd/search/IncidentSummary.aspx?gtdid=201307080052" TargetMode="External"/><Relationship Id="rId1711" Type="http://schemas.openxmlformats.org/officeDocument/2006/relationships/hyperlink" Target="https://www.start.umd.edu/gtd/search/IncidentSummary.aspx?gtdid=200006080010" TargetMode="External"/><Relationship Id="rId1949" Type="http://schemas.openxmlformats.org/officeDocument/2006/relationships/hyperlink" Target="https://www.start.umd.edu/gtd/search/IncidentSummary.aspx?gtdid=201409280056" TargetMode="External"/><Relationship Id="rId292" Type="http://schemas.openxmlformats.org/officeDocument/2006/relationships/hyperlink" Target="https://www.start.umd.edu/gtd/search/IncidentSummary.aspx?gtdid=200102040002" TargetMode="External"/><Relationship Id="rId1809" Type="http://schemas.openxmlformats.org/officeDocument/2006/relationships/hyperlink" Target="https://www.start.umd.edu/gtd/search/IncidentSummary.aspx?gtdid=200604220002" TargetMode="External"/><Relationship Id="rId597" Type="http://schemas.openxmlformats.org/officeDocument/2006/relationships/hyperlink" Target="https://www.start.umd.edu/gtd/search/IncidentSummary.aspx?gtdid=200712080005" TargetMode="External"/><Relationship Id="rId2180" Type="http://schemas.openxmlformats.org/officeDocument/2006/relationships/hyperlink" Target="https://www.start.umd.edu/gtd/search/IncidentSummary.aspx?gtdid=200006230002" TargetMode="External"/><Relationship Id="rId152" Type="http://schemas.openxmlformats.org/officeDocument/2006/relationships/hyperlink" Target="https://www.start.umd.edu/gtd/Email.aspx" TargetMode="External"/><Relationship Id="rId457" Type="http://schemas.openxmlformats.org/officeDocument/2006/relationships/hyperlink" Target="https://www.start.umd.edu/gtd/search/IncidentSummary.aspx?gtdid=200304140006" TargetMode="External"/><Relationship Id="rId1087" Type="http://schemas.openxmlformats.org/officeDocument/2006/relationships/hyperlink" Target="https://www.start.umd.edu/gtd/search/IncidentSummary.aspx?gtdid=201412200064" TargetMode="External"/><Relationship Id="rId1294" Type="http://schemas.openxmlformats.org/officeDocument/2006/relationships/hyperlink" Target="https://www.start.umd.edu/gtd/search/IncidentSummary.aspx?gtdid=201203090006" TargetMode="External"/><Relationship Id="rId2040" Type="http://schemas.openxmlformats.org/officeDocument/2006/relationships/hyperlink" Target="https://www.start.umd.edu/gtd/search/IncidentSummary.aspx?gtdid=200908270009" TargetMode="External"/><Relationship Id="rId2138" Type="http://schemas.openxmlformats.org/officeDocument/2006/relationships/hyperlink" Target="https://www.start.umd.edu/gtd/search/IncidentSummary.aspx?gtdid=200602140002" TargetMode="External"/><Relationship Id="rId664" Type="http://schemas.openxmlformats.org/officeDocument/2006/relationships/hyperlink" Target="https://www.start.umd.edu/gtd/search/IncidentSummary.aspx?gtdid=200901110002" TargetMode="External"/><Relationship Id="rId871" Type="http://schemas.openxmlformats.org/officeDocument/2006/relationships/hyperlink" Target="https://www.start.umd.edu/gtd/search/IncidentSummary.aspx?gtdid=201301210013" TargetMode="External"/><Relationship Id="rId969" Type="http://schemas.openxmlformats.org/officeDocument/2006/relationships/hyperlink" Target="https://www.start.umd.edu/gtd/search/IncidentSummary.aspx?gtdid=201311180036" TargetMode="External"/><Relationship Id="rId1599" Type="http://schemas.openxmlformats.org/officeDocument/2006/relationships/hyperlink" Target="https://www.start.umd.edu/gtd/search/IncidentSummary.aspx?gtdid=201506260005" TargetMode="External"/><Relationship Id="rId317" Type="http://schemas.openxmlformats.org/officeDocument/2006/relationships/hyperlink" Target="https://www.start.umd.edu/gtd/search/IncidentSummary.aspx?gtdid=200104070001" TargetMode="External"/><Relationship Id="rId524" Type="http://schemas.openxmlformats.org/officeDocument/2006/relationships/hyperlink" Target="https://www.start.umd.edu/gtd/search/IncidentSummary.aspx?gtdid=200504140006" TargetMode="External"/><Relationship Id="rId731" Type="http://schemas.openxmlformats.org/officeDocument/2006/relationships/hyperlink" Target="https://www.start.umd.edu/gtd/search/IncidentSummary.aspx?gtdid=201010310012" TargetMode="External"/><Relationship Id="rId1154" Type="http://schemas.openxmlformats.org/officeDocument/2006/relationships/hyperlink" Target="https://www.start.umd.edu/gtd/search/IncidentSummary.aspx?gtdid=201507090064" TargetMode="External"/><Relationship Id="rId1361" Type="http://schemas.openxmlformats.org/officeDocument/2006/relationships/hyperlink" Target="https://www.start.umd.edu/gtd/search/IncidentSummary.aspx?gtdid=200210000011" TargetMode="External"/><Relationship Id="rId1459" Type="http://schemas.openxmlformats.org/officeDocument/2006/relationships/hyperlink" Target="https://www.start.umd.edu/gtd/search/IncidentSummary.aspx?gtdid=200009110008" TargetMode="External"/><Relationship Id="rId2205" Type="http://schemas.openxmlformats.org/officeDocument/2006/relationships/hyperlink" Target="https://www.start.umd.edu/gtd/search/IncidentSummary.aspx?gtdid=201502090097" TargetMode="External"/><Relationship Id="rId98" Type="http://schemas.openxmlformats.org/officeDocument/2006/relationships/hyperlink" Target="https://www.start.umd.edu/gtd/search/Results.aspx?page=11&amp;casualties_type=b&amp;casualties_max=&amp;start_yearonly=2000&amp;end_yearonly=2015&amp;dtp2=all&amp;country=15,21,55,69,75,91,96,98,116,142,151,162,185,198,199,603,221&amp;count=100&amp;charttype=line&amp;chart=overtime&amp;ob=GTDID&amp;od=desc&amp;expanded=yes" TargetMode="External"/><Relationship Id="rId829" Type="http://schemas.openxmlformats.org/officeDocument/2006/relationships/hyperlink" Target="https://www.start.umd.edu/gtd/search/IncidentSummary.aspx?gtdid=201207260011" TargetMode="External"/><Relationship Id="rId1014" Type="http://schemas.openxmlformats.org/officeDocument/2006/relationships/hyperlink" Target="https://www.start.umd.edu/gtd/search/IncidentSummary.aspx?gtdid=201405010008" TargetMode="External"/><Relationship Id="rId1221" Type="http://schemas.openxmlformats.org/officeDocument/2006/relationships/hyperlink" Target="https://www.start.umd.edu/gtd/search/IncidentSummary.aspx?gtdid=201510240056" TargetMode="External"/><Relationship Id="rId1666" Type="http://schemas.openxmlformats.org/officeDocument/2006/relationships/hyperlink" Target="https://www.start.umd.edu/gtd/search/IncidentSummary.aspx?gtdid=200912150027" TargetMode="External"/><Relationship Id="rId1873" Type="http://schemas.openxmlformats.org/officeDocument/2006/relationships/hyperlink" Target="https://www.start.umd.edu/gtd/search/IncidentSummary.aspx?gtdid=201205110042" TargetMode="External"/><Relationship Id="rId1319" Type="http://schemas.openxmlformats.org/officeDocument/2006/relationships/hyperlink" Target="https://www.start.umd.edu/gtd/search/IncidentSummary.aspx?gtdid=201405110121" TargetMode="External"/><Relationship Id="rId1526" Type="http://schemas.openxmlformats.org/officeDocument/2006/relationships/hyperlink" Target="https://www.start.umd.edu/gtd/search/IncidentSummary.aspx?gtdid=200009090006" TargetMode="External"/><Relationship Id="rId1733" Type="http://schemas.openxmlformats.org/officeDocument/2006/relationships/hyperlink" Target="https://www.start.umd.edu/gtd/search/IncidentSummary.aspx?gtdid=201505200059" TargetMode="External"/><Relationship Id="rId1940" Type="http://schemas.openxmlformats.org/officeDocument/2006/relationships/hyperlink" Target="https://www.start.umd.edu/gtd/search/IncidentSummary.aspx?gtdid=200212140001" TargetMode="External"/><Relationship Id="rId25" Type="http://schemas.openxmlformats.org/officeDocument/2006/relationships/hyperlink" Target="https://www.start.umd.edu/gtd/search/IncidentSummary.aspx?gtdid=200004250002" TargetMode="External"/><Relationship Id="rId1800" Type="http://schemas.openxmlformats.org/officeDocument/2006/relationships/hyperlink" Target="https://www.start.umd.edu/gtd/search/IncidentSummary.aspx?gtdid=200307070006" TargetMode="External"/><Relationship Id="rId174" Type="http://schemas.openxmlformats.org/officeDocument/2006/relationships/hyperlink" Target="https://www.start.umd.edu/gtd/search/ResultsCSV.aspx?csv=1&amp;casualties_type=b&amp;casualties_max=&amp;start_yearonly=2000&amp;end_yearonly=2015&amp;dtp2=all&amp;country=15,21,55,69,75,91,96,98,116,142,151,162,185,198,199,603,221&amp;count=100" TargetMode="External"/><Relationship Id="rId381" Type="http://schemas.openxmlformats.org/officeDocument/2006/relationships/hyperlink" Target="https://www.start.umd.edu/gtd/search/IncidentSummary.aspx?gtdid=200110160001" TargetMode="External"/><Relationship Id="rId2062" Type="http://schemas.openxmlformats.org/officeDocument/2006/relationships/hyperlink" Target="https://www.start.umd.edu/gtd/search/IncidentSummary.aspx?gtdid=200103070005" TargetMode="External"/><Relationship Id="rId241" Type="http://schemas.openxmlformats.org/officeDocument/2006/relationships/hyperlink" Target="https://www.start.umd.edu/gtd/search/IncidentSummary.aspx?gtdid=200007060004" TargetMode="External"/><Relationship Id="rId479" Type="http://schemas.openxmlformats.org/officeDocument/2006/relationships/hyperlink" Target="https://www.start.umd.edu/gtd/search/IncidentSummary.aspx?gtdid=200307250009" TargetMode="External"/><Relationship Id="rId686" Type="http://schemas.openxmlformats.org/officeDocument/2006/relationships/hyperlink" Target="https://www.start.umd.edu/gtd/search/IncidentSummary.aspx?gtdid=200907060016" TargetMode="External"/><Relationship Id="rId893" Type="http://schemas.openxmlformats.org/officeDocument/2006/relationships/hyperlink" Target="https://www.start.umd.edu/gtd/search/IncidentSummary.aspx?gtdid=201303070024" TargetMode="External"/><Relationship Id="rId339" Type="http://schemas.openxmlformats.org/officeDocument/2006/relationships/hyperlink" Target="https://www.start.umd.edu/gtd/search/IncidentSummary.aspx?gtdid=200108110001" TargetMode="External"/><Relationship Id="rId546" Type="http://schemas.openxmlformats.org/officeDocument/2006/relationships/hyperlink" Target="https://www.start.umd.edu/gtd/search/IncidentSummary.aspx?gtdid=200601240011" TargetMode="External"/><Relationship Id="rId753" Type="http://schemas.openxmlformats.org/officeDocument/2006/relationships/hyperlink" Target="https://www.start.umd.edu/gtd/search/IncidentSummary.aspx?gtdid=201101260019" TargetMode="External"/><Relationship Id="rId1176" Type="http://schemas.openxmlformats.org/officeDocument/2006/relationships/hyperlink" Target="https://www.start.umd.edu/gtd/search/IncidentSummary.aspx?gtdid=201508210049" TargetMode="External"/><Relationship Id="rId1383" Type="http://schemas.openxmlformats.org/officeDocument/2006/relationships/hyperlink" Target="https://www.start.umd.edu/gtd/search/IncidentSummary.aspx?gtdid=200007060001" TargetMode="External"/><Relationship Id="rId2227" Type="http://schemas.openxmlformats.org/officeDocument/2006/relationships/hyperlink" Target="https://www.start.umd.edu/gtd/search/IncidentSummary.aspx?gtdid=200101110001" TargetMode="External"/><Relationship Id="rId101" Type="http://schemas.openxmlformats.org/officeDocument/2006/relationships/hyperlink" Target="https://www.start.umd.edu/gtd/search/?back=1&amp;casualties_type=b&amp;casualties_max=&amp;start_yearonly=2000&amp;end_yearonly=2015&amp;dtp2=all&amp;country=15,21,55,69,75,91,96,98,116,142,151,162,185,198,199,603,221&amp;count=100" TargetMode="External"/><Relationship Id="rId406" Type="http://schemas.openxmlformats.org/officeDocument/2006/relationships/hyperlink" Target="https://www.start.umd.edu/gtd/search/IncidentSummary.aspx?gtdid=200203250001" TargetMode="External"/><Relationship Id="rId960" Type="http://schemas.openxmlformats.org/officeDocument/2006/relationships/hyperlink" Target="https://www.start.umd.edu/gtd/search/IncidentSummary.aspx?gtdid=201310240019" TargetMode="External"/><Relationship Id="rId1036" Type="http://schemas.openxmlformats.org/officeDocument/2006/relationships/hyperlink" Target="https://www.start.umd.edu/gtd/search/IncidentSummary.aspx?gtdid=201408030022" TargetMode="External"/><Relationship Id="rId1243" Type="http://schemas.openxmlformats.org/officeDocument/2006/relationships/hyperlink" Target="https://www.start.umd.edu/gtd/search/IncidentSummary.aspx?gtdid=201511070044" TargetMode="External"/><Relationship Id="rId1590" Type="http://schemas.openxmlformats.org/officeDocument/2006/relationships/hyperlink" Target="https://www.start.umd.edu/gtd/search/IncidentSummary.aspx?gtdid=201103020018" TargetMode="External"/><Relationship Id="rId1688" Type="http://schemas.openxmlformats.org/officeDocument/2006/relationships/hyperlink" Target="https://www.start.umd.edu/gtd/search/IncidentSummary.aspx?gtdid=201110100012" TargetMode="External"/><Relationship Id="rId1895" Type="http://schemas.openxmlformats.org/officeDocument/2006/relationships/hyperlink" Target="https://www.start.umd.edu/gtd/search/IncidentSummary.aspx?gtdid=201207020022" TargetMode="External"/><Relationship Id="rId613" Type="http://schemas.openxmlformats.org/officeDocument/2006/relationships/hyperlink" Target="https://www.start.umd.edu/gtd/search/IncidentSummary.aspx?gtdid=200805020013" TargetMode="External"/><Relationship Id="rId820" Type="http://schemas.openxmlformats.org/officeDocument/2006/relationships/hyperlink" Target="https://www.start.umd.edu/gtd/search/IncidentSummary.aspx?gtdid=201206210009" TargetMode="External"/><Relationship Id="rId918" Type="http://schemas.openxmlformats.org/officeDocument/2006/relationships/hyperlink" Target="https://www.start.umd.edu/gtd/search/IncidentSummary.aspx?gtdid=201305260002" TargetMode="External"/><Relationship Id="rId1450" Type="http://schemas.openxmlformats.org/officeDocument/2006/relationships/hyperlink" Target="https://www.start.umd.edu/gtd/search/IncidentSummary.aspx?gtdid=200903080013" TargetMode="External"/><Relationship Id="rId1548" Type="http://schemas.openxmlformats.org/officeDocument/2006/relationships/hyperlink" Target="https://www.start.umd.edu/gtd/search/IncidentSummary.aspx?gtdid=201305250003" TargetMode="External"/><Relationship Id="rId1755" Type="http://schemas.openxmlformats.org/officeDocument/2006/relationships/hyperlink" Target="https://www.start.umd.edu/gtd/search/IncidentSummary.aspx?gtdid=201310250005" TargetMode="External"/><Relationship Id="rId1103" Type="http://schemas.openxmlformats.org/officeDocument/2006/relationships/hyperlink" Target="https://www.start.umd.edu/gtd/search/IncidentSummary.aspx?gtdid=201501080091" TargetMode="External"/><Relationship Id="rId1310" Type="http://schemas.openxmlformats.org/officeDocument/2006/relationships/hyperlink" Target="https://www.start.umd.edu/gtd/search/IncidentSummary.aspx?gtdid=200709230004" TargetMode="External"/><Relationship Id="rId1408" Type="http://schemas.openxmlformats.org/officeDocument/2006/relationships/hyperlink" Target="https://www.start.umd.edu/gtd/search/IncidentSummary.aspx?gtdid=200108290012" TargetMode="External"/><Relationship Id="rId1962" Type="http://schemas.openxmlformats.org/officeDocument/2006/relationships/hyperlink" Target="https://www.start.umd.edu/gtd/search/IncidentSummary.aspx?gtdid=200008240004" TargetMode="External"/><Relationship Id="rId47" Type="http://schemas.openxmlformats.org/officeDocument/2006/relationships/hyperlink" Target="https://www.start.umd.edu/gtd/search/IncidentSummary.aspx?gtdid=200002250004" TargetMode="External"/><Relationship Id="rId1615" Type="http://schemas.openxmlformats.org/officeDocument/2006/relationships/hyperlink" Target="https://www.start.umd.edu/gtd/search/IncidentSummary.aspx?gtdid=200302070005" TargetMode="External"/><Relationship Id="rId1822" Type="http://schemas.openxmlformats.org/officeDocument/2006/relationships/hyperlink" Target="https://www.start.umd.edu/gtd/search/IncidentSummary.aspx?gtdid=201209100020" TargetMode="External"/><Relationship Id="rId196" Type="http://schemas.openxmlformats.org/officeDocument/2006/relationships/hyperlink" Target="https://www.start.umd.edu/gtd/Email.aspx" TargetMode="External"/><Relationship Id="rId2084" Type="http://schemas.openxmlformats.org/officeDocument/2006/relationships/hyperlink" Target="https://www.start.umd.edu/gtd/search/IncidentSummary.aspx?gtdid=200201250002" TargetMode="External"/><Relationship Id="rId263" Type="http://schemas.openxmlformats.org/officeDocument/2006/relationships/hyperlink" Target="https://www.start.umd.edu/gtd/search/IncidentSummary.aspx?gtdid=200010100006" TargetMode="External"/><Relationship Id="rId470" Type="http://schemas.openxmlformats.org/officeDocument/2006/relationships/hyperlink" Target="https://www.start.umd.edu/gtd/search/IncidentSummary.aspx?gtdid=200306040005" TargetMode="External"/><Relationship Id="rId2151" Type="http://schemas.openxmlformats.org/officeDocument/2006/relationships/hyperlink" Target="https://www.start.umd.edu/gtd/search/IncidentSummary.aspx?gtdid=200804120001" TargetMode="External"/><Relationship Id="rId123" Type="http://schemas.openxmlformats.org/officeDocument/2006/relationships/hyperlink" Target="https://www.start.umd.edu/gtd/search/Results.aspx?page=15&amp;casualties_type=b&amp;casualties_max=&amp;start_yearonly=2000&amp;end_yearonly=2015&amp;dtp2=all&amp;country=15,21,55,69,75,91,96,98,116,142,151,162,185,198,199,603,221&amp;count=100&amp;charttype=line&amp;chart=overtime&amp;ob=GTDID&amp;od=desc&amp;print=yes" TargetMode="External"/><Relationship Id="rId330" Type="http://schemas.openxmlformats.org/officeDocument/2006/relationships/hyperlink" Target="https://www.start.umd.edu/gtd/search/IncidentSummary.aspx?gtdid=200108040002" TargetMode="External"/><Relationship Id="rId568" Type="http://schemas.openxmlformats.org/officeDocument/2006/relationships/hyperlink" Target="https://www.start.umd.edu/gtd/search/IncidentSummary.aspx?gtdid=200612100001" TargetMode="External"/><Relationship Id="rId775" Type="http://schemas.openxmlformats.org/officeDocument/2006/relationships/hyperlink" Target="https://www.start.umd.edu/gtd/search/IncidentSummary.aspx?gtdid=201105170005" TargetMode="External"/><Relationship Id="rId982" Type="http://schemas.openxmlformats.org/officeDocument/2006/relationships/hyperlink" Target="https://www.start.umd.edu/gtd/search/IncidentSummary.aspx?gtdid=201401100008" TargetMode="External"/><Relationship Id="rId1198" Type="http://schemas.openxmlformats.org/officeDocument/2006/relationships/hyperlink" Target="https://www.start.umd.edu/gtd/search/IncidentSummary.aspx?gtdid=201509300084" TargetMode="External"/><Relationship Id="rId2011" Type="http://schemas.openxmlformats.org/officeDocument/2006/relationships/hyperlink" Target="https://www.start.umd.edu/gtd/search/IncidentSummary.aspx?gtdid=200507210011" TargetMode="External"/><Relationship Id="rId2249" Type="http://schemas.openxmlformats.org/officeDocument/2006/relationships/hyperlink" Target="https://www.start.umd.edu/gtd/search/IncidentSummary.aspx?gtdid=201412210068" TargetMode="External"/><Relationship Id="rId428" Type="http://schemas.openxmlformats.org/officeDocument/2006/relationships/hyperlink" Target="https://www.start.umd.edu/gtd/search/IncidentSummary.aspx?gtdid=200205130002" TargetMode="External"/><Relationship Id="rId635" Type="http://schemas.openxmlformats.org/officeDocument/2006/relationships/hyperlink" Target="https://www.start.umd.edu/gtd/search/IncidentSummary.aspx?gtdid=200808120006" TargetMode="External"/><Relationship Id="rId842" Type="http://schemas.openxmlformats.org/officeDocument/2006/relationships/hyperlink" Target="https://www.start.umd.edu/gtd/search/IncidentSummary.aspx?gtdid=201210040016" TargetMode="External"/><Relationship Id="rId1058" Type="http://schemas.openxmlformats.org/officeDocument/2006/relationships/hyperlink" Target="https://www.start.umd.edu/gtd/search/IncidentSummary.aspx?gtdid=201409160045" TargetMode="External"/><Relationship Id="rId1265" Type="http://schemas.openxmlformats.org/officeDocument/2006/relationships/hyperlink" Target="https://www.start.umd.edu/gtd/search/IncidentSummary.aspx?gtdid=201512070043" TargetMode="External"/><Relationship Id="rId1472" Type="http://schemas.openxmlformats.org/officeDocument/2006/relationships/hyperlink" Target="https://www.start.umd.edu/gtd/search/IncidentSummary.aspx?gtdid=201308090010" TargetMode="External"/><Relationship Id="rId2109" Type="http://schemas.openxmlformats.org/officeDocument/2006/relationships/hyperlink" Target="https://www.start.umd.edu/gtd/search/IncidentSummary.aspx?gtdid=200412030002" TargetMode="External"/><Relationship Id="rId702" Type="http://schemas.openxmlformats.org/officeDocument/2006/relationships/hyperlink" Target="https://www.start.umd.edu/gtd/search/IncidentSummary.aspx?gtdid=201001240002" TargetMode="External"/><Relationship Id="rId1125" Type="http://schemas.openxmlformats.org/officeDocument/2006/relationships/hyperlink" Target="https://www.start.umd.edu/gtd/search/IncidentSummary.aspx?gtdid=201504050032" TargetMode="External"/><Relationship Id="rId1332" Type="http://schemas.openxmlformats.org/officeDocument/2006/relationships/hyperlink" Target="https://www.start.umd.edu/gtd/search/IncidentSummary.aspx?gtdid=201402130043" TargetMode="External"/><Relationship Id="rId1777" Type="http://schemas.openxmlformats.org/officeDocument/2006/relationships/hyperlink" Target="https://www.start.umd.edu/gtd/search/IncidentSummary.aspx?gtdid=201502050051" TargetMode="External"/><Relationship Id="rId1984" Type="http://schemas.openxmlformats.org/officeDocument/2006/relationships/hyperlink" Target="https://www.start.umd.edu/gtd/search/IncidentSummary.aspx?gtdid=200107270004" TargetMode="External"/><Relationship Id="rId69" Type="http://schemas.openxmlformats.org/officeDocument/2006/relationships/hyperlink" Target="https://www.start.umd.edu/gtd/search/ResultsCSV.aspx?csv=1&amp;casualties_type=b&amp;casualties_max=&amp;start_yearonly=2000&amp;end_yearonly=2015&amp;dtp2=all&amp;country=15,21,55,69,75,91,96,98,116,142,151,162,185,198,199,603,221&amp;count=100" TargetMode="External"/><Relationship Id="rId1637" Type="http://schemas.openxmlformats.org/officeDocument/2006/relationships/hyperlink" Target="https://www.start.umd.edu/gtd/search/IncidentSummary.aspx?gtdid=200604130013" TargetMode="External"/><Relationship Id="rId1844" Type="http://schemas.openxmlformats.org/officeDocument/2006/relationships/hyperlink" Target="https://www.start.umd.edu/gtd/search/IncidentSummary.aspx?gtdid=200503080001" TargetMode="External"/><Relationship Id="rId1704" Type="http://schemas.openxmlformats.org/officeDocument/2006/relationships/hyperlink" Target="https://www.start.umd.edu/gtd/search/IncidentSummary.aspx?gtdid=201412120084" TargetMode="External"/><Relationship Id="rId285" Type="http://schemas.openxmlformats.org/officeDocument/2006/relationships/hyperlink" Target="https://www.start.umd.edu/gtd/search/IncidentSummary.aspx?gtdid=200012310002" TargetMode="External"/><Relationship Id="rId1911" Type="http://schemas.openxmlformats.org/officeDocument/2006/relationships/hyperlink" Target="https://www.start.umd.edu/gtd/search/IncidentSummary.aspx?gtdid=201212080022" TargetMode="External"/><Relationship Id="rId492" Type="http://schemas.openxmlformats.org/officeDocument/2006/relationships/hyperlink" Target="https://www.start.umd.edu/gtd/search/IncidentSummary.aspx?gtdid=200404020003" TargetMode="External"/><Relationship Id="rId797" Type="http://schemas.openxmlformats.org/officeDocument/2006/relationships/hyperlink" Target="https://www.start.umd.edu/gtd/search/IncidentSummary.aspx?gtdid=201201310025" TargetMode="External"/><Relationship Id="rId2173" Type="http://schemas.openxmlformats.org/officeDocument/2006/relationships/hyperlink" Target="https://www.start.umd.edu/gtd/search/IncidentSummary.aspx?gtdid=200812310002" TargetMode="External"/><Relationship Id="rId145" Type="http://schemas.openxmlformats.org/officeDocument/2006/relationships/hyperlink" Target="https://www.start.umd.edu/gtd/Email.aspx" TargetMode="External"/><Relationship Id="rId352" Type="http://schemas.openxmlformats.org/officeDocument/2006/relationships/hyperlink" Target="https://www.start.umd.edu/gtd/search/IncidentSummary.aspx?gtdid=200108200002" TargetMode="External"/><Relationship Id="rId1287" Type="http://schemas.openxmlformats.org/officeDocument/2006/relationships/hyperlink" Target="https://www.start.umd.edu/gtd/search/IncidentSummary.aspx?gtdid=201512310021" TargetMode="External"/><Relationship Id="rId2033" Type="http://schemas.openxmlformats.org/officeDocument/2006/relationships/hyperlink" Target="https://www.start.umd.edu/gtd/search/IncidentSummary.aspx?gtdid=200810300015" TargetMode="External"/><Relationship Id="rId2240" Type="http://schemas.openxmlformats.org/officeDocument/2006/relationships/hyperlink" Target="https://www.start.umd.edu/gtd/search/IncidentSummary.aspx?gtdid=201102210007" TargetMode="External"/><Relationship Id="rId212" Type="http://schemas.openxmlformats.org/officeDocument/2006/relationships/hyperlink" Target="http://www.start.umd.edu/" TargetMode="External"/><Relationship Id="rId657" Type="http://schemas.openxmlformats.org/officeDocument/2006/relationships/hyperlink" Target="https://www.start.umd.edu/gtd/search/IncidentSummary.aspx?gtdid=200812190020" TargetMode="External"/><Relationship Id="rId864" Type="http://schemas.openxmlformats.org/officeDocument/2006/relationships/hyperlink" Target="https://www.start.umd.edu/gtd/search/IncidentSummary.aspx?gtdid=201212310038" TargetMode="External"/><Relationship Id="rId1494" Type="http://schemas.openxmlformats.org/officeDocument/2006/relationships/hyperlink" Target="https://www.start.umd.edu/gtd/search/IncidentSummary.aspx?gtdid=201011050003" TargetMode="External"/><Relationship Id="rId1799" Type="http://schemas.openxmlformats.org/officeDocument/2006/relationships/hyperlink" Target="https://www.start.umd.edu/gtd/search/IncidentSummary.aspx?gtdid=200307070005" TargetMode="External"/><Relationship Id="rId2100" Type="http://schemas.openxmlformats.org/officeDocument/2006/relationships/hyperlink" Target="https://www.start.umd.edu/gtd/search/IncidentSummary.aspx?gtdid=200312240001" TargetMode="External"/><Relationship Id="rId517" Type="http://schemas.openxmlformats.org/officeDocument/2006/relationships/hyperlink" Target="https://www.start.umd.edu/gtd/search/IncidentSummary.aspx?gtdid=200503200012" TargetMode="External"/><Relationship Id="rId724" Type="http://schemas.openxmlformats.org/officeDocument/2006/relationships/hyperlink" Target="https://www.start.umd.edu/gtd/search/IncidentSummary.aspx?gtdid=201008140008" TargetMode="External"/><Relationship Id="rId931" Type="http://schemas.openxmlformats.org/officeDocument/2006/relationships/hyperlink" Target="https://www.start.umd.edu/gtd/search/IncidentSummary.aspx?gtdid=201306190037" TargetMode="External"/><Relationship Id="rId1147" Type="http://schemas.openxmlformats.org/officeDocument/2006/relationships/hyperlink" Target="https://www.start.umd.edu/gtd/search/IncidentSummary.aspx?gtdid=201506170111" TargetMode="External"/><Relationship Id="rId1354" Type="http://schemas.openxmlformats.org/officeDocument/2006/relationships/hyperlink" Target="https://www.start.umd.edu/gtd/search/IncidentSummary.aspx?gtdid=200210000004" TargetMode="External"/><Relationship Id="rId1561" Type="http://schemas.openxmlformats.org/officeDocument/2006/relationships/hyperlink" Target="https://www.start.umd.edu/gtd/search/IncidentSummary.aspx?gtdid=201503170063" TargetMode="External"/><Relationship Id="rId60" Type="http://schemas.openxmlformats.org/officeDocument/2006/relationships/hyperlink" Target="https://www.start.umd.edu/gtd/search/IncidentSummary.aspx?gtdid=200001050001" TargetMode="External"/><Relationship Id="rId1007" Type="http://schemas.openxmlformats.org/officeDocument/2006/relationships/hyperlink" Target="https://www.start.umd.edu/gtd/search/IncidentSummary.aspx?gtdid=201404100080" TargetMode="External"/><Relationship Id="rId1214" Type="http://schemas.openxmlformats.org/officeDocument/2006/relationships/hyperlink" Target="https://www.start.umd.edu/gtd/search/IncidentSummary.aspx?gtdid=201510230067" TargetMode="External"/><Relationship Id="rId1421" Type="http://schemas.openxmlformats.org/officeDocument/2006/relationships/hyperlink" Target="https://www.start.umd.edu/gtd/search/IncidentSummary.aspx?gtdid=200009110003" TargetMode="External"/><Relationship Id="rId1659" Type="http://schemas.openxmlformats.org/officeDocument/2006/relationships/hyperlink" Target="https://www.start.umd.edu/gtd/search/IncidentSummary.aspx?gtdid=200312300001" TargetMode="External"/><Relationship Id="rId1866" Type="http://schemas.openxmlformats.org/officeDocument/2006/relationships/hyperlink" Target="https://www.start.umd.edu/gtd/search/IncidentSummary.aspx?gtdid=201001170012" TargetMode="External"/><Relationship Id="rId1519" Type="http://schemas.openxmlformats.org/officeDocument/2006/relationships/hyperlink" Target="https://www.start.umd.edu/gtd/search/IncidentSummary.aspx?gtdid=200205050005" TargetMode="External"/><Relationship Id="rId1726" Type="http://schemas.openxmlformats.org/officeDocument/2006/relationships/hyperlink" Target="https://www.start.umd.edu/gtd/search/IncidentSummary.aspx?gtdid=201302270016" TargetMode="External"/><Relationship Id="rId1933" Type="http://schemas.openxmlformats.org/officeDocument/2006/relationships/hyperlink" Target="https://www.start.umd.edu/gtd/search/IncidentSummary.aspx?gtdid=201011020012" TargetMode="External"/><Relationship Id="rId18" Type="http://schemas.openxmlformats.org/officeDocument/2006/relationships/hyperlink" Target="https://www.start.umd.edu/gtd/search/IncidentSummary.aspx?gtdid=200004210001" TargetMode="External"/><Relationship Id="rId2195" Type="http://schemas.openxmlformats.org/officeDocument/2006/relationships/hyperlink" Target="https://www.start.umd.edu/gtd/search/IncidentSummary.aspx?gtdid=200609170015" TargetMode="External"/><Relationship Id="rId167" Type="http://schemas.openxmlformats.org/officeDocument/2006/relationships/hyperlink" Target="https://www.start.umd.edu/gtd/search/ResultsCSV.aspx?csv=1&amp;casualties_type=b&amp;casualties_max=&amp;start_yearonly=2000&amp;end_yearonly=2015&amp;dtp2=all&amp;country=15,21,55,69,75,91,96,98,116,142,151,162,185,198,199,603,221&amp;count=100" TargetMode="External"/><Relationship Id="rId374" Type="http://schemas.openxmlformats.org/officeDocument/2006/relationships/hyperlink" Target="https://www.start.umd.edu/gtd/search/IncidentSummary.aspx?gtdid=200109130002" TargetMode="External"/><Relationship Id="rId581" Type="http://schemas.openxmlformats.org/officeDocument/2006/relationships/hyperlink" Target="https://www.start.umd.edu/gtd/search/IncidentSummary.aspx?gtdid=200703240002" TargetMode="External"/><Relationship Id="rId2055" Type="http://schemas.openxmlformats.org/officeDocument/2006/relationships/hyperlink" Target="https://www.start.umd.edu/gtd/search/IncidentSummary.aspx?gtdid=200010170003" TargetMode="External"/><Relationship Id="rId2262" Type="http://schemas.openxmlformats.org/officeDocument/2006/relationships/hyperlink" Target="https://www.start.umd.edu/gtd/search/IncidentSummary.aspx?gtdid=200403110005" TargetMode="External"/><Relationship Id="rId234" Type="http://schemas.openxmlformats.org/officeDocument/2006/relationships/hyperlink" Target="https://www.start.umd.edu/gtd/search/IncidentSummary.aspx?gtdid=200006130006" TargetMode="External"/><Relationship Id="rId679" Type="http://schemas.openxmlformats.org/officeDocument/2006/relationships/hyperlink" Target="https://www.start.umd.edu/gtd/search/IncidentSummary.aspx?gtdid=200905050003" TargetMode="External"/><Relationship Id="rId886" Type="http://schemas.openxmlformats.org/officeDocument/2006/relationships/hyperlink" Target="https://www.start.umd.edu/gtd/search/IncidentSummary.aspx?gtdid=201302190015" TargetMode="External"/><Relationship Id="rId2" Type="http://schemas.openxmlformats.org/officeDocument/2006/relationships/hyperlink" Target="https://www.start.umd.edu/gtd/search/IncidentSummary.aspx?gtdid=200005210002" TargetMode="External"/><Relationship Id="rId441" Type="http://schemas.openxmlformats.org/officeDocument/2006/relationships/hyperlink" Target="https://www.start.umd.edu/gtd/search/IncidentSummary.aspx?gtdid=200301160008" TargetMode="External"/><Relationship Id="rId539" Type="http://schemas.openxmlformats.org/officeDocument/2006/relationships/hyperlink" Target="https://www.start.umd.edu/gtd/search/IncidentSummary.aspx?gtdid=200512210006" TargetMode="External"/><Relationship Id="rId746" Type="http://schemas.openxmlformats.org/officeDocument/2006/relationships/hyperlink" Target="https://www.start.umd.edu/gtd/search/IncidentSummary.aspx?gtdid=201101080015" TargetMode="External"/><Relationship Id="rId1071" Type="http://schemas.openxmlformats.org/officeDocument/2006/relationships/hyperlink" Target="https://www.start.umd.edu/gtd/search/IncidentSummary.aspx?gtdid=201410190076" TargetMode="External"/><Relationship Id="rId1169" Type="http://schemas.openxmlformats.org/officeDocument/2006/relationships/hyperlink" Target="https://www.start.umd.edu/gtd/search/IncidentSummary.aspx?gtdid=201508040100" TargetMode="External"/><Relationship Id="rId1376" Type="http://schemas.openxmlformats.org/officeDocument/2006/relationships/hyperlink" Target="https://www.start.umd.edu/gtd/search/IncidentSummary.aspx?gtdid=200012220002" TargetMode="External"/><Relationship Id="rId1583" Type="http://schemas.openxmlformats.org/officeDocument/2006/relationships/hyperlink" Target="https://www.start.umd.edu/gtd/search/IncidentSummary.aspx?gtdid=200810180012" TargetMode="External"/><Relationship Id="rId2122" Type="http://schemas.openxmlformats.org/officeDocument/2006/relationships/hyperlink" Target="https://www.start.umd.edu/gtd/search/IncidentSummary.aspx?gtdid=200502090001" TargetMode="External"/><Relationship Id="rId301" Type="http://schemas.openxmlformats.org/officeDocument/2006/relationships/hyperlink" Target="https://www.start.umd.edu/gtd/search/IncidentSummary.aspx?gtdid=200103050002" TargetMode="External"/><Relationship Id="rId953" Type="http://schemas.openxmlformats.org/officeDocument/2006/relationships/hyperlink" Target="https://www.start.umd.edu/gtd/search/IncidentSummary.aspx?gtdid=201309280060" TargetMode="External"/><Relationship Id="rId1029" Type="http://schemas.openxmlformats.org/officeDocument/2006/relationships/hyperlink" Target="https://www.start.umd.edu/gtd/search/IncidentSummary.aspx?gtdid=201407120052" TargetMode="External"/><Relationship Id="rId1236" Type="http://schemas.openxmlformats.org/officeDocument/2006/relationships/hyperlink" Target="https://www.start.umd.edu/gtd/search/IncidentSummary.aspx?gtdid=201511010030" TargetMode="External"/><Relationship Id="rId1790" Type="http://schemas.openxmlformats.org/officeDocument/2006/relationships/hyperlink" Target="https://www.start.umd.edu/gtd/search/IncidentSummary.aspx?gtdid=201510090027" TargetMode="External"/><Relationship Id="rId1888" Type="http://schemas.openxmlformats.org/officeDocument/2006/relationships/hyperlink" Target="https://www.start.umd.edu/gtd/search/IncidentSummary.aspx?gtdid=201205110057" TargetMode="External"/><Relationship Id="rId82" Type="http://schemas.openxmlformats.org/officeDocument/2006/relationships/hyperlink" Target="https://www.start.umd.edu/gtd/Email.aspx" TargetMode="External"/><Relationship Id="rId606" Type="http://schemas.openxmlformats.org/officeDocument/2006/relationships/hyperlink" Target="https://www.start.umd.edu/gtd/search/IncidentSummary.aspx?gtdid=200804100007" TargetMode="External"/><Relationship Id="rId813" Type="http://schemas.openxmlformats.org/officeDocument/2006/relationships/hyperlink" Target="https://www.start.umd.edu/gtd/search/IncidentSummary.aspx?gtdid=201206020020" TargetMode="External"/><Relationship Id="rId1443" Type="http://schemas.openxmlformats.org/officeDocument/2006/relationships/hyperlink" Target="https://www.start.umd.edu/gtd/search/IncidentSummary.aspx?gtdid=200206070002" TargetMode="External"/><Relationship Id="rId1650" Type="http://schemas.openxmlformats.org/officeDocument/2006/relationships/hyperlink" Target="https://www.start.umd.edu/gtd/search/IncidentSummary.aspx?gtdid=201003270019" TargetMode="External"/><Relationship Id="rId1748" Type="http://schemas.openxmlformats.org/officeDocument/2006/relationships/hyperlink" Target="https://www.start.umd.edu/gtd/search/IncidentSummary.aspx?gtdid=201304070037" TargetMode="External"/><Relationship Id="rId1303" Type="http://schemas.openxmlformats.org/officeDocument/2006/relationships/hyperlink" Target="https://www.start.umd.edu/gtd/search/IncidentSummary.aspx?gtdid=200101110002" TargetMode="External"/><Relationship Id="rId1510" Type="http://schemas.openxmlformats.org/officeDocument/2006/relationships/hyperlink" Target="https://www.start.umd.edu/gtd/search/IncidentSummary.aspx?gtdid=201410060086" TargetMode="External"/><Relationship Id="rId1955" Type="http://schemas.openxmlformats.org/officeDocument/2006/relationships/hyperlink" Target="https://www.start.umd.edu/gtd/search/IncidentSummary.aspx?gtdid=200007280002" TargetMode="External"/><Relationship Id="rId1608" Type="http://schemas.openxmlformats.org/officeDocument/2006/relationships/hyperlink" Target="https://www.start.umd.edu/gtd/search/IncidentSummary.aspx?gtdid=201511130005" TargetMode="External"/><Relationship Id="rId1815" Type="http://schemas.openxmlformats.org/officeDocument/2006/relationships/hyperlink" Target="https://www.start.umd.edu/gtd/search/IncidentSummary.aspx?gtdid=200712230004" TargetMode="External"/><Relationship Id="rId189" Type="http://schemas.openxmlformats.org/officeDocument/2006/relationships/hyperlink" Target="https://www.start.umd.edu/gtd/Email.aspx" TargetMode="External"/><Relationship Id="rId396" Type="http://schemas.openxmlformats.org/officeDocument/2006/relationships/hyperlink" Target="https://www.start.umd.edu/gtd/search/IncidentSummary.aspx?gtdid=200202020005" TargetMode="External"/><Relationship Id="rId2077" Type="http://schemas.openxmlformats.org/officeDocument/2006/relationships/hyperlink" Target="https://www.start.umd.edu/gtd/search/IncidentSummary.aspx?gtdid=200108270009" TargetMode="External"/><Relationship Id="rId256" Type="http://schemas.openxmlformats.org/officeDocument/2006/relationships/hyperlink" Target="https://www.start.umd.edu/gtd/search/IncidentSummary.aspx?gtdid=200009130005" TargetMode="External"/><Relationship Id="rId463" Type="http://schemas.openxmlformats.org/officeDocument/2006/relationships/hyperlink" Target="https://www.start.umd.edu/gtd/search/IncidentSummary.aspx?gtdid=200305240003" TargetMode="External"/><Relationship Id="rId670" Type="http://schemas.openxmlformats.org/officeDocument/2006/relationships/hyperlink" Target="https://www.start.umd.edu/gtd/search/IncidentSummary.aspx?gtdid=200902090001" TargetMode="External"/><Relationship Id="rId1093" Type="http://schemas.openxmlformats.org/officeDocument/2006/relationships/hyperlink" Target="https://www.start.umd.edu/gtd/search/IncidentSummary.aspx?gtdid=201412290037" TargetMode="External"/><Relationship Id="rId2144" Type="http://schemas.openxmlformats.org/officeDocument/2006/relationships/hyperlink" Target="https://www.start.umd.edu/gtd/search/IncidentSummary.aspx?gtdid=200707250002" TargetMode="External"/><Relationship Id="rId116" Type="http://schemas.openxmlformats.org/officeDocument/2006/relationships/hyperlink" Target="https://www.start.umd.edu/gtd/search/Results.aspx?page=14&amp;casualties_type=b&amp;casualties_max=&amp;start_yearonly=2000&amp;end_yearonly=2015&amp;dtp2=all&amp;country=15,21,55,69,75,91,96,98,116,142,151,162,185,198,199,603,221&amp;count=100&amp;charttype=line&amp;chart=overtime&amp;ob=GTDID&amp;od=desc&amp;print=yes" TargetMode="External"/><Relationship Id="rId323" Type="http://schemas.openxmlformats.org/officeDocument/2006/relationships/hyperlink" Target="https://www.start.umd.edu/gtd/search/IncidentSummary.aspx?gtdid=200106070001" TargetMode="External"/><Relationship Id="rId530" Type="http://schemas.openxmlformats.org/officeDocument/2006/relationships/hyperlink" Target="https://www.start.umd.edu/gtd/search/IncidentSummary.aspx?gtdid=200507160015" TargetMode="External"/><Relationship Id="rId768" Type="http://schemas.openxmlformats.org/officeDocument/2006/relationships/hyperlink" Target="https://www.start.umd.edu/gtd/search/IncidentSummary.aspx?gtdid=201103290009" TargetMode="External"/><Relationship Id="rId975" Type="http://schemas.openxmlformats.org/officeDocument/2006/relationships/hyperlink" Target="https://www.start.umd.edu/gtd/search/IncidentSummary.aspx?gtdid=201312140018" TargetMode="External"/><Relationship Id="rId1160" Type="http://schemas.openxmlformats.org/officeDocument/2006/relationships/hyperlink" Target="https://www.start.umd.edu/gtd/search/IncidentSummary.aspx?gtdid=201507130067" TargetMode="External"/><Relationship Id="rId1398" Type="http://schemas.openxmlformats.org/officeDocument/2006/relationships/hyperlink" Target="https://www.start.umd.edu/gtd/search/IncidentSummary.aspx?gtdid=200101290003" TargetMode="External"/><Relationship Id="rId2004" Type="http://schemas.openxmlformats.org/officeDocument/2006/relationships/hyperlink" Target="https://www.start.umd.edu/gtd/search/IncidentSummary.aspx?gtdid=200307130001" TargetMode="External"/><Relationship Id="rId2211" Type="http://schemas.openxmlformats.org/officeDocument/2006/relationships/hyperlink" Target="https://www.start.umd.edu/gtd/search/IncidentSummary.aspx?gtdid=200409120002" TargetMode="External"/><Relationship Id="rId628" Type="http://schemas.openxmlformats.org/officeDocument/2006/relationships/hyperlink" Target="https://www.start.umd.edu/gtd/search/IncidentSummary.aspx?gtdid=200806160016" TargetMode="External"/><Relationship Id="rId835" Type="http://schemas.openxmlformats.org/officeDocument/2006/relationships/hyperlink" Target="https://www.start.umd.edu/gtd/search/IncidentSummary.aspx?gtdid=201209020037" TargetMode="External"/><Relationship Id="rId1258" Type="http://schemas.openxmlformats.org/officeDocument/2006/relationships/hyperlink" Target="https://www.start.umd.edu/gtd/search/IncidentSummary.aspx?gtdid=201511270040" TargetMode="External"/><Relationship Id="rId1465" Type="http://schemas.openxmlformats.org/officeDocument/2006/relationships/hyperlink" Target="https://www.start.umd.edu/gtd/search/IncidentSummary.aspx?gtdid=200102080002" TargetMode="External"/><Relationship Id="rId1672" Type="http://schemas.openxmlformats.org/officeDocument/2006/relationships/hyperlink" Target="https://www.start.umd.edu/gtd/search/IncidentSummary.aspx?gtdid=201112070001" TargetMode="External"/><Relationship Id="rId1020" Type="http://schemas.openxmlformats.org/officeDocument/2006/relationships/hyperlink" Target="https://www.start.umd.edu/gtd/search/IncidentSummary.aspx?gtdid=201406120071" TargetMode="External"/><Relationship Id="rId1118" Type="http://schemas.openxmlformats.org/officeDocument/2006/relationships/hyperlink" Target="https://www.start.umd.edu/gtd/search/IncidentSummary.aspx?gtdid=201502160031" TargetMode="External"/><Relationship Id="rId1325" Type="http://schemas.openxmlformats.org/officeDocument/2006/relationships/hyperlink" Target="https://www.start.umd.edu/gtd/search/IncidentSummary.aspx?gtdid=201311200004" TargetMode="External"/><Relationship Id="rId1532" Type="http://schemas.openxmlformats.org/officeDocument/2006/relationships/hyperlink" Target="https://www.start.umd.edu/gtd/search/IncidentSummary.aspx?gtdid=200406090009" TargetMode="External"/><Relationship Id="rId1977" Type="http://schemas.openxmlformats.org/officeDocument/2006/relationships/hyperlink" Target="https://www.start.umd.edu/gtd/search/IncidentSummary.aspx?gtdid=200102120001" TargetMode="External"/><Relationship Id="rId902" Type="http://schemas.openxmlformats.org/officeDocument/2006/relationships/hyperlink" Target="https://www.start.umd.edu/gtd/search/IncidentSummary.aspx?gtdid=201303300005" TargetMode="External"/><Relationship Id="rId1837" Type="http://schemas.openxmlformats.org/officeDocument/2006/relationships/hyperlink" Target="https://www.start.umd.edu/gtd/search/IncidentSummary.aspx?gtdid=200307190001" TargetMode="External"/><Relationship Id="rId31" Type="http://schemas.openxmlformats.org/officeDocument/2006/relationships/hyperlink" Target="https://www.start.umd.edu/gtd/search/IncidentSummary.aspx?gtdid=200005030006" TargetMode="External"/><Relationship Id="rId2099" Type="http://schemas.openxmlformats.org/officeDocument/2006/relationships/hyperlink" Target="https://www.start.umd.edu/gtd/search/IncidentSummary.aspx?gtdid=200308020001" TargetMode="External"/><Relationship Id="rId180" Type="http://schemas.openxmlformats.org/officeDocument/2006/relationships/hyperlink" Target="https://www.start.umd.edu/gtd/search/Results.aspx?page=6&amp;casualties_type=b&amp;casualties_max=&amp;start_yearonly=2000&amp;end_yearonly=2015&amp;dtp2=all&amp;country=15,21,55,69,75,91,96,98,116,142,151,162,185,198,199,603,221&amp;count=100&amp;charttype=line&amp;chart=overtime&amp;ob=GTDID&amp;od=desc&amp;expanded=yes" TargetMode="External"/><Relationship Id="rId278" Type="http://schemas.openxmlformats.org/officeDocument/2006/relationships/hyperlink" Target="https://www.start.umd.edu/gtd/search/IncidentSummary.aspx?gtdid=200011170004" TargetMode="External"/><Relationship Id="rId1904" Type="http://schemas.openxmlformats.org/officeDocument/2006/relationships/hyperlink" Target="https://www.start.umd.edu/gtd/search/IncidentSummary.aspx?gtdid=201212080015" TargetMode="External"/><Relationship Id="rId485" Type="http://schemas.openxmlformats.org/officeDocument/2006/relationships/hyperlink" Target="https://www.start.umd.edu/gtd/search/IncidentSummary.aspx?gtdid=200311090002" TargetMode="External"/><Relationship Id="rId692" Type="http://schemas.openxmlformats.org/officeDocument/2006/relationships/hyperlink" Target="https://www.start.umd.edu/gtd/search/IncidentSummary.aspx?gtdid=200911220002" TargetMode="External"/><Relationship Id="rId2166" Type="http://schemas.openxmlformats.org/officeDocument/2006/relationships/hyperlink" Target="https://www.start.umd.edu/gtd/search/IncidentSummary.aspx?gtdid=200808170008" TargetMode="External"/><Relationship Id="rId138" Type="http://schemas.openxmlformats.org/officeDocument/2006/relationships/hyperlink" Target="https://www.start.umd.edu/gtd/Email.aspx" TargetMode="External"/><Relationship Id="rId345" Type="http://schemas.openxmlformats.org/officeDocument/2006/relationships/hyperlink" Target="https://www.start.umd.edu/gtd/search/IncidentSummary.aspx?gtdid=200108160013" TargetMode="External"/><Relationship Id="rId552" Type="http://schemas.openxmlformats.org/officeDocument/2006/relationships/hyperlink" Target="https://www.start.umd.edu/gtd/search/IncidentSummary.aspx?gtdid=200604060024" TargetMode="External"/><Relationship Id="rId997" Type="http://schemas.openxmlformats.org/officeDocument/2006/relationships/hyperlink" Target="https://www.start.umd.edu/gtd/search/IncidentSummary.aspx?gtdid=201403180046" TargetMode="External"/><Relationship Id="rId1182" Type="http://schemas.openxmlformats.org/officeDocument/2006/relationships/hyperlink" Target="https://www.start.umd.edu/gtd/search/IncidentSummary.aspx?gtdid=201509070062" TargetMode="External"/><Relationship Id="rId2026" Type="http://schemas.openxmlformats.org/officeDocument/2006/relationships/hyperlink" Target="https://www.start.umd.edu/gtd/search/IncidentSummary.aspx?gtdid=200709020003" TargetMode="External"/><Relationship Id="rId2233" Type="http://schemas.openxmlformats.org/officeDocument/2006/relationships/hyperlink" Target="https://www.start.umd.edu/gtd/search/IncidentSummary.aspx?gtdid=201512020058" TargetMode="External"/><Relationship Id="rId205" Type="http://schemas.openxmlformats.org/officeDocument/2006/relationships/hyperlink" Target="https://www.start.umd.edu/gtd/search/?back=1&amp;casualties_type=b&amp;casualties_max=&amp;start_yearonly=2000&amp;end_yearonly=2015&amp;dtp2=all&amp;country=15,21,55,69,75,91,96,98,116,142,151,162,185,198,199,603,221&amp;count=100" TargetMode="External"/><Relationship Id="rId412" Type="http://schemas.openxmlformats.org/officeDocument/2006/relationships/hyperlink" Target="https://www.start.umd.edu/gtd/search/IncidentSummary.aspx?gtdid=200204120003" TargetMode="External"/><Relationship Id="rId857" Type="http://schemas.openxmlformats.org/officeDocument/2006/relationships/hyperlink" Target="https://www.start.umd.edu/gtd/search/IncidentSummary.aspx?gtdid=201212010009" TargetMode="External"/><Relationship Id="rId1042" Type="http://schemas.openxmlformats.org/officeDocument/2006/relationships/hyperlink" Target="https://www.start.umd.edu/gtd/search/IncidentSummary.aspx?gtdid=201408100063" TargetMode="External"/><Relationship Id="rId1487" Type="http://schemas.openxmlformats.org/officeDocument/2006/relationships/hyperlink" Target="https://www.start.umd.edu/gtd/search/IncidentSummary.aspx?gtdid=200609230015" TargetMode="External"/><Relationship Id="rId1694" Type="http://schemas.openxmlformats.org/officeDocument/2006/relationships/hyperlink" Target="https://www.start.umd.edu/gtd/search/IncidentSummary.aspx?gtdid=200503230005" TargetMode="External"/><Relationship Id="rId717" Type="http://schemas.openxmlformats.org/officeDocument/2006/relationships/hyperlink" Target="https://www.start.umd.edu/gtd/search/IncidentSummary.aspx?gtdid=201006240011" TargetMode="External"/><Relationship Id="rId924" Type="http://schemas.openxmlformats.org/officeDocument/2006/relationships/hyperlink" Target="https://www.start.umd.edu/gtd/search/IncidentSummary.aspx?gtdid=201306080022" TargetMode="External"/><Relationship Id="rId1347" Type="http://schemas.openxmlformats.org/officeDocument/2006/relationships/hyperlink" Target="https://www.start.umd.edu/gtd/search/IncidentSummary.aspx?gtdid=200301230002" TargetMode="External"/><Relationship Id="rId1554" Type="http://schemas.openxmlformats.org/officeDocument/2006/relationships/hyperlink" Target="https://www.start.umd.edu/gtd/search/IncidentSummary.aspx?gtdid=201302070008" TargetMode="External"/><Relationship Id="rId1761" Type="http://schemas.openxmlformats.org/officeDocument/2006/relationships/hyperlink" Target="https://www.start.umd.edu/gtd/search/IncidentSummary.aspx?gtdid=201312060014" TargetMode="External"/><Relationship Id="rId1999" Type="http://schemas.openxmlformats.org/officeDocument/2006/relationships/hyperlink" Target="https://www.start.umd.edu/gtd/search/IncidentSummary.aspx?gtdid=200205050007" TargetMode="External"/><Relationship Id="rId53" Type="http://schemas.openxmlformats.org/officeDocument/2006/relationships/hyperlink" Target="https://www.start.umd.edu/gtd/search/IncidentSummary.aspx?gtdid=200001150001" TargetMode="External"/><Relationship Id="rId1207" Type="http://schemas.openxmlformats.org/officeDocument/2006/relationships/hyperlink" Target="https://www.start.umd.edu/gtd/search/IncidentSummary.aspx?gtdid=201510160072" TargetMode="External"/><Relationship Id="rId1414" Type="http://schemas.openxmlformats.org/officeDocument/2006/relationships/hyperlink" Target="https://www.start.umd.edu/gtd/search/IncidentSummary.aspx?gtdid=200310020001" TargetMode="External"/><Relationship Id="rId1621" Type="http://schemas.openxmlformats.org/officeDocument/2006/relationships/hyperlink" Target="https://www.start.umd.edu/gtd/search/IncidentSummary.aspx?gtdid=201007120013" TargetMode="External"/><Relationship Id="rId1859" Type="http://schemas.openxmlformats.org/officeDocument/2006/relationships/hyperlink" Target="https://www.start.umd.edu/gtd/search/IncidentSummary.aspx?gtdid=200602020012" TargetMode="External"/><Relationship Id="rId1719" Type="http://schemas.openxmlformats.org/officeDocument/2006/relationships/hyperlink" Target="https://www.start.umd.edu/gtd/search/IncidentSummary.aspx?gtdid=201411250074" TargetMode="External"/><Relationship Id="rId1926" Type="http://schemas.openxmlformats.org/officeDocument/2006/relationships/hyperlink" Target="https://www.start.umd.edu/gtd/search/IncidentSummary.aspx?gtdid=200302100007" TargetMode="External"/><Relationship Id="rId2090" Type="http://schemas.openxmlformats.org/officeDocument/2006/relationships/hyperlink" Target="https://www.start.umd.edu/gtd/search/IncidentSummary.aspx?gtdid=200206220001" TargetMode="External"/><Relationship Id="rId2188" Type="http://schemas.openxmlformats.org/officeDocument/2006/relationships/hyperlink" Target="https://www.start.umd.edu/gtd/search/IncidentSummary.aspx?gtdid=201305270008" TargetMode="External"/><Relationship Id="rId367" Type="http://schemas.openxmlformats.org/officeDocument/2006/relationships/hyperlink" Target="https://www.start.umd.edu/gtd/search/IncidentSummary.aspx?gtdid=200108310004" TargetMode="External"/><Relationship Id="rId574" Type="http://schemas.openxmlformats.org/officeDocument/2006/relationships/hyperlink" Target="https://www.start.umd.edu/gtd/search/IncidentSummary.aspx?gtdid=200702060031" TargetMode="External"/><Relationship Id="rId2048" Type="http://schemas.openxmlformats.org/officeDocument/2006/relationships/hyperlink" Target="https://www.start.umd.edu/gtd/search/IncidentSummary.aspx?gtdid=200007240004" TargetMode="External"/><Relationship Id="rId2255" Type="http://schemas.openxmlformats.org/officeDocument/2006/relationships/hyperlink" Target="https://www.start.umd.edu/gtd/search/IncidentSummary.aspx?gtdid=201501070001" TargetMode="External"/><Relationship Id="rId227" Type="http://schemas.openxmlformats.org/officeDocument/2006/relationships/hyperlink" Target="https://www.start.umd.edu/gtd/search/IncidentSummary.aspx?gtdid=201306210009" TargetMode="External"/><Relationship Id="rId781" Type="http://schemas.openxmlformats.org/officeDocument/2006/relationships/hyperlink" Target="https://www.start.umd.edu/gtd/search/IncidentSummary.aspx?gtdid=201106300020" TargetMode="External"/><Relationship Id="rId879" Type="http://schemas.openxmlformats.org/officeDocument/2006/relationships/hyperlink" Target="https://www.start.umd.edu/gtd/search/IncidentSummary.aspx?gtdid=201302070028" TargetMode="External"/><Relationship Id="rId434" Type="http://schemas.openxmlformats.org/officeDocument/2006/relationships/hyperlink" Target="https://www.start.umd.edu/gtd/search/IncidentSummary.aspx?gtdid=200209240001" TargetMode="External"/><Relationship Id="rId641" Type="http://schemas.openxmlformats.org/officeDocument/2006/relationships/hyperlink" Target="https://www.start.umd.edu/gtd/search/IncidentSummary.aspx?gtdid=200808160023" TargetMode="External"/><Relationship Id="rId739" Type="http://schemas.openxmlformats.org/officeDocument/2006/relationships/hyperlink" Target="https://www.start.umd.edu/gtd/search/IncidentSummary.aspx?gtdid=201011270003" TargetMode="External"/><Relationship Id="rId1064" Type="http://schemas.openxmlformats.org/officeDocument/2006/relationships/hyperlink" Target="https://www.start.umd.edu/gtd/search/IncidentSummary.aspx?gtdid=201410030051" TargetMode="External"/><Relationship Id="rId1271" Type="http://schemas.openxmlformats.org/officeDocument/2006/relationships/hyperlink" Target="https://www.start.umd.edu/gtd/search/IncidentSummary.aspx?gtdid=201512120047" TargetMode="External"/><Relationship Id="rId1369" Type="http://schemas.openxmlformats.org/officeDocument/2006/relationships/hyperlink" Target="https://www.start.umd.edu/gtd/search/IncidentSummary.aspx?gtdid=200507070004" TargetMode="External"/><Relationship Id="rId1576" Type="http://schemas.openxmlformats.org/officeDocument/2006/relationships/hyperlink" Target="https://www.start.umd.edu/gtd/search/IncidentSummary.aspx?gtdid=201302240010" TargetMode="External"/><Relationship Id="rId2115" Type="http://schemas.openxmlformats.org/officeDocument/2006/relationships/hyperlink" Target="https://www.start.umd.edu/gtd/search/IncidentSummary.aspx?gtdid=200412060005" TargetMode="External"/><Relationship Id="rId501" Type="http://schemas.openxmlformats.org/officeDocument/2006/relationships/hyperlink" Target="https://www.start.umd.edu/gtd/search/IncidentSummary.aspx?gtdid=200409140002" TargetMode="External"/><Relationship Id="rId946" Type="http://schemas.openxmlformats.org/officeDocument/2006/relationships/hyperlink" Target="https://www.start.umd.edu/gtd/search/IncidentSummary.aspx?gtdid=201308230030" TargetMode="External"/><Relationship Id="rId1131" Type="http://schemas.openxmlformats.org/officeDocument/2006/relationships/hyperlink" Target="https://www.start.umd.edu/gtd/search/IncidentSummary.aspx?gtdid=201504140074" TargetMode="External"/><Relationship Id="rId1229" Type="http://schemas.openxmlformats.org/officeDocument/2006/relationships/hyperlink" Target="https://www.start.umd.edu/gtd/search/IncidentSummary.aspx?gtdid=201510280108" TargetMode="External"/><Relationship Id="rId1783" Type="http://schemas.openxmlformats.org/officeDocument/2006/relationships/hyperlink" Target="https://www.start.umd.edu/gtd/search/IncidentSummary.aspx?gtdid=201505060086" TargetMode="External"/><Relationship Id="rId1990" Type="http://schemas.openxmlformats.org/officeDocument/2006/relationships/hyperlink" Target="https://www.start.umd.edu/gtd/search/IncidentSummary.aspx?gtdid=200111230001" TargetMode="External"/><Relationship Id="rId75" Type="http://schemas.openxmlformats.org/officeDocument/2006/relationships/hyperlink" Target="https://www.start.umd.edu/gtd/Email.aspx" TargetMode="External"/><Relationship Id="rId806" Type="http://schemas.openxmlformats.org/officeDocument/2006/relationships/hyperlink" Target="https://www.start.umd.edu/gtd/search/IncidentSummary.aspx?gtdid=201205080025" TargetMode="External"/><Relationship Id="rId1436" Type="http://schemas.openxmlformats.org/officeDocument/2006/relationships/hyperlink" Target="https://www.start.umd.edu/gtd/search/IncidentSummary.aspx?gtdid=201102160012" TargetMode="External"/><Relationship Id="rId1643" Type="http://schemas.openxmlformats.org/officeDocument/2006/relationships/hyperlink" Target="https://www.start.umd.edu/gtd/search/IncidentSummary.aspx?gtdid=200711120003" TargetMode="External"/><Relationship Id="rId1850" Type="http://schemas.openxmlformats.org/officeDocument/2006/relationships/hyperlink" Target="https://www.start.umd.edu/gtd/search/IncidentSummary.aspx?gtdid=200505290004" TargetMode="External"/><Relationship Id="rId1503" Type="http://schemas.openxmlformats.org/officeDocument/2006/relationships/hyperlink" Target="https://www.start.umd.edu/gtd/search/IncidentSummary.aspx?gtdid=201307080051" TargetMode="External"/><Relationship Id="rId1710" Type="http://schemas.openxmlformats.org/officeDocument/2006/relationships/hyperlink" Target="https://www.start.umd.edu/gtd/search/IncidentSummary.aspx?gtdid=200006080009" TargetMode="External"/><Relationship Id="rId1948" Type="http://schemas.openxmlformats.org/officeDocument/2006/relationships/hyperlink" Target="https://www.start.umd.edu/gtd/search/IncidentSummary.aspx?gtdid=200905120006" TargetMode="External"/><Relationship Id="rId291" Type="http://schemas.openxmlformats.org/officeDocument/2006/relationships/hyperlink" Target="https://www.start.umd.edu/gtd/search/IncidentSummary.aspx?gtdid=200102030001" TargetMode="External"/><Relationship Id="rId1808" Type="http://schemas.openxmlformats.org/officeDocument/2006/relationships/hyperlink" Target="https://www.start.umd.edu/gtd/search/IncidentSummary.aspx?gtdid=200505230009" TargetMode="External"/><Relationship Id="rId151" Type="http://schemas.openxmlformats.org/officeDocument/2006/relationships/hyperlink" Target="https://www.start.umd.edu/gtd/search/Results.aspx?page=19&amp;casualties_type=b&amp;casualties_max=&amp;start_yearonly=2000&amp;end_yearonly=2015&amp;dtp2=all&amp;country=15,21,55,69,75,91,96,98,116,142,151,162,185,198,199,603,221&amp;count=100&amp;charttype=line&amp;chart=overtime&amp;ob=GTDID&amp;od=desc&amp;print=yes" TargetMode="External"/><Relationship Id="rId389" Type="http://schemas.openxmlformats.org/officeDocument/2006/relationships/hyperlink" Target="https://www.start.umd.edu/gtd/search/IncidentSummary.aspx?gtdid=200111110003" TargetMode="External"/><Relationship Id="rId596" Type="http://schemas.openxmlformats.org/officeDocument/2006/relationships/hyperlink" Target="https://www.start.umd.edu/gtd/search/IncidentSummary.aspx?gtdid=200712060001" TargetMode="External"/><Relationship Id="rId249" Type="http://schemas.openxmlformats.org/officeDocument/2006/relationships/hyperlink" Target="https://www.start.umd.edu/gtd/search/IncidentSummary.aspx?gtdid=200008260003" TargetMode="External"/><Relationship Id="rId456" Type="http://schemas.openxmlformats.org/officeDocument/2006/relationships/hyperlink" Target="https://www.start.umd.edu/gtd/search/IncidentSummary.aspx?gtdid=200304100004" TargetMode="External"/><Relationship Id="rId663" Type="http://schemas.openxmlformats.org/officeDocument/2006/relationships/hyperlink" Target="https://www.start.umd.edu/gtd/search/IncidentSummary.aspx?gtdid=200901050014" TargetMode="External"/><Relationship Id="rId870" Type="http://schemas.openxmlformats.org/officeDocument/2006/relationships/hyperlink" Target="https://www.start.umd.edu/gtd/search/IncidentSummary.aspx?gtdid=201301150021" TargetMode="External"/><Relationship Id="rId1086" Type="http://schemas.openxmlformats.org/officeDocument/2006/relationships/hyperlink" Target="https://www.start.umd.edu/gtd/search/IncidentSummary.aspx?gtdid=201412200063" TargetMode="External"/><Relationship Id="rId1293" Type="http://schemas.openxmlformats.org/officeDocument/2006/relationships/hyperlink" Target="https://www.start.umd.edu/gtd/search/IncidentSummary.aspx?gtdid=200102270003" TargetMode="External"/><Relationship Id="rId2137" Type="http://schemas.openxmlformats.org/officeDocument/2006/relationships/hyperlink" Target="https://www.start.umd.edu/gtd/search/IncidentSummary.aspx?gtdid=200602020006" TargetMode="External"/><Relationship Id="rId109" Type="http://schemas.openxmlformats.org/officeDocument/2006/relationships/hyperlink" Target="https://www.start.umd.edu/gtd/search/Results.aspx?page=13&amp;casualties_type=b&amp;casualties_max=&amp;start_yearonly=2000&amp;end_yearonly=2015&amp;dtp2=all&amp;country=15,21,55,69,75,91,96,98,116,142,151,162,185,198,199,603,221&amp;count=100&amp;charttype=line&amp;chart=overtime&amp;ob=GTDID&amp;od=desc&amp;print=yes" TargetMode="External"/><Relationship Id="rId316" Type="http://schemas.openxmlformats.org/officeDocument/2006/relationships/hyperlink" Target="https://www.start.umd.edu/gtd/search/IncidentSummary.aspx?gtdid=200104030005" TargetMode="External"/><Relationship Id="rId523" Type="http://schemas.openxmlformats.org/officeDocument/2006/relationships/hyperlink" Target="https://www.start.umd.edu/gtd/search/IncidentSummary.aspx?gtdid=200504140005" TargetMode="External"/><Relationship Id="rId968" Type="http://schemas.openxmlformats.org/officeDocument/2006/relationships/hyperlink" Target="https://www.start.umd.edu/gtd/search/IncidentSummary.aspx?gtdid=201311180003" TargetMode="External"/><Relationship Id="rId1153" Type="http://schemas.openxmlformats.org/officeDocument/2006/relationships/hyperlink" Target="https://www.start.umd.edu/gtd/search/IncidentSummary.aspx?gtdid=201507020092" TargetMode="External"/><Relationship Id="rId1598" Type="http://schemas.openxmlformats.org/officeDocument/2006/relationships/hyperlink" Target="https://www.start.umd.edu/gtd/search/IncidentSummary.aspx?gtdid=201504190055" TargetMode="External"/><Relationship Id="rId2204" Type="http://schemas.openxmlformats.org/officeDocument/2006/relationships/hyperlink" Target="https://www.start.umd.edu/gtd/search/IncidentSummary.aspx?gtdid=200303240003" TargetMode="External"/><Relationship Id="rId97" Type="http://schemas.openxmlformats.org/officeDocument/2006/relationships/hyperlink" Target="https://www.start.umd.edu/gtd/search/ResultsCSV.aspx?csv=1&amp;casualties_type=b&amp;casualties_max=&amp;start_yearonly=2000&amp;end_yearonly=2015&amp;dtp2=all&amp;country=15,21,55,69,75,91,96,98,116,142,151,162,185,198,199,603,221&amp;count=100" TargetMode="External"/><Relationship Id="rId730" Type="http://schemas.openxmlformats.org/officeDocument/2006/relationships/hyperlink" Target="https://www.start.umd.edu/gtd/search/IncidentSummary.aspx?gtdid=201010310011" TargetMode="External"/><Relationship Id="rId828" Type="http://schemas.openxmlformats.org/officeDocument/2006/relationships/hyperlink" Target="https://www.start.umd.edu/gtd/search/IncidentSummary.aspx?gtdid=201207250022" TargetMode="External"/><Relationship Id="rId1013" Type="http://schemas.openxmlformats.org/officeDocument/2006/relationships/hyperlink" Target="https://www.start.umd.edu/gtd/search/IncidentSummary.aspx?gtdid=201404240028" TargetMode="External"/><Relationship Id="rId1360" Type="http://schemas.openxmlformats.org/officeDocument/2006/relationships/hyperlink" Target="https://www.start.umd.edu/gtd/search/IncidentSummary.aspx?gtdid=200210000010" TargetMode="External"/><Relationship Id="rId1458" Type="http://schemas.openxmlformats.org/officeDocument/2006/relationships/hyperlink" Target="https://www.start.umd.edu/gtd/search/IncidentSummary.aspx?gtdid=200009100006" TargetMode="External"/><Relationship Id="rId1665" Type="http://schemas.openxmlformats.org/officeDocument/2006/relationships/hyperlink" Target="https://www.start.umd.edu/gtd/search/IncidentSummary.aspx?gtdid=200607070021" TargetMode="External"/><Relationship Id="rId1872" Type="http://schemas.openxmlformats.org/officeDocument/2006/relationships/hyperlink" Target="https://www.start.umd.edu/gtd/search/IncidentSummary.aspx?gtdid=201205110041" TargetMode="External"/><Relationship Id="rId1220" Type="http://schemas.openxmlformats.org/officeDocument/2006/relationships/hyperlink" Target="https://www.start.umd.edu/gtd/search/IncidentSummary.aspx?gtdid=201510240055" TargetMode="External"/><Relationship Id="rId1318" Type="http://schemas.openxmlformats.org/officeDocument/2006/relationships/hyperlink" Target="https://www.start.umd.edu/gtd/search/IncidentSummary.aspx?gtdid=201403260022" TargetMode="External"/><Relationship Id="rId1525" Type="http://schemas.openxmlformats.org/officeDocument/2006/relationships/hyperlink" Target="https://www.start.umd.edu/gtd/search/IncidentSummary.aspx?gtdid=200811060006" TargetMode="External"/><Relationship Id="rId1732" Type="http://schemas.openxmlformats.org/officeDocument/2006/relationships/hyperlink" Target="https://www.start.umd.edu/gtd/search/IncidentSummary.aspx?gtdid=201503050049" TargetMode="External"/><Relationship Id="rId24" Type="http://schemas.openxmlformats.org/officeDocument/2006/relationships/hyperlink" Target="https://www.start.umd.edu/gtd/search/IncidentSummary.aspx?gtdid=200004250004" TargetMode="External"/><Relationship Id="rId173" Type="http://schemas.openxmlformats.org/officeDocument/2006/relationships/hyperlink" Target="https://www.start.umd.edu/gtd/Email.aspx" TargetMode="External"/><Relationship Id="rId380" Type="http://schemas.openxmlformats.org/officeDocument/2006/relationships/hyperlink" Target="https://www.start.umd.edu/gtd/search/IncidentSummary.aspx?gtdid=200110120001" TargetMode="External"/><Relationship Id="rId2061" Type="http://schemas.openxmlformats.org/officeDocument/2006/relationships/hyperlink" Target="https://www.start.umd.edu/gtd/search/IncidentSummary.aspx?gtdid=200101230004" TargetMode="External"/><Relationship Id="rId240" Type="http://schemas.openxmlformats.org/officeDocument/2006/relationships/hyperlink" Target="https://www.start.umd.edu/gtd/search/IncidentSummary.aspx?gtdid=200007050003" TargetMode="External"/><Relationship Id="rId478" Type="http://schemas.openxmlformats.org/officeDocument/2006/relationships/hyperlink" Target="https://www.start.umd.edu/gtd/search/IncidentSummary.aspx?gtdid=200307250008" TargetMode="External"/><Relationship Id="rId685" Type="http://schemas.openxmlformats.org/officeDocument/2006/relationships/hyperlink" Target="https://www.start.umd.edu/gtd/search/IncidentSummary.aspx?gtdid=200906200013" TargetMode="External"/><Relationship Id="rId892" Type="http://schemas.openxmlformats.org/officeDocument/2006/relationships/hyperlink" Target="https://www.start.umd.edu/gtd/search/IncidentSummary.aspx?gtdid=201303040040" TargetMode="External"/><Relationship Id="rId2159" Type="http://schemas.openxmlformats.org/officeDocument/2006/relationships/hyperlink" Target="https://www.start.umd.edu/gtd/search/IncidentSummary.aspx?gtdid=200807200014" TargetMode="External"/><Relationship Id="rId100" Type="http://schemas.openxmlformats.org/officeDocument/2006/relationships/hyperlink" Target="http://www.umd.edu/" TargetMode="External"/><Relationship Id="rId338" Type="http://schemas.openxmlformats.org/officeDocument/2006/relationships/hyperlink" Target="https://www.start.umd.edu/gtd/search/IncidentSummary.aspx?gtdid=200108100002" TargetMode="External"/><Relationship Id="rId545" Type="http://schemas.openxmlformats.org/officeDocument/2006/relationships/hyperlink" Target="https://www.start.umd.edu/gtd/search/IncidentSummary.aspx?gtdid=200601230003" TargetMode="External"/><Relationship Id="rId752" Type="http://schemas.openxmlformats.org/officeDocument/2006/relationships/hyperlink" Target="https://www.start.umd.edu/gtd/search/IncidentSummary.aspx?gtdid=201101240015" TargetMode="External"/><Relationship Id="rId1175" Type="http://schemas.openxmlformats.org/officeDocument/2006/relationships/hyperlink" Target="https://www.start.umd.edu/gtd/search/IncidentSummary.aspx?gtdid=201508200039" TargetMode="External"/><Relationship Id="rId1382" Type="http://schemas.openxmlformats.org/officeDocument/2006/relationships/hyperlink" Target="https://www.start.umd.edu/gtd/search/IncidentSummary.aspx?gtdid=201508250142" TargetMode="External"/><Relationship Id="rId2019" Type="http://schemas.openxmlformats.org/officeDocument/2006/relationships/hyperlink" Target="https://www.start.umd.edu/gtd/search/IncidentSummary.aspx?gtdid=200602270010" TargetMode="External"/><Relationship Id="rId2226" Type="http://schemas.openxmlformats.org/officeDocument/2006/relationships/hyperlink" Target="https://www.start.umd.edu/gtd/search/IncidentSummary.aspx?gtdid=200101100001" TargetMode="External"/><Relationship Id="rId405" Type="http://schemas.openxmlformats.org/officeDocument/2006/relationships/hyperlink" Target="https://www.start.umd.edu/gtd/search/IncidentSummary.aspx?gtdid=200203240001" TargetMode="External"/><Relationship Id="rId612" Type="http://schemas.openxmlformats.org/officeDocument/2006/relationships/hyperlink" Target="https://www.start.umd.edu/gtd/search/IncidentSummary.aspx?gtdid=200804290025" TargetMode="External"/><Relationship Id="rId1035" Type="http://schemas.openxmlformats.org/officeDocument/2006/relationships/hyperlink" Target="https://www.start.umd.edu/gtd/search/IncidentSummary.aspx?gtdid=201408010079" TargetMode="External"/><Relationship Id="rId1242" Type="http://schemas.openxmlformats.org/officeDocument/2006/relationships/hyperlink" Target="https://www.start.umd.edu/gtd/search/IncidentSummary.aspx?gtdid=201511050029" TargetMode="External"/><Relationship Id="rId1687" Type="http://schemas.openxmlformats.org/officeDocument/2006/relationships/hyperlink" Target="https://www.start.umd.edu/gtd/search/IncidentSummary.aspx?gtdid=200607310006" TargetMode="External"/><Relationship Id="rId1894" Type="http://schemas.openxmlformats.org/officeDocument/2006/relationships/hyperlink" Target="https://www.start.umd.edu/gtd/search/IncidentSummary.aspx?gtdid=201205110063" TargetMode="External"/><Relationship Id="rId917" Type="http://schemas.openxmlformats.org/officeDocument/2006/relationships/hyperlink" Target="https://www.start.umd.edu/gtd/search/IncidentSummary.aspx?gtdid=201305260001" TargetMode="External"/><Relationship Id="rId1102" Type="http://schemas.openxmlformats.org/officeDocument/2006/relationships/hyperlink" Target="https://www.start.umd.edu/gtd/search/IncidentSummary.aspx?gtdid=201501080090" TargetMode="External"/><Relationship Id="rId1547" Type="http://schemas.openxmlformats.org/officeDocument/2006/relationships/hyperlink" Target="https://www.start.umd.edu/gtd/search/IncidentSummary.aspx?gtdid=201305220004" TargetMode="External"/><Relationship Id="rId1754" Type="http://schemas.openxmlformats.org/officeDocument/2006/relationships/hyperlink" Target="https://www.start.umd.edu/gtd/search/IncidentSummary.aspx?gtdid=201310220005" TargetMode="External"/><Relationship Id="rId1961" Type="http://schemas.openxmlformats.org/officeDocument/2006/relationships/hyperlink" Target="https://www.start.umd.edu/gtd/search/IncidentSummary.aspx?gtdid=200008240003" TargetMode="External"/><Relationship Id="rId46" Type="http://schemas.openxmlformats.org/officeDocument/2006/relationships/hyperlink" Target="https://www.start.umd.edu/gtd/search/IncidentSummary.aspx?gtdid=200002270003" TargetMode="External"/><Relationship Id="rId1407" Type="http://schemas.openxmlformats.org/officeDocument/2006/relationships/hyperlink" Target="https://www.start.umd.edu/gtd/search/IncidentSummary.aspx?gtdid=200108290011" TargetMode="External"/><Relationship Id="rId1614" Type="http://schemas.openxmlformats.org/officeDocument/2006/relationships/hyperlink" Target="https://www.start.umd.edu/gtd/search/IncidentSummary.aspx?gtdid=200008150003" TargetMode="External"/><Relationship Id="rId1821" Type="http://schemas.openxmlformats.org/officeDocument/2006/relationships/hyperlink" Target="https://www.start.umd.edu/gtd/search/IncidentSummary.aspx?gtdid=201209100019" TargetMode="External"/><Relationship Id="rId195" Type="http://schemas.openxmlformats.org/officeDocument/2006/relationships/hyperlink" Target="https://www.start.umd.edu/gtd/search/ResultsCSV.aspx?csv=1&amp;casualties_type=b&amp;casualties_max=&amp;start_yearonly=2000&amp;end_yearonly=2015&amp;dtp2=all&amp;country=15,21,55,69,75,91,96,98,116,142,151,162,185,198,199,603,221&amp;count=100" TargetMode="External"/><Relationship Id="rId1919" Type="http://schemas.openxmlformats.org/officeDocument/2006/relationships/hyperlink" Target="https://www.start.umd.edu/gtd/search/IncidentSummary.aspx?gtdid=201212080030" TargetMode="External"/><Relationship Id="rId2083" Type="http://schemas.openxmlformats.org/officeDocument/2006/relationships/hyperlink" Target="https://www.start.umd.edu/gtd/search/IncidentSummary.aspx?gtdid=200201170006" TargetMode="External"/><Relationship Id="rId262" Type="http://schemas.openxmlformats.org/officeDocument/2006/relationships/hyperlink" Target="https://www.start.umd.edu/gtd/search/IncidentSummary.aspx?gtdid=200010100003" TargetMode="External"/><Relationship Id="rId567" Type="http://schemas.openxmlformats.org/officeDocument/2006/relationships/hyperlink" Target="https://www.start.umd.edu/gtd/search/IncidentSummary.aspx?gtdid=200610120007" TargetMode="External"/><Relationship Id="rId1197" Type="http://schemas.openxmlformats.org/officeDocument/2006/relationships/hyperlink" Target="https://www.start.umd.edu/gtd/search/IncidentSummary.aspx?gtdid=201509290073" TargetMode="External"/><Relationship Id="rId2150" Type="http://schemas.openxmlformats.org/officeDocument/2006/relationships/hyperlink" Target="https://www.start.umd.edu/gtd/search/IncidentSummary.aspx?gtdid=200803300004" TargetMode="External"/><Relationship Id="rId2248" Type="http://schemas.openxmlformats.org/officeDocument/2006/relationships/hyperlink" Target="https://www.start.umd.edu/gtd/search/IncidentSummary.aspx?gtdid=201410050077" TargetMode="External"/><Relationship Id="rId122" Type="http://schemas.openxmlformats.org/officeDocument/2006/relationships/hyperlink" Target="https://www.start.umd.edu/gtd/search/?back=1&amp;casualties_type=b&amp;casualties_max=&amp;start_yearonly=2000&amp;end_yearonly=2015&amp;dtp2=all&amp;country=15,21,55,69,75,91,96,98,116,142,151,162,185,198,199,603,221&amp;count=100" TargetMode="External"/><Relationship Id="rId774" Type="http://schemas.openxmlformats.org/officeDocument/2006/relationships/hyperlink" Target="https://www.start.umd.edu/gtd/search/IncidentSummary.aspx?gtdid=201105160017" TargetMode="External"/><Relationship Id="rId981" Type="http://schemas.openxmlformats.org/officeDocument/2006/relationships/hyperlink" Target="https://www.start.umd.edu/gtd/search/IncidentSummary.aspx?gtdid=201401020034" TargetMode="External"/><Relationship Id="rId1057" Type="http://schemas.openxmlformats.org/officeDocument/2006/relationships/hyperlink" Target="https://www.start.umd.edu/gtd/search/IncidentSummary.aspx?gtdid=201409060063" TargetMode="External"/><Relationship Id="rId2010" Type="http://schemas.openxmlformats.org/officeDocument/2006/relationships/hyperlink" Target="https://www.start.umd.edu/gtd/search/IncidentSummary.aspx?gtdid=200504280008" TargetMode="External"/><Relationship Id="rId427" Type="http://schemas.openxmlformats.org/officeDocument/2006/relationships/hyperlink" Target="https://www.start.umd.edu/gtd/search/IncidentSummary.aspx?gtdid=200205110003" TargetMode="External"/><Relationship Id="rId634" Type="http://schemas.openxmlformats.org/officeDocument/2006/relationships/hyperlink" Target="https://www.start.umd.edu/gtd/search/IncidentSummary.aspx?gtdid=200808120004" TargetMode="External"/><Relationship Id="rId841" Type="http://schemas.openxmlformats.org/officeDocument/2006/relationships/hyperlink" Target="https://www.start.umd.edu/gtd/search/IncidentSummary.aspx?gtdid=201209280013" TargetMode="External"/><Relationship Id="rId1264" Type="http://schemas.openxmlformats.org/officeDocument/2006/relationships/hyperlink" Target="https://www.start.umd.edu/gtd/search/IncidentSummary.aspx?gtdid=201512030059" TargetMode="External"/><Relationship Id="rId1471" Type="http://schemas.openxmlformats.org/officeDocument/2006/relationships/hyperlink" Target="https://www.start.umd.edu/gtd/search/IncidentSummary.aspx?gtdid=200611240010" TargetMode="External"/><Relationship Id="rId1569" Type="http://schemas.openxmlformats.org/officeDocument/2006/relationships/hyperlink" Target="https://www.start.umd.edu/gtd/search/IncidentSummary.aspx?gtdid=201502190045" TargetMode="External"/><Relationship Id="rId2108" Type="http://schemas.openxmlformats.org/officeDocument/2006/relationships/hyperlink" Target="https://www.start.umd.edu/gtd/search/IncidentSummary.aspx?gtdid=200412030001" TargetMode="External"/><Relationship Id="rId701" Type="http://schemas.openxmlformats.org/officeDocument/2006/relationships/hyperlink" Target="https://www.start.umd.edu/gtd/search/IncidentSummary.aspx?gtdid=201001220013" TargetMode="External"/><Relationship Id="rId939" Type="http://schemas.openxmlformats.org/officeDocument/2006/relationships/hyperlink" Target="https://www.start.umd.edu/gtd/search/IncidentSummary.aspx?gtdid=201308090006" TargetMode="External"/><Relationship Id="rId1124" Type="http://schemas.openxmlformats.org/officeDocument/2006/relationships/hyperlink" Target="https://www.start.umd.edu/gtd/search/IncidentSummary.aspx?gtdid=201503300076" TargetMode="External"/><Relationship Id="rId1331" Type="http://schemas.openxmlformats.org/officeDocument/2006/relationships/hyperlink" Target="https://www.start.umd.edu/gtd/search/IncidentSummary.aspx?gtdid=201402130042" TargetMode="External"/><Relationship Id="rId1776" Type="http://schemas.openxmlformats.org/officeDocument/2006/relationships/hyperlink" Target="https://www.start.umd.edu/gtd/search/IncidentSummary.aspx?gtdid=201502050030" TargetMode="External"/><Relationship Id="rId1983" Type="http://schemas.openxmlformats.org/officeDocument/2006/relationships/hyperlink" Target="https://www.start.umd.edu/gtd/search/IncidentSummary.aspx?gtdid=200107070001" TargetMode="External"/><Relationship Id="rId68" Type="http://schemas.openxmlformats.org/officeDocument/2006/relationships/hyperlink" Target="https://www.start.umd.edu/gtd/Email.aspx" TargetMode="External"/><Relationship Id="rId1429" Type="http://schemas.openxmlformats.org/officeDocument/2006/relationships/hyperlink" Target="https://www.start.umd.edu/gtd/search/IncidentSummary.aspx?gtdid=200106010003" TargetMode="External"/><Relationship Id="rId1636" Type="http://schemas.openxmlformats.org/officeDocument/2006/relationships/hyperlink" Target="https://www.start.umd.edu/gtd/search/IncidentSummary.aspx?gtdid=200604040015" TargetMode="External"/><Relationship Id="rId1843" Type="http://schemas.openxmlformats.org/officeDocument/2006/relationships/hyperlink" Target="https://www.start.umd.edu/gtd/search/IncidentSummary.aspx?gtdid=200501190009" TargetMode="External"/><Relationship Id="rId1703" Type="http://schemas.openxmlformats.org/officeDocument/2006/relationships/hyperlink" Target="https://www.start.umd.edu/gtd/search/IncidentSummary.aspx?gtdid=201511010042" TargetMode="External"/><Relationship Id="rId1910" Type="http://schemas.openxmlformats.org/officeDocument/2006/relationships/hyperlink" Target="https://www.start.umd.edu/gtd/search/IncidentSummary.aspx?gtdid=201212080021" TargetMode="External"/><Relationship Id="rId284" Type="http://schemas.openxmlformats.org/officeDocument/2006/relationships/hyperlink" Target="https://www.start.umd.edu/gtd/search/IncidentSummary.aspx?gtdid=200011260002" TargetMode="External"/><Relationship Id="rId491" Type="http://schemas.openxmlformats.org/officeDocument/2006/relationships/hyperlink" Target="https://www.start.umd.edu/gtd/search/IncidentSummary.aspx?gtdid=200403030001" TargetMode="External"/><Relationship Id="rId2172" Type="http://schemas.openxmlformats.org/officeDocument/2006/relationships/hyperlink" Target="https://www.start.umd.edu/gtd/search/IncidentSummary.aspx?gtdid=200812030006" TargetMode="External"/><Relationship Id="rId144" Type="http://schemas.openxmlformats.org/officeDocument/2006/relationships/hyperlink" Target="https://www.start.umd.edu/gtd/search/Results.aspx?page=18&amp;casualties_type=b&amp;casualties_max=&amp;start_yearonly=2000&amp;end_yearonly=2015&amp;dtp2=all&amp;country=15,21,55,69,75,91,96,98,116,142,151,162,185,198,199,603,221&amp;count=100&amp;charttype=line&amp;chart=overtime&amp;ob=GTDID&amp;od=desc&amp;print=yes" TargetMode="External"/><Relationship Id="rId589" Type="http://schemas.openxmlformats.org/officeDocument/2006/relationships/hyperlink" Target="https://www.start.umd.edu/gtd/search/IncidentSummary.aspx?gtdid=200707030006" TargetMode="External"/><Relationship Id="rId796" Type="http://schemas.openxmlformats.org/officeDocument/2006/relationships/hyperlink" Target="https://www.start.umd.edu/gtd/search/IncidentSummary.aspx?gtdid=201201250008" TargetMode="External"/><Relationship Id="rId351" Type="http://schemas.openxmlformats.org/officeDocument/2006/relationships/hyperlink" Target="https://www.start.umd.edu/gtd/search/IncidentSummary.aspx?gtdid=200108190001" TargetMode="External"/><Relationship Id="rId449" Type="http://schemas.openxmlformats.org/officeDocument/2006/relationships/hyperlink" Target="https://www.start.umd.edu/gtd/search/IncidentSummary.aspx?gtdid=200302180002" TargetMode="External"/><Relationship Id="rId656" Type="http://schemas.openxmlformats.org/officeDocument/2006/relationships/hyperlink" Target="https://www.start.umd.edu/gtd/search/IncidentSummary.aspx?gtdid=200811140025" TargetMode="External"/><Relationship Id="rId863" Type="http://schemas.openxmlformats.org/officeDocument/2006/relationships/hyperlink" Target="https://www.start.umd.edu/gtd/search/IncidentSummary.aspx?gtdid=201212300010" TargetMode="External"/><Relationship Id="rId1079" Type="http://schemas.openxmlformats.org/officeDocument/2006/relationships/hyperlink" Target="https://www.start.umd.edu/gtd/search/IncidentSummary.aspx?gtdid=201411220028" TargetMode="External"/><Relationship Id="rId1286" Type="http://schemas.openxmlformats.org/officeDocument/2006/relationships/hyperlink" Target="https://www.start.umd.edu/gtd/search/IncidentSummary.aspx?gtdid=201512300017" TargetMode="External"/><Relationship Id="rId1493" Type="http://schemas.openxmlformats.org/officeDocument/2006/relationships/hyperlink" Target="https://www.start.umd.edu/gtd/search/IncidentSummary.aspx?gtdid=201008030008" TargetMode="External"/><Relationship Id="rId2032" Type="http://schemas.openxmlformats.org/officeDocument/2006/relationships/hyperlink" Target="https://www.start.umd.edu/gtd/search/IncidentSummary.aspx?gtdid=200809210027" TargetMode="External"/><Relationship Id="rId211" Type="http://schemas.openxmlformats.org/officeDocument/2006/relationships/hyperlink" Target="https://www.start.umd.edu/gtd/search/?back=1&amp;casualties_type=b&amp;casualties_max=&amp;start_yearonly=2000&amp;end_yearonly=2015&amp;dtp2=all&amp;country=15,21,55,69,75,91,96,98,116,142,151,162,185,198,199,603,221&amp;count=100" TargetMode="External"/><Relationship Id="rId309" Type="http://schemas.openxmlformats.org/officeDocument/2006/relationships/hyperlink" Target="https://www.start.umd.edu/gtd/search/IncidentSummary.aspx?gtdid=200103180005" TargetMode="External"/><Relationship Id="rId516" Type="http://schemas.openxmlformats.org/officeDocument/2006/relationships/hyperlink" Target="https://www.start.umd.edu/gtd/search/IncidentSummary.aspx?gtdid=200503190010" TargetMode="External"/><Relationship Id="rId1146" Type="http://schemas.openxmlformats.org/officeDocument/2006/relationships/hyperlink" Target="https://www.start.umd.edu/gtd/search/IncidentSummary.aspx?gtdid=201505260074" TargetMode="External"/><Relationship Id="rId1798" Type="http://schemas.openxmlformats.org/officeDocument/2006/relationships/hyperlink" Target="https://www.start.umd.edu/gtd/search/IncidentSummary.aspx?gtdid=200107060001" TargetMode="External"/><Relationship Id="rId723" Type="http://schemas.openxmlformats.org/officeDocument/2006/relationships/hyperlink" Target="https://www.start.umd.edu/gtd/search/IncidentSummary.aspx?gtdid=201007140015" TargetMode="External"/><Relationship Id="rId930" Type="http://schemas.openxmlformats.org/officeDocument/2006/relationships/hyperlink" Target="https://www.start.umd.edu/gtd/search/IncidentSummary.aspx?gtdid=201306180026" TargetMode="External"/><Relationship Id="rId1006" Type="http://schemas.openxmlformats.org/officeDocument/2006/relationships/hyperlink" Target="https://www.start.umd.edu/gtd/search/IncidentSummary.aspx?gtdid=201404070092" TargetMode="External"/><Relationship Id="rId1353" Type="http://schemas.openxmlformats.org/officeDocument/2006/relationships/hyperlink" Target="https://www.start.umd.edu/gtd/search/IncidentSummary.aspx?gtdid=200210000003" TargetMode="External"/><Relationship Id="rId1560" Type="http://schemas.openxmlformats.org/officeDocument/2006/relationships/hyperlink" Target="https://www.start.umd.edu/gtd/search/IncidentSummary.aspx?gtdid=201204190051" TargetMode="External"/><Relationship Id="rId1658" Type="http://schemas.openxmlformats.org/officeDocument/2006/relationships/hyperlink" Target="https://www.start.umd.edu/gtd/search/IncidentSummary.aspx?gtdid=200312290002" TargetMode="External"/><Relationship Id="rId1865" Type="http://schemas.openxmlformats.org/officeDocument/2006/relationships/hyperlink" Target="https://www.start.umd.edu/gtd/search/IncidentSummary.aspx?gtdid=200605120011" TargetMode="External"/><Relationship Id="rId1213" Type="http://schemas.openxmlformats.org/officeDocument/2006/relationships/hyperlink" Target="https://www.start.umd.edu/gtd/search/IncidentSummary.aspx?gtdid=201510210070" TargetMode="External"/><Relationship Id="rId1420" Type="http://schemas.openxmlformats.org/officeDocument/2006/relationships/hyperlink" Target="https://www.start.umd.edu/gtd/search/IncidentSummary.aspx?gtdid=200007190001" TargetMode="External"/><Relationship Id="rId1518" Type="http://schemas.openxmlformats.org/officeDocument/2006/relationships/hyperlink" Target="https://www.start.umd.edu/gtd/search/IncidentSummary.aspx?gtdid=200008190002" TargetMode="External"/><Relationship Id="rId1725" Type="http://schemas.openxmlformats.org/officeDocument/2006/relationships/hyperlink" Target="https://www.start.umd.edu/gtd/search/IncidentSummary.aspx?gtdid=201301250005" TargetMode="External"/><Relationship Id="rId1932" Type="http://schemas.openxmlformats.org/officeDocument/2006/relationships/hyperlink" Target="https://www.start.umd.edu/gtd/search/IncidentSummary.aspx?gtdid=201011020008" TargetMode="External"/><Relationship Id="rId17" Type="http://schemas.openxmlformats.org/officeDocument/2006/relationships/hyperlink" Target="https://www.start.umd.edu/gtd/search/IncidentSummary.aspx?gtdid=200005080001" TargetMode="External"/><Relationship Id="rId2194" Type="http://schemas.openxmlformats.org/officeDocument/2006/relationships/hyperlink" Target="https://www.start.umd.edu/gtd/search/IncidentSummary.aspx?gtdid=200204040002" TargetMode="External"/><Relationship Id="rId166" Type="http://schemas.openxmlformats.org/officeDocument/2006/relationships/hyperlink" Target="https://www.start.umd.edu/gtd/Email.aspx" TargetMode="External"/><Relationship Id="rId373" Type="http://schemas.openxmlformats.org/officeDocument/2006/relationships/hyperlink" Target="https://www.start.umd.edu/gtd/search/IncidentSummary.aspx?gtdid=200109120001" TargetMode="External"/><Relationship Id="rId580" Type="http://schemas.openxmlformats.org/officeDocument/2006/relationships/hyperlink" Target="https://www.start.umd.edu/gtd/search/IncidentSummary.aspx?gtdid=200703210012" TargetMode="External"/><Relationship Id="rId2054" Type="http://schemas.openxmlformats.org/officeDocument/2006/relationships/hyperlink" Target="https://www.start.umd.edu/gtd/search/IncidentSummary.aspx?gtdid=200010160001" TargetMode="External"/><Relationship Id="rId2261" Type="http://schemas.openxmlformats.org/officeDocument/2006/relationships/hyperlink" Target="https://www.start.umd.edu/gtd/search/IncidentSummary.aspx?gtdid=200403110004" TargetMode="External"/><Relationship Id="rId1" Type="http://schemas.openxmlformats.org/officeDocument/2006/relationships/hyperlink" Target="https://www.start.umd.edu/gtd/search/IncidentSummary.aspx?gtdid=200507210008" TargetMode="External"/><Relationship Id="rId233" Type="http://schemas.openxmlformats.org/officeDocument/2006/relationships/hyperlink" Target="https://www.start.umd.edu/gtd/search/IncidentSummary.aspx?gtdid=200006070004" TargetMode="External"/><Relationship Id="rId440" Type="http://schemas.openxmlformats.org/officeDocument/2006/relationships/hyperlink" Target="https://www.start.umd.edu/gtd/search/IncidentSummary.aspx?gtdid=200301080001" TargetMode="External"/><Relationship Id="rId678" Type="http://schemas.openxmlformats.org/officeDocument/2006/relationships/hyperlink" Target="https://www.start.umd.edu/gtd/search/IncidentSummary.aspx?gtdid=200905010021" TargetMode="External"/><Relationship Id="rId885" Type="http://schemas.openxmlformats.org/officeDocument/2006/relationships/hyperlink" Target="https://www.start.umd.edu/gtd/search/IncidentSummary.aspx?gtdid=201302140013" TargetMode="External"/><Relationship Id="rId1070" Type="http://schemas.openxmlformats.org/officeDocument/2006/relationships/hyperlink" Target="https://www.start.umd.edu/gtd/search/IncidentSummary.aspx?gtdid=201410190075" TargetMode="External"/><Relationship Id="rId2121" Type="http://schemas.openxmlformats.org/officeDocument/2006/relationships/hyperlink" Target="https://www.start.umd.edu/gtd/search/IncidentSummary.aspx?gtdid=200501300001" TargetMode="External"/><Relationship Id="rId300" Type="http://schemas.openxmlformats.org/officeDocument/2006/relationships/hyperlink" Target="https://www.start.umd.edu/gtd/search/IncidentSummary.aspx?gtdid=200103030001" TargetMode="External"/><Relationship Id="rId538" Type="http://schemas.openxmlformats.org/officeDocument/2006/relationships/hyperlink" Target="https://www.start.umd.edu/gtd/search/IncidentSummary.aspx?gtdid=200512210005" TargetMode="External"/><Relationship Id="rId745" Type="http://schemas.openxmlformats.org/officeDocument/2006/relationships/hyperlink" Target="https://www.start.umd.edu/gtd/search/IncidentSummary.aspx?gtdid=201101080014" TargetMode="External"/><Relationship Id="rId952" Type="http://schemas.openxmlformats.org/officeDocument/2006/relationships/hyperlink" Target="https://www.start.umd.edu/gtd/search/IncidentSummary.aspx?gtdid=201309190012" TargetMode="External"/><Relationship Id="rId1168" Type="http://schemas.openxmlformats.org/officeDocument/2006/relationships/hyperlink" Target="https://www.start.umd.edu/gtd/search/IncidentSummary.aspx?gtdid=201507290047" TargetMode="External"/><Relationship Id="rId1375" Type="http://schemas.openxmlformats.org/officeDocument/2006/relationships/hyperlink" Target="https://www.start.umd.edu/gtd/search/IncidentSummary.aspx?gtdid=201508280043" TargetMode="External"/><Relationship Id="rId1582" Type="http://schemas.openxmlformats.org/officeDocument/2006/relationships/hyperlink" Target="https://www.start.umd.edu/gtd/search/IncidentSummary.aspx?gtdid=200604050014" TargetMode="External"/><Relationship Id="rId2219" Type="http://schemas.openxmlformats.org/officeDocument/2006/relationships/hyperlink" Target="https://www.start.umd.edu/gtd/search/IncidentSummary.aspx?gtdid=200101300004" TargetMode="External"/><Relationship Id="rId81" Type="http://schemas.openxmlformats.org/officeDocument/2006/relationships/hyperlink" Target="https://www.start.umd.edu/gtd/search/Results.aspx?page=9&amp;casualties_type=b&amp;casualties_max=&amp;start_yearonly=2000&amp;end_yearonly=2015&amp;dtp2=all&amp;country=15,21,55,69,75,91,96,98,116,142,151,162,185,198,199,603,221&amp;count=100&amp;charttype=line&amp;chart=overtime&amp;ob=GTDID&amp;od=desc&amp;print=yes" TargetMode="External"/><Relationship Id="rId605" Type="http://schemas.openxmlformats.org/officeDocument/2006/relationships/hyperlink" Target="https://www.start.umd.edu/gtd/search/IncidentSummary.aspx?gtdid=200803070003" TargetMode="External"/><Relationship Id="rId812" Type="http://schemas.openxmlformats.org/officeDocument/2006/relationships/hyperlink" Target="https://www.start.umd.edu/gtd/search/IncidentSummary.aspx?gtdid=201205290018" TargetMode="External"/><Relationship Id="rId1028" Type="http://schemas.openxmlformats.org/officeDocument/2006/relationships/hyperlink" Target="https://www.start.umd.edu/gtd/search/IncidentSummary.aspx?gtdid=201407120049" TargetMode="External"/><Relationship Id="rId1235" Type="http://schemas.openxmlformats.org/officeDocument/2006/relationships/hyperlink" Target="https://www.start.umd.edu/gtd/search/IncidentSummary.aspx?gtdid=201510310073" TargetMode="External"/><Relationship Id="rId1442" Type="http://schemas.openxmlformats.org/officeDocument/2006/relationships/hyperlink" Target="https://www.start.umd.edu/gtd/search/IncidentSummary.aspx?gtdid=200108220012" TargetMode="External"/><Relationship Id="rId1887" Type="http://schemas.openxmlformats.org/officeDocument/2006/relationships/hyperlink" Target="https://www.start.umd.edu/gtd/search/IncidentSummary.aspx?gtdid=201205110056" TargetMode="External"/><Relationship Id="rId1302" Type="http://schemas.openxmlformats.org/officeDocument/2006/relationships/hyperlink" Target="https://www.start.umd.edu/gtd/search/IncidentSummary.aspx?gtdid=200012060005" TargetMode="External"/><Relationship Id="rId1747" Type="http://schemas.openxmlformats.org/officeDocument/2006/relationships/hyperlink" Target="https://www.start.umd.edu/gtd/search/IncidentSummary.aspx?gtdid=201303090006" TargetMode="External"/><Relationship Id="rId1954" Type="http://schemas.openxmlformats.org/officeDocument/2006/relationships/hyperlink" Target="https://www.start.umd.edu/gtd/search/IncidentSummary.aspx?gtdid=200007260003" TargetMode="External"/><Relationship Id="rId39" Type="http://schemas.openxmlformats.org/officeDocument/2006/relationships/hyperlink" Target="https://www.start.umd.edu/gtd/search/IncidentSummary.aspx?gtdid=200003250003" TargetMode="External"/><Relationship Id="rId1607" Type="http://schemas.openxmlformats.org/officeDocument/2006/relationships/hyperlink" Target="https://www.start.umd.edu/gtd/search/IncidentSummary.aspx?gtdid=201511130004" TargetMode="External"/><Relationship Id="rId1814" Type="http://schemas.openxmlformats.org/officeDocument/2006/relationships/hyperlink" Target="https://www.start.umd.edu/gtd/search/IncidentSummary.aspx?gtdid=200712230003" TargetMode="External"/><Relationship Id="rId188" Type="http://schemas.openxmlformats.org/officeDocument/2006/relationships/hyperlink" Target="https://www.start.umd.edu/gtd/search/ResultsCSV.aspx?csv=1&amp;casualties_type=b&amp;casualties_max=&amp;start_yearonly=2000&amp;end_yearonly=2015&amp;dtp2=all&amp;country=15,21,55,69,75,91,96,98,116,142,151,162,185,198,199,603,221&amp;count=100" TargetMode="External"/><Relationship Id="rId395" Type="http://schemas.openxmlformats.org/officeDocument/2006/relationships/hyperlink" Target="https://www.start.umd.edu/gtd/search/IncidentSummary.aspx?gtdid=200202020003" TargetMode="External"/><Relationship Id="rId2076" Type="http://schemas.openxmlformats.org/officeDocument/2006/relationships/hyperlink" Target="https://www.start.umd.edu/gtd/search/IncidentSummary.aspx?gtdid=200108180004" TargetMode="External"/><Relationship Id="rId255" Type="http://schemas.openxmlformats.org/officeDocument/2006/relationships/hyperlink" Target="https://www.start.umd.edu/gtd/search/IncidentSummary.aspx?gtdid=200009120004" TargetMode="External"/><Relationship Id="rId462" Type="http://schemas.openxmlformats.org/officeDocument/2006/relationships/hyperlink" Target="https://www.start.umd.edu/gtd/search/IncidentSummary.aspx?gtdid=200305240001" TargetMode="External"/><Relationship Id="rId1092" Type="http://schemas.openxmlformats.org/officeDocument/2006/relationships/hyperlink" Target="https://www.start.umd.edu/gtd/search/IncidentSummary.aspx?gtdid=201412290036" TargetMode="External"/><Relationship Id="rId1397" Type="http://schemas.openxmlformats.org/officeDocument/2006/relationships/hyperlink" Target="https://www.start.umd.edu/gtd/search/IncidentSummary.aspx?gtdid=200109050004" TargetMode="External"/><Relationship Id="rId2143" Type="http://schemas.openxmlformats.org/officeDocument/2006/relationships/hyperlink" Target="https://www.start.umd.edu/gtd/search/IncidentSummary.aspx?gtdid=200612300002" TargetMode="External"/><Relationship Id="rId115" Type="http://schemas.openxmlformats.org/officeDocument/2006/relationships/hyperlink" Target="https://www.start.umd.edu/gtd/search/?back=1&amp;casualties_type=b&amp;casualties_max=&amp;start_yearonly=2000&amp;end_yearonly=2015&amp;dtp2=all&amp;country=15,21,55,69,75,91,96,98,116,142,151,162,185,198,199,603,221&amp;count=100" TargetMode="External"/><Relationship Id="rId322" Type="http://schemas.openxmlformats.org/officeDocument/2006/relationships/hyperlink" Target="https://www.start.umd.edu/gtd/search/IncidentSummary.aspx?gtdid=200105240002" TargetMode="External"/><Relationship Id="rId767" Type="http://schemas.openxmlformats.org/officeDocument/2006/relationships/hyperlink" Target="https://www.start.umd.edu/gtd/search/IncidentSummary.aspx?gtdid=201103280016" TargetMode="External"/><Relationship Id="rId974" Type="http://schemas.openxmlformats.org/officeDocument/2006/relationships/hyperlink" Target="https://www.start.umd.edu/gtd/search/IncidentSummary.aspx?gtdid=201312050036" TargetMode="External"/><Relationship Id="rId2003" Type="http://schemas.openxmlformats.org/officeDocument/2006/relationships/hyperlink" Target="https://www.start.umd.edu/gtd/search/IncidentSummary.aspx?gtdid=200305300003" TargetMode="External"/><Relationship Id="rId2210" Type="http://schemas.openxmlformats.org/officeDocument/2006/relationships/hyperlink" Target="https://www.start.umd.edu/gtd/search/IncidentSummary.aspx?gtdid=201304200031" TargetMode="External"/><Relationship Id="rId627" Type="http://schemas.openxmlformats.org/officeDocument/2006/relationships/hyperlink" Target="https://www.start.umd.edu/gtd/search/IncidentSummary.aspx?gtdid=200806160014" TargetMode="External"/><Relationship Id="rId834" Type="http://schemas.openxmlformats.org/officeDocument/2006/relationships/hyperlink" Target="https://www.start.umd.edu/gtd/search/IncidentSummary.aspx?gtdid=201208210014" TargetMode="External"/><Relationship Id="rId1257" Type="http://schemas.openxmlformats.org/officeDocument/2006/relationships/hyperlink" Target="https://www.start.umd.edu/gtd/search/IncidentSummary.aspx?gtdid=201511270019" TargetMode="External"/><Relationship Id="rId1464" Type="http://schemas.openxmlformats.org/officeDocument/2006/relationships/hyperlink" Target="https://www.start.umd.edu/gtd/search/IncidentSummary.aspx?gtdid=200102070010" TargetMode="External"/><Relationship Id="rId1671" Type="http://schemas.openxmlformats.org/officeDocument/2006/relationships/hyperlink" Target="https://www.start.umd.edu/gtd/search/IncidentSummary.aspx?gtdid=201103310005" TargetMode="External"/><Relationship Id="rId901" Type="http://schemas.openxmlformats.org/officeDocument/2006/relationships/hyperlink" Target="https://www.start.umd.edu/gtd/search/IncidentSummary.aspx?gtdid=201303290025" TargetMode="External"/><Relationship Id="rId1117" Type="http://schemas.openxmlformats.org/officeDocument/2006/relationships/hyperlink" Target="https://www.start.umd.edu/gtd/search/IncidentSummary.aspx?gtdid=201502130045" TargetMode="External"/><Relationship Id="rId1324" Type="http://schemas.openxmlformats.org/officeDocument/2006/relationships/hyperlink" Target="https://www.start.umd.edu/gtd/search/IncidentSummary.aspx?gtdid=201310100017" TargetMode="External"/><Relationship Id="rId1531" Type="http://schemas.openxmlformats.org/officeDocument/2006/relationships/hyperlink" Target="https://www.start.umd.edu/gtd/search/IncidentSummary.aspx?gtdid=200402250001" TargetMode="External"/><Relationship Id="rId1769" Type="http://schemas.openxmlformats.org/officeDocument/2006/relationships/hyperlink" Target="https://www.start.umd.edu/gtd/search/IncidentSummary.aspx?gtdid=201410140049" TargetMode="External"/><Relationship Id="rId1976" Type="http://schemas.openxmlformats.org/officeDocument/2006/relationships/hyperlink" Target="https://www.start.umd.edu/gtd/search/IncidentSummary.aspx?gtdid=200101260003" TargetMode="External"/><Relationship Id="rId30" Type="http://schemas.openxmlformats.org/officeDocument/2006/relationships/hyperlink" Target="https://www.start.umd.edu/gtd/search/IncidentSummary.aspx?gtdid=200005030007" TargetMode="External"/><Relationship Id="rId1629" Type="http://schemas.openxmlformats.org/officeDocument/2006/relationships/hyperlink" Target="https://www.start.umd.edu/gtd/search/IncidentSummary.aspx?gtdid=200206020002" TargetMode="External"/><Relationship Id="rId1836" Type="http://schemas.openxmlformats.org/officeDocument/2006/relationships/hyperlink" Target="https://www.start.umd.edu/gtd/search/IncidentSummary.aspx?gtdid=200307140006" TargetMode="External"/><Relationship Id="rId1903" Type="http://schemas.openxmlformats.org/officeDocument/2006/relationships/hyperlink" Target="https://www.start.umd.edu/gtd/search/IncidentSummary.aspx?gtdid=201212080014" TargetMode="External"/><Relationship Id="rId2098" Type="http://schemas.openxmlformats.org/officeDocument/2006/relationships/hyperlink" Target="https://www.start.umd.edu/gtd/search/IncidentSummary.aspx?gtdid=200307220004" TargetMode="External"/><Relationship Id="rId277" Type="http://schemas.openxmlformats.org/officeDocument/2006/relationships/hyperlink" Target="https://www.start.umd.edu/gtd/search/IncidentSummary.aspx?gtdid=200011110005" TargetMode="External"/><Relationship Id="rId484" Type="http://schemas.openxmlformats.org/officeDocument/2006/relationships/hyperlink" Target="https://www.start.umd.edu/gtd/search/IncidentSummary.aspx?gtdid=200311040001" TargetMode="External"/><Relationship Id="rId2165" Type="http://schemas.openxmlformats.org/officeDocument/2006/relationships/hyperlink" Target="https://www.start.umd.edu/gtd/search/IncidentSummary.aspx?gtdid=200807290037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tart.umd.edu/gtd/search/Results.aspx?page=1&amp;casualties_type=b&amp;casualties_max=&amp;start_yearonly=2000&amp;end_yearonly=2015&amp;dtp2=all&amp;country=15,21,55,69,75,91,96,98,116,142,151,162,185,198,199,603,221&amp;perpetrator=30085,30087,40346,40364,40523,40379,20047,10077,2453,10078,20048,20049,4300,30098,40138,20500,20147,1812,3993,20203,40117,1925,40362,4692,40625&amp;count=100&amp;charttype=line&amp;chart=overtime&amp;expanded=no&amp;ob=TotalNumberOfInjured&amp;od=asc" TargetMode="External"/><Relationship Id="rId18" Type="http://schemas.openxmlformats.org/officeDocument/2006/relationships/hyperlink" Target="https://www.start.umd.edu/gtd/search/IncidentSummary.aspx?gtdid=201407020046" TargetMode="External"/><Relationship Id="rId26" Type="http://schemas.openxmlformats.org/officeDocument/2006/relationships/hyperlink" Target="https://www.start.umd.edu/gtd/search/IncidentSummary.aspx?gtdid=201304090002" TargetMode="External"/><Relationship Id="rId39" Type="http://schemas.openxmlformats.org/officeDocument/2006/relationships/hyperlink" Target="https://www.start.umd.edu/gtd/search/IncidentSummary.aspx?gtdid=201012290003" TargetMode="External"/><Relationship Id="rId21" Type="http://schemas.openxmlformats.org/officeDocument/2006/relationships/hyperlink" Target="https://www.start.umd.edu/gtd/search/IncidentSummary.aspx?gtdid=201402110019" TargetMode="External"/><Relationship Id="rId34" Type="http://schemas.openxmlformats.org/officeDocument/2006/relationships/hyperlink" Target="https://www.start.umd.edu/gtd/search/IncidentSummary.aspx?gtdid=201112090010" TargetMode="External"/><Relationship Id="rId42" Type="http://schemas.openxmlformats.org/officeDocument/2006/relationships/hyperlink" Target="https://www.start.umd.edu/gtd/search/IncidentSummary.aspx?gtdid=201012230004" TargetMode="External"/><Relationship Id="rId47" Type="http://schemas.openxmlformats.org/officeDocument/2006/relationships/hyperlink" Target="https://www.start.umd.edu/gtd/search/IncidentSummary.aspx?gtdid=200912150027" TargetMode="External"/><Relationship Id="rId50" Type="http://schemas.openxmlformats.org/officeDocument/2006/relationships/hyperlink" Target="https://www.start.umd.edu/gtd/search/IncidentSummary.aspx?gtdid=200607040021" TargetMode="External"/><Relationship Id="rId55" Type="http://schemas.openxmlformats.org/officeDocument/2006/relationships/hyperlink" Target="https://www.start.umd.edu/gtd/search/IncidentSummary.aspx?gtdid=200312290002" TargetMode="External"/><Relationship Id="rId7" Type="http://schemas.openxmlformats.org/officeDocument/2006/relationships/hyperlink" Target="https://www.start.umd.edu/gtd/Email.aspx" TargetMode="External"/><Relationship Id="rId2" Type="http://schemas.openxmlformats.org/officeDocument/2006/relationships/hyperlink" Target="https://www.start.umd.edu/gtd/search/Results.aspx?page=1&amp;casualties_type=b&amp;casualties_max=&amp;start_yearonly=2000&amp;end_yearonly=2015&amp;dtp2=all&amp;country=15,21,55,69,75,91,96,98,116,142,151,162,185,198,199,603,221&amp;perpetrator=20009,40462,40441,357,1763,40545,20033,40526,1912,40183,20055,40660,40098,30008,2128,301,1571,20081,40502,40071,20099,40347,40493,3310,30022,20512,40380,1375,20173,944,2657,3305,40423,399,5160,20193,403,40478,20195,402,30032,2155,1184,1257,20209,40047,2366,1151,20210,100019,3864,20212,20213,20214,20215,20216,40217,1063,2185,1810,2407,20519,2120,20218,20219,20220,20221,30126,2082,100041,40530,100020,40596,20527,10097,998,20223,1696,30127,1536,100021,1649,1281,1535,1163,423,10087,40486,40635,20225,40151,2184,20226,20227,3525,40305,1279,40411,40372,20239,40075,40319,20232,20233,40070,20235,802,427,1210,685,40537,20241,2606,841,20245,30038,100022,40135,40173,1989,40371,40211,40600,100024,40408,20273,40433,30042,40110,40204,20283,2111,479,2960,20304,1156,20311,482,3189,4387,4345,688,40118,20316,30238,20317,40429,2258,774,2904,20400,5102,40291,40142,2116,30171,20427,40014,40237,1440,20438,20441,40345,30079,2045,100042,20474,20481&amp;charttype=line&amp;chart=overtime&amp;ob=GTDID&amp;od=desc&amp;print=yes" TargetMode="External"/><Relationship Id="rId16" Type="http://schemas.openxmlformats.org/officeDocument/2006/relationships/hyperlink" Target="https://www.start.umd.edu/gtd/search/IncidentSummary.aspx?gtdid=201409030060" TargetMode="External"/><Relationship Id="rId20" Type="http://schemas.openxmlformats.org/officeDocument/2006/relationships/hyperlink" Target="https://www.start.umd.edu/gtd/search/IncidentSummary.aspx?gtdid=201405220086" TargetMode="External"/><Relationship Id="rId29" Type="http://schemas.openxmlformats.org/officeDocument/2006/relationships/hyperlink" Target="https://www.start.umd.edu/gtd/search/IncidentSummary.aspx?gtdid=201205220027" TargetMode="External"/><Relationship Id="rId41" Type="http://schemas.openxmlformats.org/officeDocument/2006/relationships/hyperlink" Target="https://www.start.umd.edu/gtd/search/IncidentSummary.aspx?gtdid=201012230005" TargetMode="External"/><Relationship Id="rId54" Type="http://schemas.openxmlformats.org/officeDocument/2006/relationships/hyperlink" Target="https://www.start.umd.edu/gtd/search/IncidentSummary.aspx?gtdid=200312300001" TargetMode="External"/><Relationship Id="rId62" Type="http://schemas.openxmlformats.org/officeDocument/2006/relationships/drawing" Target="../drawings/drawing2.xml"/><Relationship Id="rId1" Type="http://schemas.openxmlformats.org/officeDocument/2006/relationships/hyperlink" Target="https://www.start.umd.edu/gtd/search/?back=1&amp;casualties_type=b&amp;casualties_max=&amp;start_yearonly=2000&amp;end_yearonly=2015&amp;dtp2=all&amp;country=15,21,55,69,75,91,96,98,116,142,151,162,185,198,199,603,221&amp;perpetrator=20009,40462,40441,357,1763,40545,20033,40526,1912,40183,20055,40660,40098,30008,2128,301,1571,20081,40502,40071,20099,40347,40493,3310,30022,20512,40380,1375,20173,944,2657,3305,40423,399,5160,20193,403,40478,20195,402,30032,2155,1184,1257,20209,40047,2366,1151,20210,100019,3864,20212,20213,20214,20215,20216,40217,1063,2185,1810,2407,20519,2120,20218,20219,20220,20221,30126,2082,100041,40530,100020,40596,20527,10097,998,20223,1696,30127,1536,100021,1649,1281,1535,1163,423,10087,40486,40635,20225,40151,2184,20226,20227,3525,40305,1279,40411,40372,20239,40075,40319,20232,20233,40070,20235,802,427,1210,685,40537,20241,2606,841,20245,30038,100022,40135,40173,1989,40371,40211,40600,100024,40408,20273,40433,30042,40110,40204,20283,2111,479,2960,20304,1156,20311,482,3189,4387,4345,688,40118,20316,30238,20317,40429,2258,774,2904,20400,5102,40291,40142,2116,30171,20427,40014,40237,1440,20438,20441,40345,30079,2045,100042,20474,20481" TargetMode="External"/><Relationship Id="rId6" Type="http://schemas.openxmlformats.org/officeDocument/2006/relationships/hyperlink" Target="https://www.start.umd.edu/gtd/search/Results.aspx?page=1&amp;casualties_type=b&amp;casualties_max=&amp;start_yearonly=2000&amp;end_yearonly=2015&amp;dtp2=all&amp;country=15,21,55,69,75,91,96,98,116,142,151,162,185,198,199,603,221&amp;perpetrator=30085,30087,40346,40364,40523,40379,20047,10077,2453,10078,20048,20049,4300,30098,40138,20500,20147,1812,3993,20203,40117,1925,40362,4692,40625&amp;count=100&amp;charttype=line&amp;chart=overtime&amp;ob=GTDID&amp;od=desc&amp;print=yes" TargetMode="External"/><Relationship Id="rId11" Type="http://schemas.openxmlformats.org/officeDocument/2006/relationships/hyperlink" Target="https://www.start.umd.edu/gtd/search/Results.aspx?page=1&amp;casualties_type=b&amp;casualties_max=&amp;start_yearonly=2000&amp;end_yearonly=2015&amp;dtp2=all&amp;country=15,21,55,69,75,91,96,98,116,142,151,162,185,198,199,603,221&amp;perpetrator=30085,30087,40346,40364,40523,40379,20047,10077,2453,10078,20048,20049,4300,30098,40138,20500,20147,1812,3993,20203,40117,1925,40362,4692,40625&amp;count=100&amp;charttype=line&amp;chart=overtime&amp;expanded=no&amp;ob=City&amp;od=asc" TargetMode="External"/><Relationship Id="rId24" Type="http://schemas.openxmlformats.org/officeDocument/2006/relationships/hyperlink" Target="https://www.start.umd.edu/gtd/search/IncidentSummary.aspx?gtdid=201306210039" TargetMode="External"/><Relationship Id="rId32" Type="http://schemas.openxmlformats.org/officeDocument/2006/relationships/hyperlink" Target="https://www.start.umd.edu/gtd/search/IncidentSummary.aspx?gtdid=201204010019" TargetMode="External"/><Relationship Id="rId37" Type="http://schemas.openxmlformats.org/officeDocument/2006/relationships/hyperlink" Target="https://www.start.umd.edu/gtd/search/IncidentSummary.aspx?gtdid=201103310005" TargetMode="External"/><Relationship Id="rId40" Type="http://schemas.openxmlformats.org/officeDocument/2006/relationships/hyperlink" Target="https://www.start.umd.edu/gtd/search/IncidentSummary.aspx?gtdid=201012270003" TargetMode="External"/><Relationship Id="rId45" Type="http://schemas.openxmlformats.org/officeDocument/2006/relationships/hyperlink" Target="https://www.start.umd.edu/gtd/search/IncidentSummary.aspx?gtdid=201003270019" TargetMode="External"/><Relationship Id="rId53" Type="http://schemas.openxmlformats.org/officeDocument/2006/relationships/hyperlink" Target="https://www.start.umd.edu/gtd/search/IncidentSummary.aspx?gtdid=200503010001" TargetMode="External"/><Relationship Id="rId58" Type="http://schemas.openxmlformats.org/officeDocument/2006/relationships/hyperlink" Target="https://www.start.umd.edu/gtd/search/Results.aspx?page=1&amp;casualties_type=b&amp;casualties_max=&amp;start_yearonly=2000&amp;end_yearonly=2015&amp;dtp2=all&amp;country=15,21,55,69,75,91,96,98,116,142,151,162,185,198,199,603,221&amp;perpetrator=30085,30087,40346,40364,40523,40379,20047,10077,2453,10078,20048,20049,4300,30098,40138,20500,20147,1812,3993,20203,40117,1925,40362,4692,40625&amp;count=100&amp;charttype=line&amp;chart=overtime&amp;ob=GTDID&amp;od=desc&amp;expanded=yes" TargetMode="External"/><Relationship Id="rId5" Type="http://schemas.openxmlformats.org/officeDocument/2006/relationships/hyperlink" Target="https://www.start.umd.edu/gtd/search/?back=1&amp;casualties_type=b&amp;casualties_max=&amp;start_yearonly=2000&amp;end_yearonly=2015&amp;dtp2=all&amp;country=15,21,55,69,75,91,96,98,116,142,151,162,185,198,199,603,221&amp;perpetrator=30085,30087,40346,40364,40523,40379,20047,10077,2453,10078,20048,20049,4300,30098,40138,20500,20147,1812,3993,20203,40117,1925,40362,4692,40625&amp;count=100" TargetMode="External"/><Relationship Id="rId15" Type="http://schemas.openxmlformats.org/officeDocument/2006/relationships/hyperlink" Target="https://www.start.umd.edu/gtd/search/IncidentSummary.aspx?gtdid=201411250074" TargetMode="External"/><Relationship Id="rId23" Type="http://schemas.openxmlformats.org/officeDocument/2006/relationships/hyperlink" Target="https://www.start.umd.edu/gtd/search/IncidentSummary.aspx?gtdid=201308290039" TargetMode="External"/><Relationship Id="rId28" Type="http://schemas.openxmlformats.org/officeDocument/2006/relationships/hyperlink" Target="https://www.start.umd.edu/gtd/search/IncidentSummary.aspx?gtdid=201301030026" TargetMode="External"/><Relationship Id="rId36" Type="http://schemas.openxmlformats.org/officeDocument/2006/relationships/hyperlink" Target="https://www.start.umd.edu/gtd/search/IncidentSummary.aspx?gtdid=201103310006" TargetMode="External"/><Relationship Id="rId49" Type="http://schemas.openxmlformats.org/officeDocument/2006/relationships/hyperlink" Target="https://www.start.umd.edu/gtd/search/IncidentSummary.aspx?gtdid=200607060017" TargetMode="External"/><Relationship Id="rId57" Type="http://schemas.openxmlformats.org/officeDocument/2006/relationships/hyperlink" Target="https://www.start.umd.edu/gtd/search/IncidentSummary.aspx?gtdid=200312270001" TargetMode="External"/><Relationship Id="rId61" Type="http://schemas.openxmlformats.org/officeDocument/2006/relationships/hyperlink" Target="http://www.lmdagency.com/" TargetMode="External"/><Relationship Id="rId10" Type="http://schemas.openxmlformats.org/officeDocument/2006/relationships/hyperlink" Target="https://www.start.umd.edu/gtd/search/Results.aspx?page=1&amp;casualties_type=b&amp;casualties_max=&amp;start_yearonly=2000&amp;end_yearonly=2015&amp;dtp2=all&amp;country=15,21,55,69,75,91,96,98,116,142,151,162,185,198,199,603,221&amp;perpetrator=30085,30087,40346,40364,40523,40379,20047,10077,2453,10078,20048,20049,4300,30098,40138,20500,20147,1812,3993,20203,40117,1925,40362,4692,40625&amp;count=100&amp;charttype=line&amp;chart=overtime&amp;expanded=no&amp;ob=CountryText&amp;od=asc" TargetMode="External"/><Relationship Id="rId19" Type="http://schemas.openxmlformats.org/officeDocument/2006/relationships/hyperlink" Target="https://www.start.umd.edu/gtd/search/IncidentSummary.aspx?gtdid=201406300097" TargetMode="External"/><Relationship Id="rId31" Type="http://schemas.openxmlformats.org/officeDocument/2006/relationships/hyperlink" Target="https://www.start.umd.edu/gtd/search/IncidentSummary.aspx?gtdid=201205070011" TargetMode="External"/><Relationship Id="rId44" Type="http://schemas.openxmlformats.org/officeDocument/2006/relationships/hyperlink" Target="https://www.start.umd.edu/gtd/search/IncidentSummary.aspx?gtdid=201011020008" TargetMode="External"/><Relationship Id="rId52" Type="http://schemas.openxmlformats.org/officeDocument/2006/relationships/hyperlink" Target="https://www.start.umd.edu/gtd/search/IncidentSummary.aspx?gtdid=200503010002" TargetMode="External"/><Relationship Id="rId60" Type="http://schemas.openxmlformats.org/officeDocument/2006/relationships/hyperlink" Target="http://www.umd.edu/" TargetMode="External"/><Relationship Id="rId4" Type="http://schemas.openxmlformats.org/officeDocument/2006/relationships/hyperlink" Target="https://www.start.umd.edu/gtd/search/ResultsCSV.aspx?csv=1&amp;casualties_type=b&amp;casualties_max=&amp;start_yearonly=2000&amp;end_yearonly=2015&amp;dtp2=all&amp;country=15,21,55,69,75,91,96,98,116,142,151,162,185,198,199,603,221&amp;perpetrator=20009,40462,40441,357,1763,40545,20033,40526,1912,40183,20055,40660,40098,30008,2128,301,1571,20081,40502,40071,20099,40347,40493,3310,30022,20512,40380,1375,20173,944,2657,3305,40423,399,5160,20193,403,40478,20195,402,30032,2155,1184,1257,20209,40047,2366,1151,20210,100019,3864,20212,20213,20214,20215,20216,40217,1063,2185,1810,2407,20519,2120,20218,20219,20220,20221,30126,2082,100041,40530,100020,40596,20527,10097,998,20223,1696,30127,1536,100021,1649,1281,1535,1163,423,10087,40486,40635,20225,40151,2184,20226,20227,3525,40305,1279,40411,40372,20239,40075,40319,20232,20233,40070,20235,802,427,1210,685,40537,20241,2606,841,20245,30038,100022,40135,40173,1989,40371,40211,40600,100024,40408,20273,40433,30042,40110,40204,20283,2111,479,2960,20304,1156,20311,482,3189,4387,4345,688,40118,20316,30238,20317,40429,2258,774,2904,20400,5102,40291,40142,2116,30171,20427,40014,40237,1440,20438,20441,40345,30079,2045,100042,20474,20481" TargetMode="External"/><Relationship Id="rId9" Type="http://schemas.openxmlformats.org/officeDocument/2006/relationships/hyperlink" Target="https://www.start.umd.edu/gtd/search/Results.aspx?page=1&amp;casualties_type=b&amp;casualties_max=&amp;start_yearonly=2000&amp;end_yearonly=2015&amp;dtp2=all&amp;country=15,21,55,69,75,91,96,98,116,142,151,162,185,198,199,603,221&amp;perpetrator=30085,30087,40346,40364,40523,40379,20047,10077,2453,10078,20048,20049,4300,30098,40138,20500,20147,1812,3993,20203,40117,1925,40362,4692,40625&amp;count=100&amp;charttype=line&amp;chart=overtime&amp;expanded=no&amp;ob=GTDID&amp;od=asc" TargetMode="External"/><Relationship Id="rId14" Type="http://schemas.openxmlformats.org/officeDocument/2006/relationships/hyperlink" Target="https://www.start.umd.edu/gtd/search/IncidentSummary.aspx?gtdid=201512180021" TargetMode="External"/><Relationship Id="rId22" Type="http://schemas.openxmlformats.org/officeDocument/2006/relationships/hyperlink" Target="https://www.start.umd.edu/gtd/search/IncidentSummary.aspx?gtdid=201310020025" TargetMode="External"/><Relationship Id="rId27" Type="http://schemas.openxmlformats.org/officeDocument/2006/relationships/hyperlink" Target="https://www.start.umd.edu/gtd/search/IncidentSummary.aspx?gtdid=201302070008" TargetMode="External"/><Relationship Id="rId30" Type="http://schemas.openxmlformats.org/officeDocument/2006/relationships/hyperlink" Target="https://www.start.umd.edu/gtd/search/IncidentSummary.aspx?gtdid=201205120023" TargetMode="External"/><Relationship Id="rId35" Type="http://schemas.openxmlformats.org/officeDocument/2006/relationships/hyperlink" Target="https://www.start.umd.edu/gtd/search/IncidentSummary.aspx?gtdid=201112070001" TargetMode="External"/><Relationship Id="rId43" Type="http://schemas.openxmlformats.org/officeDocument/2006/relationships/hyperlink" Target="https://www.start.umd.edu/gtd/search/IncidentSummary.aspx?gtdid=201011020012" TargetMode="External"/><Relationship Id="rId48" Type="http://schemas.openxmlformats.org/officeDocument/2006/relationships/hyperlink" Target="https://www.start.umd.edu/gtd/search/IncidentSummary.aspx?gtdid=200607070021" TargetMode="External"/><Relationship Id="rId56" Type="http://schemas.openxmlformats.org/officeDocument/2006/relationships/hyperlink" Target="https://www.start.umd.edu/gtd/search/IncidentSummary.aspx?gtdid=200312280001" TargetMode="External"/><Relationship Id="rId8" Type="http://schemas.openxmlformats.org/officeDocument/2006/relationships/hyperlink" Target="https://www.start.umd.edu/gtd/search/ResultsCSV.aspx?csv=1&amp;casualties_type=b&amp;casualties_max=&amp;start_yearonly=2000&amp;end_yearonly=2015&amp;dtp2=all&amp;country=15,21,55,69,75,91,96,98,116,142,151,162,185,198,199,603,221&amp;perpetrator=30085,30087,40346,40364,40523,40379,20047,10077,2453,10078,20048,20049,4300,30098,40138,20500,20147,1812,3993,20203,40117,1925,40362,4692,40625&amp;count=100" TargetMode="External"/><Relationship Id="rId51" Type="http://schemas.openxmlformats.org/officeDocument/2006/relationships/hyperlink" Target="https://www.start.umd.edu/gtd/search/IncidentSummary.aspx?gtdid=200505240005" TargetMode="External"/><Relationship Id="rId3" Type="http://schemas.openxmlformats.org/officeDocument/2006/relationships/hyperlink" Target="https://www.start.umd.edu/gtd/Email.aspx" TargetMode="External"/><Relationship Id="rId12" Type="http://schemas.openxmlformats.org/officeDocument/2006/relationships/hyperlink" Target="https://www.start.umd.edu/gtd/search/Results.aspx?page=1&amp;casualties_type=b&amp;casualties_max=&amp;start_yearonly=2000&amp;end_yearonly=2015&amp;dtp2=all&amp;country=15,21,55,69,75,91,96,98,116,142,151,162,185,198,199,603,221&amp;perpetrator=30085,30087,40346,40364,40523,40379,20047,10077,2453,10078,20048,20049,4300,30098,40138,20500,20147,1812,3993,20203,40117,1925,40362,4692,40625&amp;count=100&amp;charttype=line&amp;chart=overtime&amp;expanded=no&amp;ob=TotalNumberOfFatalities&amp;od=asc" TargetMode="External"/><Relationship Id="rId17" Type="http://schemas.openxmlformats.org/officeDocument/2006/relationships/hyperlink" Target="https://www.start.umd.edu/gtd/search/IncidentSummary.aspx?gtdid=201408280073" TargetMode="External"/><Relationship Id="rId25" Type="http://schemas.openxmlformats.org/officeDocument/2006/relationships/hyperlink" Target="https://www.start.umd.edu/gtd/search/IncidentSummary.aspx?gtdid=201304100001" TargetMode="External"/><Relationship Id="rId33" Type="http://schemas.openxmlformats.org/officeDocument/2006/relationships/hyperlink" Target="https://www.start.umd.edu/gtd/search/IncidentSummary.aspx?gtdid=201112120031" TargetMode="External"/><Relationship Id="rId38" Type="http://schemas.openxmlformats.org/officeDocument/2006/relationships/hyperlink" Target="https://www.start.umd.edu/gtd/search/IncidentSummary.aspx?gtdid=201101180008" TargetMode="External"/><Relationship Id="rId46" Type="http://schemas.openxmlformats.org/officeDocument/2006/relationships/hyperlink" Target="https://www.start.umd.edu/gtd/search/IncidentSummary.aspx?gtdid=200912160001" TargetMode="External"/><Relationship Id="rId59" Type="http://schemas.openxmlformats.org/officeDocument/2006/relationships/hyperlink" Target="http://www.start.umd.edu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tart.umd.edu/gtd/search/IncidentSummary.aspx?gtdid=201205110044" TargetMode="External"/><Relationship Id="rId299" Type="http://schemas.openxmlformats.org/officeDocument/2006/relationships/hyperlink" Target="https://www.start.umd.edu/gtd/search/IncidentSummary.aspx?gtdid=200503130006" TargetMode="External"/><Relationship Id="rId21" Type="http://schemas.openxmlformats.org/officeDocument/2006/relationships/hyperlink" Target="https://www.start.umd.edu/gtd/search/IncidentSummary.aspx?gtdid=201212080017" TargetMode="External"/><Relationship Id="rId63" Type="http://schemas.openxmlformats.org/officeDocument/2006/relationships/hyperlink" Target="https://www.start.umd.edu/gtd/search/IncidentSummary.aspx?gtdid=201506030100" TargetMode="External"/><Relationship Id="rId159" Type="http://schemas.openxmlformats.org/officeDocument/2006/relationships/hyperlink" Target="https://www.start.umd.edu/gtd/search/IncidentSummary.aspx?gtdid=200908150005" TargetMode="External"/><Relationship Id="rId324" Type="http://schemas.openxmlformats.org/officeDocument/2006/relationships/hyperlink" Target="https://www.start.umd.edu/gtd/search/IncidentSummary.aspx?gtdid=200408280002" TargetMode="External"/><Relationship Id="rId366" Type="http://schemas.openxmlformats.org/officeDocument/2006/relationships/hyperlink" Target="https://www.start.umd.edu/gtd/search/IncidentSummary.aspx?gtdid=200212170001" TargetMode="External"/><Relationship Id="rId170" Type="http://schemas.openxmlformats.org/officeDocument/2006/relationships/hyperlink" Target="https://www.start.umd.edu/gtd/search/IncidentSummary.aspx?gtdid=200903090001" TargetMode="External"/><Relationship Id="rId226" Type="http://schemas.openxmlformats.org/officeDocument/2006/relationships/hyperlink" Target="https://www.start.umd.edu/gtd/search/IncidentSummary.aspx?gtdid=200704210008" TargetMode="External"/><Relationship Id="rId433" Type="http://schemas.openxmlformats.org/officeDocument/2006/relationships/hyperlink" Target="https://www.start.umd.edu/gtd/search/IncidentSummary.aspx?gtdid=200107100001" TargetMode="External"/><Relationship Id="rId268" Type="http://schemas.openxmlformats.org/officeDocument/2006/relationships/hyperlink" Target="https://www.start.umd.edu/gtd/search/IncidentSummary.aspx?gtdid=200508110002" TargetMode="External"/><Relationship Id="rId475" Type="http://schemas.openxmlformats.org/officeDocument/2006/relationships/hyperlink" Target="https://www.start.umd.edu/gtd/search/IncidentSummary.aspx?gtdid=200010300003" TargetMode="External"/><Relationship Id="rId32" Type="http://schemas.openxmlformats.org/officeDocument/2006/relationships/hyperlink" Target="https://www.start.umd.edu/gtd/search/IncidentSummary.aspx?gtdid=201209100022" TargetMode="External"/><Relationship Id="rId74" Type="http://schemas.openxmlformats.org/officeDocument/2006/relationships/hyperlink" Target="https://www.start.umd.edu/gtd/search/IncidentSummary.aspx?gtdid=201403260022" TargetMode="External"/><Relationship Id="rId128" Type="http://schemas.openxmlformats.org/officeDocument/2006/relationships/hyperlink" Target="https://www.start.umd.edu/gtd/search/IncidentSummary.aspx?gtdid=201204060001" TargetMode="External"/><Relationship Id="rId335" Type="http://schemas.openxmlformats.org/officeDocument/2006/relationships/hyperlink" Target="https://www.start.umd.edu/gtd/search/IncidentSummary.aspx?gtdid=200311190004" TargetMode="External"/><Relationship Id="rId377" Type="http://schemas.openxmlformats.org/officeDocument/2006/relationships/hyperlink" Target="https://www.start.umd.edu/gtd/search/IncidentSummary.aspx?gtdid=200206220002" TargetMode="External"/><Relationship Id="rId500" Type="http://schemas.openxmlformats.org/officeDocument/2006/relationships/hyperlink" Target="https://www.start.umd.edu/gtd/search/IncidentSummary.aspx?gtdid=200008240001" TargetMode="External"/><Relationship Id="rId5" Type="http://schemas.openxmlformats.org/officeDocument/2006/relationships/hyperlink" Target="https://www.start.umd.edu/gtd/search/Results.aspx?page=1&amp;casualties_type=b&amp;casualties_max=&amp;start_yearonly=2000&amp;end_yearonly=2015&amp;dtp2=all&amp;country=15,21,55,69,75,91,96,98,116,142,151,162,185,198,199,603,221&amp;perpetrator=3013,316,4199,3732,3136,1297,5174,769,339,379,813,416,417,30193,20345,20377,30156,2854,2834,40091,628,629&amp;count=100&amp;charttype=line&amp;chart=overtime&amp;expanded=no&amp;ob=TotalNumberOfInjured&amp;od=asc" TargetMode="External"/><Relationship Id="rId181" Type="http://schemas.openxmlformats.org/officeDocument/2006/relationships/hyperlink" Target="https://www.start.umd.edu/gtd/search/IncidentSummary.aspx?gtdid=200809210010" TargetMode="External"/><Relationship Id="rId237" Type="http://schemas.openxmlformats.org/officeDocument/2006/relationships/hyperlink" Target="https://www.start.umd.edu/gtd/search/IncidentSummary.aspx?gtdid=200604220003" TargetMode="External"/><Relationship Id="rId402" Type="http://schemas.openxmlformats.org/officeDocument/2006/relationships/hyperlink" Target="https://www.start.umd.edu/gtd/search/IncidentSummary.aspx?gtdid=200201010012" TargetMode="External"/><Relationship Id="rId279" Type="http://schemas.openxmlformats.org/officeDocument/2006/relationships/hyperlink" Target="https://www.start.umd.edu/gtd/search/IncidentSummary.aspx?gtdid=200507010008" TargetMode="External"/><Relationship Id="rId444" Type="http://schemas.openxmlformats.org/officeDocument/2006/relationships/hyperlink" Target="https://www.start.umd.edu/gtd/search/IncidentSummary.aspx?gtdid=200105110001" TargetMode="External"/><Relationship Id="rId486" Type="http://schemas.openxmlformats.org/officeDocument/2006/relationships/hyperlink" Target="https://www.start.umd.edu/gtd/search/IncidentSummary.aspx?gtdid=200009240008" TargetMode="External"/><Relationship Id="rId43" Type="http://schemas.openxmlformats.org/officeDocument/2006/relationships/hyperlink" Target="https://www.start.umd.edu/gtd/search/IncidentSummary.aspx?gtdid=201205110060" TargetMode="External"/><Relationship Id="rId139" Type="http://schemas.openxmlformats.org/officeDocument/2006/relationships/hyperlink" Target="https://www.start.umd.edu/gtd/search/IncidentSummary.aspx?gtdid=201101230002" TargetMode="External"/><Relationship Id="rId290" Type="http://schemas.openxmlformats.org/officeDocument/2006/relationships/hyperlink" Target="https://www.start.umd.edu/gtd/search/IncidentSummary.aspx?gtdid=200505150004" TargetMode="External"/><Relationship Id="rId304" Type="http://schemas.openxmlformats.org/officeDocument/2006/relationships/hyperlink" Target="https://www.start.umd.edu/gtd/search/IncidentSummary.aspx?gtdid=200501300001" TargetMode="External"/><Relationship Id="rId346" Type="http://schemas.openxmlformats.org/officeDocument/2006/relationships/hyperlink" Target="https://www.start.umd.edu/gtd/search/IncidentSummary.aspx?gtdid=200307190001" TargetMode="External"/><Relationship Id="rId388" Type="http://schemas.openxmlformats.org/officeDocument/2006/relationships/hyperlink" Target="https://www.start.umd.edu/gtd/search/IncidentSummary.aspx?gtdid=200203210002" TargetMode="External"/><Relationship Id="rId85" Type="http://schemas.openxmlformats.org/officeDocument/2006/relationships/hyperlink" Target="https://www.start.umd.edu/gtd/search/IncidentSummary.aspx?gtdid=201312110012" TargetMode="External"/><Relationship Id="rId150" Type="http://schemas.openxmlformats.org/officeDocument/2006/relationships/hyperlink" Target="https://www.start.umd.edu/gtd/search/IncidentSummary.aspx?gtdid=201004110009" TargetMode="External"/><Relationship Id="rId192" Type="http://schemas.openxmlformats.org/officeDocument/2006/relationships/hyperlink" Target="https://www.start.umd.edu/gtd/search/IncidentSummary.aspx?gtdid=200807200015" TargetMode="External"/><Relationship Id="rId206" Type="http://schemas.openxmlformats.org/officeDocument/2006/relationships/hyperlink" Target="https://www.start.umd.edu/gtd/search/IncidentSummary.aspx?gtdid=200804120001" TargetMode="External"/><Relationship Id="rId413" Type="http://schemas.openxmlformats.org/officeDocument/2006/relationships/hyperlink" Target="https://www.start.umd.edu/gtd/search/IncidentSummary.aspx?gtdid=200109010012" TargetMode="External"/><Relationship Id="rId248" Type="http://schemas.openxmlformats.org/officeDocument/2006/relationships/hyperlink" Target="https://www.start.umd.edu/gtd/search/IncidentSummary.aspx?gtdid=200602250015" TargetMode="External"/><Relationship Id="rId455" Type="http://schemas.openxmlformats.org/officeDocument/2006/relationships/hyperlink" Target="https://www.start.umd.edu/gtd/search/IncidentSummary.aspx?gtdid=200102210001" TargetMode="External"/><Relationship Id="rId497" Type="http://schemas.openxmlformats.org/officeDocument/2006/relationships/hyperlink" Target="https://www.start.umd.edu/gtd/search/IncidentSummary.aspx?gtdid=200008240005" TargetMode="External"/><Relationship Id="rId12" Type="http://schemas.openxmlformats.org/officeDocument/2006/relationships/hyperlink" Target="https://www.start.umd.edu/gtd/search/IncidentSummary.aspx?gtdid=201212080026" TargetMode="External"/><Relationship Id="rId108" Type="http://schemas.openxmlformats.org/officeDocument/2006/relationships/hyperlink" Target="https://www.start.umd.edu/gtd/search/IncidentSummary.aspx?gtdid=201205110053" TargetMode="External"/><Relationship Id="rId315" Type="http://schemas.openxmlformats.org/officeDocument/2006/relationships/hyperlink" Target="https://www.start.umd.edu/gtd/search/IncidentSummary.aspx?gtdid=200412030004" TargetMode="External"/><Relationship Id="rId357" Type="http://schemas.openxmlformats.org/officeDocument/2006/relationships/hyperlink" Target="https://www.start.umd.edu/gtd/search/IncidentSummary.aspx?gtdid=200305100005" TargetMode="External"/><Relationship Id="rId54" Type="http://schemas.openxmlformats.org/officeDocument/2006/relationships/hyperlink" Target="https://www.start.umd.edu/gtd/search/IncidentSummary.aspx?gtdid=201510170078" TargetMode="External"/><Relationship Id="rId96" Type="http://schemas.openxmlformats.org/officeDocument/2006/relationships/hyperlink" Target="https://www.start.umd.edu/gtd/search/IncidentSummary.aspx?gtdid=201307080051" TargetMode="External"/><Relationship Id="rId161" Type="http://schemas.openxmlformats.org/officeDocument/2006/relationships/hyperlink" Target="https://www.start.umd.edu/gtd/search/IncidentSummary.aspx?gtdid=200908090007" TargetMode="External"/><Relationship Id="rId217" Type="http://schemas.openxmlformats.org/officeDocument/2006/relationships/hyperlink" Target="https://www.start.umd.edu/gtd/search/IncidentSummary.aspx?gtdid=200710090017" TargetMode="External"/><Relationship Id="rId399" Type="http://schemas.openxmlformats.org/officeDocument/2006/relationships/hyperlink" Target="https://www.start.umd.edu/gtd/search/IncidentSummary.aspx?gtdid=200201120002" TargetMode="External"/><Relationship Id="rId259" Type="http://schemas.openxmlformats.org/officeDocument/2006/relationships/hyperlink" Target="https://www.start.umd.edu/gtd/search/IncidentSummary.aspx?gtdid=200601250007" TargetMode="External"/><Relationship Id="rId424" Type="http://schemas.openxmlformats.org/officeDocument/2006/relationships/hyperlink" Target="https://www.start.umd.edu/gtd/search/IncidentSummary.aspx?gtdid=200108160019" TargetMode="External"/><Relationship Id="rId466" Type="http://schemas.openxmlformats.org/officeDocument/2006/relationships/hyperlink" Target="https://www.start.umd.edu/gtd/search/IncidentSummary.aspx?gtdid=200012060006" TargetMode="External"/><Relationship Id="rId23" Type="http://schemas.openxmlformats.org/officeDocument/2006/relationships/hyperlink" Target="https://www.start.umd.edu/gtd/search/IncidentSummary.aspx?gtdid=201212080015" TargetMode="External"/><Relationship Id="rId119" Type="http://schemas.openxmlformats.org/officeDocument/2006/relationships/hyperlink" Target="https://www.start.umd.edu/gtd/search/IncidentSummary.aspx?gtdid=201205110042" TargetMode="External"/><Relationship Id="rId270" Type="http://schemas.openxmlformats.org/officeDocument/2006/relationships/hyperlink" Target="https://www.start.umd.edu/gtd/search/IncidentSummary.aspx?gtdid=200507300008" TargetMode="External"/><Relationship Id="rId326" Type="http://schemas.openxmlformats.org/officeDocument/2006/relationships/hyperlink" Target="https://www.start.umd.edu/gtd/search/IncidentSummary.aspx?gtdid=200408120001" TargetMode="External"/><Relationship Id="rId65" Type="http://schemas.openxmlformats.org/officeDocument/2006/relationships/hyperlink" Target="https://www.start.umd.edu/gtd/search/IncidentSummary.aspx?gtdid=201502250029" TargetMode="External"/><Relationship Id="rId130" Type="http://schemas.openxmlformats.org/officeDocument/2006/relationships/hyperlink" Target="https://www.start.umd.edu/gtd/search/IncidentSummary.aspx?gtdid=201203090006" TargetMode="External"/><Relationship Id="rId368" Type="http://schemas.openxmlformats.org/officeDocument/2006/relationships/hyperlink" Target="https://www.start.umd.edu/gtd/search/IncidentSummary.aspx?gtdid=200211250002" TargetMode="External"/><Relationship Id="rId172" Type="http://schemas.openxmlformats.org/officeDocument/2006/relationships/hyperlink" Target="https://www.start.umd.edu/gtd/search/IncidentSummary.aspx?gtdid=200902230007" TargetMode="External"/><Relationship Id="rId228" Type="http://schemas.openxmlformats.org/officeDocument/2006/relationships/hyperlink" Target="https://www.start.umd.edu/gtd/search/IncidentSummary.aspx?gtdid=200704080006" TargetMode="External"/><Relationship Id="rId435" Type="http://schemas.openxmlformats.org/officeDocument/2006/relationships/hyperlink" Target="https://www.start.umd.edu/gtd/search/IncidentSummary.aspx?gtdid=200107060001" TargetMode="External"/><Relationship Id="rId477" Type="http://schemas.openxmlformats.org/officeDocument/2006/relationships/hyperlink" Target="https://www.start.umd.edu/gtd/search/IncidentSummary.aspx?gtdid=200010210007" TargetMode="External"/><Relationship Id="rId281" Type="http://schemas.openxmlformats.org/officeDocument/2006/relationships/hyperlink" Target="https://www.start.umd.edu/gtd/search/IncidentSummary.aspx?gtdid=200506100002" TargetMode="External"/><Relationship Id="rId337" Type="http://schemas.openxmlformats.org/officeDocument/2006/relationships/hyperlink" Target="https://www.start.umd.edu/gtd/search/IncidentSummary.aspx?gtdid=200310100002" TargetMode="External"/><Relationship Id="rId502" Type="http://schemas.openxmlformats.org/officeDocument/2006/relationships/hyperlink" Target="https://www.start.umd.edu/gtd/search/IncidentSummary.aspx?gtdid=200008200001" TargetMode="External"/><Relationship Id="rId34" Type="http://schemas.openxmlformats.org/officeDocument/2006/relationships/hyperlink" Target="https://www.start.umd.edu/gtd/search/IncidentSummary.aspx?gtdid=201209100020" TargetMode="External"/><Relationship Id="rId76" Type="http://schemas.openxmlformats.org/officeDocument/2006/relationships/hyperlink" Target="https://www.start.umd.edu/gtd/search/IncidentSummary.aspx?gtdid=201403140044" TargetMode="External"/><Relationship Id="rId141" Type="http://schemas.openxmlformats.org/officeDocument/2006/relationships/hyperlink" Target="https://www.start.umd.edu/gtd/search/IncidentSummary.aspx?gtdid=201011050003" TargetMode="External"/><Relationship Id="rId379" Type="http://schemas.openxmlformats.org/officeDocument/2006/relationships/hyperlink" Target="https://www.start.umd.edu/gtd/search/IncidentSummary.aspx?gtdid=200206210003" TargetMode="External"/><Relationship Id="rId7" Type="http://schemas.openxmlformats.org/officeDocument/2006/relationships/hyperlink" Target="https://www.start.umd.edu/gtd/search/IncidentSummary.aspx?gtdid=201406130104" TargetMode="External"/><Relationship Id="rId183" Type="http://schemas.openxmlformats.org/officeDocument/2006/relationships/hyperlink" Target="https://www.start.umd.edu/gtd/search/IncidentSummary.aspx?gtdid=200809210008" TargetMode="External"/><Relationship Id="rId239" Type="http://schemas.openxmlformats.org/officeDocument/2006/relationships/hyperlink" Target="https://www.start.umd.edu/gtd/search/IncidentSummary.aspx?gtdid=200604130013" TargetMode="External"/><Relationship Id="rId390" Type="http://schemas.openxmlformats.org/officeDocument/2006/relationships/hyperlink" Target="https://www.start.umd.edu/gtd/search/IncidentSummary.aspx?gtdid=200202280002" TargetMode="External"/><Relationship Id="rId404" Type="http://schemas.openxmlformats.org/officeDocument/2006/relationships/hyperlink" Target="https://www.start.umd.edu/gtd/search/IncidentSummary.aspx?gtdid=200111230001" TargetMode="External"/><Relationship Id="rId446" Type="http://schemas.openxmlformats.org/officeDocument/2006/relationships/hyperlink" Target="https://www.start.umd.edu/gtd/search/IncidentSummary.aspx?gtdid=200105060001" TargetMode="External"/><Relationship Id="rId250" Type="http://schemas.openxmlformats.org/officeDocument/2006/relationships/hyperlink" Target="https://www.start.umd.edu/gtd/search/IncidentSummary.aspx?gtdid=200602220001" TargetMode="External"/><Relationship Id="rId292" Type="http://schemas.openxmlformats.org/officeDocument/2006/relationships/hyperlink" Target="https://www.start.umd.edu/gtd/search/IncidentSummary.aspx?gtdid=200505150002" TargetMode="External"/><Relationship Id="rId306" Type="http://schemas.openxmlformats.org/officeDocument/2006/relationships/hyperlink" Target="https://www.start.umd.edu/gtd/search/IncidentSummary.aspx?gtdid=200501180005" TargetMode="External"/><Relationship Id="rId488" Type="http://schemas.openxmlformats.org/officeDocument/2006/relationships/hyperlink" Target="https://www.start.umd.edu/gtd/search/IncidentSummary.aspx?gtdid=200009200006" TargetMode="External"/><Relationship Id="rId45" Type="http://schemas.openxmlformats.org/officeDocument/2006/relationships/hyperlink" Target="https://www.start.umd.edu/gtd/search/IncidentSummary.aspx?gtdid=201205110058" TargetMode="External"/><Relationship Id="rId87" Type="http://schemas.openxmlformats.org/officeDocument/2006/relationships/hyperlink" Target="https://www.start.umd.edu/gtd/search/IncidentSummary.aspx?gtdid=201312010023" TargetMode="External"/><Relationship Id="rId110" Type="http://schemas.openxmlformats.org/officeDocument/2006/relationships/hyperlink" Target="https://www.start.umd.edu/gtd/search/IncidentSummary.aspx?gtdid=201205110051" TargetMode="External"/><Relationship Id="rId348" Type="http://schemas.openxmlformats.org/officeDocument/2006/relationships/hyperlink" Target="https://www.start.umd.edu/gtd/search/IncidentSummary.aspx?gtdid=200307140005" TargetMode="External"/><Relationship Id="rId152" Type="http://schemas.openxmlformats.org/officeDocument/2006/relationships/hyperlink" Target="https://www.start.umd.edu/gtd/search/IncidentSummary.aspx?gtdid=201002120012" TargetMode="External"/><Relationship Id="rId173" Type="http://schemas.openxmlformats.org/officeDocument/2006/relationships/hyperlink" Target="https://www.start.umd.edu/gtd/search/IncidentSummary.aspx?gtdid=200901270026" TargetMode="External"/><Relationship Id="rId194" Type="http://schemas.openxmlformats.org/officeDocument/2006/relationships/hyperlink" Target="https://www.start.umd.edu/gtd/search/IncidentSummary.aspx?gtdid=200807110007" TargetMode="External"/><Relationship Id="rId208" Type="http://schemas.openxmlformats.org/officeDocument/2006/relationships/hyperlink" Target="https://www.start.umd.edu/gtd/search/IncidentSummary.aspx?gtdid=200803210001" TargetMode="External"/><Relationship Id="rId229" Type="http://schemas.openxmlformats.org/officeDocument/2006/relationships/hyperlink" Target="https://www.start.umd.edu/gtd/search/IncidentSummary.aspx?gtdid=200704050006" TargetMode="External"/><Relationship Id="rId380" Type="http://schemas.openxmlformats.org/officeDocument/2006/relationships/hyperlink" Target="https://www.start.umd.edu/gtd/search/IncidentSummary.aspx?gtdid=200206210001" TargetMode="External"/><Relationship Id="rId415" Type="http://schemas.openxmlformats.org/officeDocument/2006/relationships/hyperlink" Target="https://www.start.umd.edu/gtd/search/IncidentSummary.aspx?gtdid=200108270009" TargetMode="External"/><Relationship Id="rId436" Type="http://schemas.openxmlformats.org/officeDocument/2006/relationships/hyperlink" Target="https://www.start.umd.edu/gtd/search/IncidentSummary.aspx?gtdid=200106280001" TargetMode="External"/><Relationship Id="rId457" Type="http://schemas.openxmlformats.org/officeDocument/2006/relationships/hyperlink" Target="https://www.start.umd.edu/gtd/search/IncidentSummary.aspx?gtdid=200102030003" TargetMode="External"/><Relationship Id="rId240" Type="http://schemas.openxmlformats.org/officeDocument/2006/relationships/hyperlink" Target="https://www.start.umd.edu/gtd/search/IncidentSummary.aspx?gtdid=200604040015" TargetMode="External"/><Relationship Id="rId261" Type="http://schemas.openxmlformats.org/officeDocument/2006/relationships/hyperlink" Target="https://www.start.umd.edu/gtd/search/IncidentSummary.aspx?gtdid=200601200013" TargetMode="External"/><Relationship Id="rId478" Type="http://schemas.openxmlformats.org/officeDocument/2006/relationships/hyperlink" Target="https://www.start.umd.edu/gtd/search/IncidentSummary.aspx?gtdid=200010210002" TargetMode="External"/><Relationship Id="rId499" Type="http://schemas.openxmlformats.org/officeDocument/2006/relationships/hyperlink" Target="https://www.start.umd.edu/gtd/search/IncidentSummary.aspx?gtdid=200008240003" TargetMode="External"/><Relationship Id="rId14" Type="http://schemas.openxmlformats.org/officeDocument/2006/relationships/hyperlink" Target="https://www.start.umd.edu/gtd/search/IncidentSummary.aspx?gtdid=201212080024" TargetMode="External"/><Relationship Id="rId35" Type="http://schemas.openxmlformats.org/officeDocument/2006/relationships/hyperlink" Target="https://www.start.umd.edu/gtd/search/IncidentSummary.aspx?gtdid=201209100019" TargetMode="External"/><Relationship Id="rId56" Type="http://schemas.openxmlformats.org/officeDocument/2006/relationships/hyperlink" Target="https://www.start.umd.edu/gtd/search/IncidentSummary.aspx?gtdid=201510150014" TargetMode="External"/><Relationship Id="rId77" Type="http://schemas.openxmlformats.org/officeDocument/2006/relationships/hyperlink" Target="https://www.start.umd.edu/gtd/search/IncidentSummary.aspx?gtdid=201402140038" TargetMode="External"/><Relationship Id="rId100" Type="http://schemas.openxmlformats.org/officeDocument/2006/relationships/hyperlink" Target="https://www.start.umd.edu/gtd/search/IncidentSummary.aspx?gtdid=201301290001" TargetMode="External"/><Relationship Id="rId282" Type="http://schemas.openxmlformats.org/officeDocument/2006/relationships/hyperlink" Target="https://www.start.umd.edu/gtd/search/IncidentSummary.aspx?gtdid=200505290005" TargetMode="External"/><Relationship Id="rId317" Type="http://schemas.openxmlformats.org/officeDocument/2006/relationships/hyperlink" Target="https://www.start.umd.edu/gtd/search/IncidentSummary.aspx?gtdid=200412030002" TargetMode="External"/><Relationship Id="rId338" Type="http://schemas.openxmlformats.org/officeDocument/2006/relationships/hyperlink" Target="https://www.start.umd.edu/gtd/search/IncidentSummary.aspx?gtdid=200310100001" TargetMode="External"/><Relationship Id="rId359" Type="http://schemas.openxmlformats.org/officeDocument/2006/relationships/hyperlink" Target="https://www.start.umd.edu/gtd/search/IncidentSummary.aspx?gtdid=200305050002" TargetMode="External"/><Relationship Id="rId503" Type="http://schemas.openxmlformats.org/officeDocument/2006/relationships/hyperlink" Target="https://www.start.umd.edu/gtd/search/IncidentSummary.aspx?gtdid=200008100001" TargetMode="External"/><Relationship Id="rId8" Type="http://schemas.openxmlformats.org/officeDocument/2006/relationships/hyperlink" Target="https://www.start.umd.edu/gtd/search/IncidentSummary.aspx?gtdid=201212080030" TargetMode="External"/><Relationship Id="rId98" Type="http://schemas.openxmlformats.org/officeDocument/2006/relationships/hyperlink" Target="https://www.start.umd.edu/gtd/search/IncidentSummary.aspx?gtdid=201303230004" TargetMode="External"/><Relationship Id="rId121" Type="http://schemas.openxmlformats.org/officeDocument/2006/relationships/hyperlink" Target="https://www.start.umd.edu/gtd/search/IncidentSummary.aspx?gtdid=201205110040" TargetMode="External"/><Relationship Id="rId142" Type="http://schemas.openxmlformats.org/officeDocument/2006/relationships/hyperlink" Target="https://www.start.umd.edu/gtd/search/IncidentSummary.aspx?gtdid=201009160031" TargetMode="External"/><Relationship Id="rId163" Type="http://schemas.openxmlformats.org/officeDocument/2006/relationships/hyperlink" Target="https://www.start.umd.edu/gtd/search/IncidentSummary.aspx?gtdid=200908090005" TargetMode="External"/><Relationship Id="rId184" Type="http://schemas.openxmlformats.org/officeDocument/2006/relationships/hyperlink" Target="https://www.start.umd.edu/gtd/search/IncidentSummary.aspx?gtdid=200808170013" TargetMode="External"/><Relationship Id="rId219" Type="http://schemas.openxmlformats.org/officeDocument/2006/relationships/hyperlink" Target="https://www.start.umd.edu/gtd/search/IncidentSummary.aspx?gtdid=200709100004" TargetMode="External"/><Relationship Id="rId370" Type="http://schemas.openxmlformats.org/officeDocument/2006/relationships/hyperlink" Target="https://www.start.umd.edu/gtd/search/IncidentSummary.aspx?gtdid=200210120002" TargetMode="External"/><Relationship Id="rId391" Type="http://schemas.openxmlformats.org/officeDocument/2006/relationships/hyperlink" Target="https://www.start.umd.edu/gtd/search/IncidentSummary.aspx?gtdid=200202250003" TargetMode="External"/><Relationship Id="rId405" Type="http://schemas.openxmlformats.org/officeDocument/2006/relationships/hyperlink" Target="https://www.start.umd.edu/gtd/search/IncidentSummary.aspx?gtdid=200111070001" TargetMode="External"/><Relationship Id="rId426" Type="http://schemas.openxmlformats.org/officeDocument/2006/relationships/hyperlink" Target="https://www.start.umd.edu/gtd/search/IncidentSummary.aspx?gtdid=200108030008" TargetMode="External"/><Relationship Id="rId447" Type="http://schemas.openxmlformats.org/officeDocument/2006/relationships/hyperlink" Target="https://www.start.umd.edu/gtd/search/IncidentSummary.aspx?gtdid=200103290003" TargetMode="External"/><Relationship Id="rId230" Type="http://schemas.openxmlformats.org/officeDocument/2006/relationships/hyperlink" Target="https://www.start.umd.edu/gtd/search/IncidentSummary.aspx?gtdid=200703180006" TargetMode="External"/><Relationship Id="rId251" Type="http://schemas.openxmlformats.org/officeDocument/2006/relationships/hyperlink" Target="https://www.start.umd.edu/gtd/search/IncidentSummary.aspx?gtdid=200602160003" TargetMode="External"/><Relationship Id="rId468" Type="http://schemas.openxmlformats.org/officeDocument/2006/relationships/hyperlink" Target="https://www.start.umd.edu/gtd/search/IncidentSummary.aspx?gtdid=200012020003" TargetMode="External"/><Relationship Id="rId489" Type="http://schemas.openxmlformats.org/officeDocument/2006/relationships/hyperlink" Target="https://www.start.umd.edu/gtd/search/IncidentSummary.aspx?gtdid=200009200005" TargetMode="External"/><Relationship Id="rId25" Type="http://schemas.openxmlformats.org/officeDocument/2006/relationships/hyperlink" Target="https://www.start.umd.edu/gtd/search/IncidentSummary.aspx?gtdid=201212080013" TargetMode="External"/><Relationship Id="rId46" Type="http://schemas.openxmlformats.org/officeDocument/2006/relationships/hyperlink" Target="https://www.start.umd.edu/gtd/search/IncidentSummary.aspx?gtdid=201205110057" TargetMode="External"/><Relationship Id="rId67" Type="http://schemas.openxmlformats.org/officeDocument/2006/relationships/hyperlink" Target="https://www.start.umd.edu/gtd/search/IncidentSummary.aspx?gtdid=201411160059" TargetMode="External"/><Relationship Id="rId272" Type="http://schemas.openxmlformats.org/officeDocument/2006/relationships/hyperlink" Target="https://www.start.umd.edu/gtd/search/IncidentSummary.aspx?gtdid=200507290011" TargetMode="External"/><Relationship Id="rId293" Type="http://schemas.openxmlformats.org/officeDocument/2006/relationships/hyperlink" Target="https://www.start.umd.edu/gtd/search/IncidentSummary.aspx?gtdid=200505150001" TargetMode="External"/><Relationship Id="rId307" Type="http://schemas.openxmlformats.org/officeDocument/2006/relationships/hyperlink" Target="https://www.start.umd.edu/gtd/search/IncidentSummary.aspx?gtdid=200412060009" TargetMode="External"/><Relationship Id="rId328" Type="http://schemas.openxmlformats.org/officeDocument/2006/relationships/hyperlink" Target="https://www.start.umd.edu/gtd/search/IncidentSummary.aspx?gtdid=200408070001" TargetMode="External"/><Relationship Id="rId349" Type="http://schemas.openxmlformats.org/officeDocument/2006/relationships/hyperlink" Target="https://www.start.umd.edu/gtd/search/IncidentSummary.aspx?gtdid=200307140004" TargetMode="External"/><Relationship Id="rId88" Type="http://schemas.openxmlformats.org/officeDocument/2006/relationships/hyperlink" Target="https://www.start.umd.edu/gtd/search/IncidentSummary.aspx?gtdid=201311250001" TargetMode="External"/><Relationship Id="rId111" Type="http://schemas.openxmlformats.org/officeDocument/2006/relationships/hyperlink" Target="https://www.start.umd.edu/gtd/search/IncidentSummary.aspx?gtdid=201205110050" TargetMode="External"/><Relationship Id="rId132" Type="http://schemas.openxmlformats.org/officeDocument/2006/relationships/hyperlink" Target="https://www.start.umd.edu/gtd/search/IncidentSummary.aspx?gtdid=201106090009" TargetMode="External"/><Relationship Id="rId153" Type="http://schemas.openxmlformats.org/officeDocument/2006/relationships/hyperlink" Target="https://www.start.umd.edu/gtd/search/IncidentSummary.aspx?gtdid=201001170013" TargetMode="External"/><Relationship Id="rId174" Type="http://schemas.openxmlformats.org/officeDocument/2006/relationships/hyperlink" Target="https://www.start.umd.edu/gtd/search/IncidentSummary.aspx?gtdid=200901160006" TargetMode="External"/><Relationship Id="rId195" Type="http://schemas.openxmlformats.org/officeDocument/2006/relationships/hyperlink" Target="https://www.start.umd.edu/gtd/search/IncidentSummary.aspx?gtdid=200807040029" TargetMode="External"/><Relationship Id="rId209" Type="http://schemas.openxmlformats.org/officeDocument/2006/relationships/hyperlink" Target="https://www.start.umd.edu/gtd/search/IncidentSummary.aspx?gtdid=200802230006" TargetMode="External"/><Relationship Id="rId360" Type="http://schemas.openxmlformats.org/officeDocument/2006/relationships/hyperlink" Target="https://www.start.umd.edu/gtd/search/IncidentSummary.aspx?gtdid=200303120004" TargetMode="External"/><Relationship Id="rId381" Type="http://schemas.openxmlformats.org/officeDocument/2006/relationships/hyperlink" Target="https://www.start.umd.edu/gtd/search/IncidentSummary.aspx?gtdid=200206070002" TargetMode="External"/><Relationship Id="rId416" Type="http://schemas.openxmlformats.org/officeDocument/2006/relationships/hyperlink" Target="https://www.start.umd.edu/gtd/search/IncidentSummary.aspx?gtdid=200108260007" TargetMode="External"/><Relationship Id="rId220" Type="http://schemas.openxmlformats.org/officeDocument/2006/relationships/hyperlink" Target="https://www.start.umd.edu/gtd/search/IncidentSummary.aspx?gtdid=200709020003" TargetMode="External"/><Relationship Id="rId241" Type="http://schemas.openxmlformats.org/officeDocument/2006/relationships/hyperlink" Target="https://www.start.umd.edu/gtd/search/IncidentSummary.aspx?gtdid=200603090001" TargetMode="External"/><Relationship Id="rId437" Type="http://schemas.openxmlformats.org/officeDocument/2006/relationships/hyperlink" Target="https://www.start.umd.edu/gtd/search/IncidentSummary.aspx?gtdid=200106230004" TargetMode="External"/><Relationship Id="rId458" Type="http://schemas.openxmlformats.org/officeDocument/2006/relationships/hyperlink" Target="https://www.start.umd.edu/gtd/search/IncidentSummary.aspx?gtdid=200101260003" TargetMode="External"/><Relationship Id="rId479" Type="http://schemas.openxmlformats.org/officeDocument/2006/relationships/hyperlink" Target="https://www.start.umd.edu/gtd/search/IncidentSummary.aspx?gtdid=200010170003" TargetMode="External"/><Relationship Id="rId15" Type="http://schemas.openxmlformats.org/officeDocument/2006/relationships/hyperlink" Target="https://www.start.umd.edu/gtd/search/IncidentSummary.aspx?gtdid=201212080023" TargetMode="External"/><Relationship Id="rId36" Type="http://schemas.openxmlformats.org/officeDocument/2006/relationships/hyperlink" Target="https://www.start.umd.edu/gtd/search/IncidentSummary.aspx?gtdid=201209100018" TargetMode="External"/><Relationship Id="rId57" Type="http://schemas.openxmlformats.org/officeDocument/2006/relationships/hyperlink" Target="https://www.start.umd.edu/gtd/search/IncidentSummary.aspx?gtdid=201509100043" TargetMode="External"/><Relationship Id="rId262" Type="http://schemas.openxmlformats.org/officeDocument/2006/relationships/hyperlink" Target="https://www.start.umd.edu/gtd/search/IncidentSummary.aspx?gtdid=200601190004" TargetMode="External"/><Relationship Id="rId283" Type="http://schemas.openxmlformats.org/officeDocument/2006/relationships/hyperlink" Target="https://www.start.umd.edu/gtd/search/IncidentSummary.aspx?gtdid=200505290004" TargetMode="External"/><Relationship Id="rId318" Type="http://schemas.openxmlformats.org/officeDocument/2006/relationships/hyperlink" Target="https://www.start.umd.edu/gtd/search/IncidentSummary.aspx?gtdid=200412030001" TargetMode="External"/><Relationship Id="rId339" Type="http://schemas.openxmlformats.org/officeDocument/2006/relationships/hyperlink" Target="https://www.start.umd.edu/gtd/search/IncidentSummary.aspx?gtdid=200308040002" TargetMode="External"/><Relationship Id="rId490" Type="http://schemas.openxmlformats.org/officeDocument/2006/relationships/hyperlink" Target="https://www.start.umd.edu/gtd/search/IncidentSummary.aspx?gtdid=200009180007" TargetMode="External"/><Relationship Id="rId504" Type="http://schemas.openxmlformats.org/officeDocument/2006/relationships/hyperlink" Target="https://www.start.umd.edu/gtd/search/IncidentSummary.aspx?gtdid=200008080002" TargetMode="External"/><Relationship Id="rId78" Type="http://schemas.openxmlformats.org/officeDocument/2006/relationships/hyperlink" Target="https://www.start.umd.edu/gtd/search/IncidentSummary.aspx?gtdid=201402130043" TargetMode="External"/><Relationship Id="rId99" Type="http://schemas.openxmlformats.org/officeDocument/2006/relationships/hyperlink" Target="https://www.start.umd.edu/gtd/search/IncidentSummary.aspx?gtdid=201302240010" TargetMode="External"/><Relationship Id="rId101" Type="http://schemas.openxmlformats.org/officeDocument/2006/relationships/hyperlink" Target="https://www.start.umd.edu/gtd/search/IncidentSummary.aspx?gtdid=201212300008" TargetMode="External"/><Relationship Id="rId122" Type="http://schemas.openxmlformats.org/officeDocument/2006/relationships/hyperlink" Target="https://www.start.umd.edu/gtd/search/IncidentSummary.aspx?gtdid=201205110039" TargetMode="External"/><Relationship Id="rId143" Type="http://schemas.openxmlformats.org/officeDocument/2006/relationships/hyperlink" Target="https://www.start.umd.edu/gtd/search/IncidentSummary.aspx?gtdid=201008120010" TargetMode="External"/><Relationship Id="rId164" Type="http://schemas.openxmlformats.org/officeDocument/2006/relationships/hyperlink" Target="https://www.start.umd.edu/gtd/search/IncidentSummary.aspx?gtdid=200907300018" TargetMode="External"/><Relationship Id="rId185" Type="http://schemas.openxmlformats.org/officeDocument/2006/relationships/hyperlink" Target="https://www.start.umd.edu/gtd/search/IncidentSummary.aspx?gtdid=200808170009" TargetMode="External"/><Relationship Id="rId350" Type="http://schemas.openxmlformats.org/officeDocument/2006/relationships/hyperlink" Target="https://www.start.umd.edu/gtd/search/IncidentSummary.aspx?gtdid=200307140003" TargetMode="External"/><Relationship Id="rId371" Type="http://schemas.openxmlformats.org/officeDocument/2006/relationships/hyperlink" Target="https://www.start.umd.edu/gtd/search/IncidentSummary.aspx?gtdid=200208260004" TargetMode="External"/><Relationship Id="rId406" Type="http://schemas.openxmlformats.org/officeDocument/2006/relationships/hyperlink" Target="https://www.start.umd.edu/gtd/search/IncidentSummary.aspx?gtdid=200111060001" TargetMode="External"/><Relationship Id="rId9" Type="http://schemas.openxmlformats.org/officeDocument/2006/relationships/hyperlink" Target="https://www.start.umd.edu/gtd/search/IncidentSummary.aspx?gtdid=201212080029" TargetMode="External"/><Relationship Id="rId210" Type="http://schemas.openxmlformats.org/officeDocument/2006/relationships/hyperlink" Target="https://www.start.umd.edu/gtd/search/IncidentSummary.aspx?gtdid=200712230004" TargetMode="External"/><Relationship Id="rId392" Type="http://schemas.openxmlformats.org/officeDocument/2006/relationships/hyperlink" Target="https://www.start.umd.edu/gtd/search/IncidentSummary.aspx?gtdid=200202190004" TargetMode="External"/><Relationship Id="rId427" Type="http://schemas.openxmlformats.org/officeDocument/2006/relationships/hyperlink" Target="https://www.start.umd.edu/gtd/search/IncidentSummary.aspx?gtdid=200108030006" TargetMode="External"/><Relationship Id="rId448" Type="http://schemas.openxmlformats.org/officeDocument/2006/relationships/hyperlink" Target="https://www.start.umd.edu/gtd/search/IncidentSummary.aspx?gtdid=200103200003" TargetMode="External"/><Relationship Id="rId469" Type="http://schemas.openxmlformats.org/officeDocument/2006/relationships/hyperlink" Target="https://www.start.umd.edu/gtd/search/IncidentSummary.aspx?gtdid=200011270001" TargetMode="External"/><Relationship Id="rId26" Type="http://schemas.openxmlformats.org/officeDocument/2006/relationships/hyperlink" Target="https://www.start.umd.edu/gtd/search/IncidentSummary.aspx?gtdid=201212080012" TargetMode="External"/><Relationship Id="rId231" Type="http://schemas.openxmlformats.org/officeDocument/2006/relationships/hyperlink" Target="https://www.start.umd.edu/gtd/search/IncidentSummary.aspx?gtdid=200612300002" TargetMode="External"/><Relationship Id="rId252" Type="http://schemas.openxmlformats.org/officeDocument/2006/relationships/hyperlink" Target="https://www.start.umd.edu/gtd/search/IncidentSummary.aspx?gtdid=200602160002" TargetMode="External"/><Relationship Id="rId273" Type="http://schemas.openxmlformats.org/officeDocument/2006/relationships/hyperlink" Target="https://www.start.umd.edu/gtd/search/IncidentSummary.aspx?gtdid=200507290008" TargetMode="External"/><Relationship Id="rId294" Type="http://schemas.openxmlformats.org/officeDocument/2006/relationships/hyperlink" Target="https://www.start.umd.edu/gtd/search/IncidentSummary.aspx?gtdid=200505100012" TargetMode="External"/><Relationship Id="rId308" Type="http://schemas.openxmlformats.org/officeDocument/2006/relationships/hyperlink" Target="https://www.start.umd.edu/gtd/search/IncidentSummary.aspx?gtdid=200412060008" TargetMode="External"/><Relationship Id="rId329" Type="http://schemas.openxmlformats.org/officeDocument/2006/relationships/hyperlink" Target="https://www.start.umd.edu/gtd/search/IncidentSummary.aspx?gtdid=200404210005" TargetMode="External"/><Relationship Id="rId480" Type="http://schemas.openxmlformats.org/officeDocument/2006/relationships/hyperlink" Target="https://www.start.umd.edu/gtd/search/IncidentSummary.aspx?gtdid=200010160002" TargetMode="External"/><Relationship Id="rId47" Type="http://schemas.openxmlformats.org/officeDocument/2006/relationships/hyperlink" Target="https://www.start.umd.edu/gtd/search/IncidentSummary.aspx?gtdid=201205110056" TargetMode="External"/><Relationship Id="rId68" Type="http://schemas.openxmlformats.org/officeDocument/2006/relationships/hyperlink" Target="https://www.start.umd.edu/gtd/search/IncidentSummary.aspx?gtdid=201410230055" TargetMode="External"/><Relationship Id="rId89" Type="http://schemas.openxmlformats.org/officeDocument/2006/relationships/hyperlink" Target="https://www.start.umd.edu/gtd/search/IncidentSummary.aspx?gtdid=201311200004" TargetMode="External"/><Relationship Id="rId112" Type="http://schemas.openxmlformats.org/officeDocument/2006/relationships/hyperlink" Target="https://www.start.umd.edu/gtd/search/IncidentSummary.aspx?gtdid=201205110049" TargetMode="External"/><Relationship Id="rId133" Type="http://schemas.openxmlformats.org/officeDocument/2006/relationships/hyperlink" Target="https://www.start.umd.edu/gtd/search/IncidentSummary.aspx?gtdid=201105210002" TargetMode="External"/><Relationship Id="rId154" Type="http://schemas.openxmlformats.org/officeDocument/2006/relationships/hyperlink" Target="https://www.start.umd.edu/gtd/search/IncidentSummary.aspx?gtdid=201001170012" TargetMode="External"/><Relationship Id="rId175" Type="http://schemas.openxmlformats.org/officeDocument/2006/relationships/hyperlink" Target="https://www.start.umd.edu/gtd/search/IncidentSummary.aspx?gtdid=200812310002" TargetMode="External"/><Relationship Id="rId340" Type="http://schemas.openxmlformats.org/officeDocument/2006/relationships/hyperlink" Target="https://www.start.umd.edu/gtd/search/IncidentSummary.aspx?gtdid=200308030001" TargetMode="External"/><Relationship Id="rId361" Type="http://schemas.openxmlformats.org/officeDocument/2006/relationships/hyperlink" Target="https://www.start.umd.edu/gtd/search/IncidentSummary.aspx?gtdid=200303100005" TargetMode="External"/><Relationship Id="rId196" Type="http://schemas.openxmlformats.org/officeDocument/2006/relationships/hyperlink" Target="https://www.start.umd.edu/gtd/search/IncidentSummary.aspx?gtdid=200806140011" TargetMode="External"/><Relationship Id="rId200" Type="http://schemas.openxmlformats.org/officeDocument/2006/relationships/hyperlink" Target="https://www.start.umd.edu/gtd/search/IncidentSummary.aspx?gtdid=200805120017" TargetMode="External"/><Relationship Id="rId382" Type="http://schemas.openxmlformats.org/officeDocument/2006/relationships/hyperlink" Target="https://www.start.umd.edu/gtd/search/IncidentSummary.aspx?gtdid=200206020002" TargetMode="External"/><Relationship Id="rId417" Type="http://schemas.openxmlformats.org/officeDocument/2006/relationships/hyperlink" Target="https://www.start.umd.edu/gtd/search/IncidentSummary.aspx?gtdid=200108220012" TargetMode="External"/><Relationship Id="rId438" Type="http://schemas.openxmlformats.org/officeDocument/2006/relationships/hyperlink" Target="https://www.start.umd.edu/gtd/search/IncidentSummary.aspx?gtdid=200106210001" TargetMode="External"/><Relationship Id="rId459" Type="http://schemas.openxmlformats.org/officeDocument/2006/relationships/hyperlink" Target="https://www.start.umd.edu/gtd/search/IncidentSummary.aspx?gtdid=200101260002" TargetMode="External"/><Relationship Id="rId16" Type="http://schemas.openxmlformats.org/officeDocument/2006/relationships/hyperlink" Target="https://www.start.umd.edu/gtd/search/IncidentSummary.aspx?gtdid=201212080022" TargetMode="External"/><Relationship Id="rId221" Type="http://schemas.openxmlformats.org/officeDocument/2006/relationships/hyperlink" Target="https://www.start.umd.edu/gtd/search/IncidentSummary.aspx?gtdid=200708300023" TargetMode="External"/><Relationship Id="rId242" Type="http://schemas.openxmlformats.org/officeDocument/2006/relationships/hyperlink" Target="https://www.start.umd.edu/gtd/search/IncidentSummary.aspx?gtdid=200603040006" TargetMode="External"/><Relationship Id="rId263" Type="http://schemas.openxmlformats.org/officeDocument/2006/relationships/hyperlink" Target="https://www.start.umd.edu/gtd/search/IncidentSummary.aspx?gtdid=200601190001" TargetMode="External"/><Relationship Id="rId284" Type="http://schemas.openxmlformats.org/officeDocument/2006/relationships/hyperlink" Target="https://www.start.umd.edu/gtd/search/IncidentSummary.aspx?gtdid=200505290003" TargetMode="External"/><Relationship Id="rId319" Type="http://schemas.openxmlformats.org/officeDocument/2006/relationships/hyperlink" Target="https://www.start.umd.edu/gtd/search/IncidentSummary.aspx?gtdid=200409260002" TargetMode="External"/><Relationship Id="rId470" Type="http://schemas.openxmlformats.org/officeDocument/2006/relationships/hyperlink" Target="https://www.start.umd.edu/gtd/search/IncidentSummary.aspx?gtdid=200011210007" TargetMode="External"/><Relationship Id="rId491" Type="http://schemas.openxmlformats.org/officeDocument/2006/relationships/hyperlink" Target="https://www.start.umd.edu/gtd/search/IncidentSummary.aspx?gtdid=200009160003" TargetMode="External"/><Relationship Id="rId505" Type="http://schemas.openxmlformats.org/officeDocument/2006/relationships/hyperlink" Target="https://www.start.umd.edu/gtd/search/IncidentSummary.aspx?gtdid=200008070003" TargetMode="External"/><Relationship Id="rId37" Type="http://schemas.openxmlformats.org/officeDocument/2006/relationships/hyperlink" Target="https://www.start.umd.edu/gtd/search/IncidentSummary.aspx?gtdid=201209100017" TargetMode="External"/><Relationship Id="rId58" Type="http://schemas.openxmlformats.org/officeDocument/2006/relationships/hyperlink" Target="https://www.start.umd.edu/gtd/search/IncidentSummary.aspx?gtdid=201509100042" TargetMode="External"/><Relationship Id="rId79" Type="http://schemas.openxmlformats.org/officeDocument/2006/relationships/hyperlink" Target="https://www.start.umd.edu/gtd/search/IncidentSummary.aspx?gtdid=201402130042" TargetMode="External"/><Relationship Id="rId102" Type="http://schemas.openxmlformats.org/officeDocument/2006/relationships/hyperlink" Target="https://www.start.umd.edu/gtd/search/IncidentSummary.aspx?gtdid=201212060006" TargetMode="External"/><Relationship Id="rId123" Type="http://schemas.openxmlformats.org/officeDocument/2006/relationships/hyperlink" Target="https://www.start.umd.edu/gtd/search/IncidentSummary.aspx?gtdid=201205110038" TargetMode="External"/><Relationship Id="rId144" Type="http://schemas.openxmlformats.org/officeDocument/2006/relationships/hyperlink" Target="https://www.start.umd.edu/gtd/search/IncidentSummary.aspx?gtdid=201008120009" TargetMode="External"/><Relationship Id="rId330" Type="http://schemas.openxmlformats.org/officeDocument/2006/relationships/hyperlink" Target="https://www.start.umd.edu/gtd/search/IncidentSummary.aspx?gtdid=200312240003" TargetMode="External"/><Relationship Id="rId90" Type="http://schemas.openxmlformats.org/officeDocument/2006/relationships/hyperlink" Target="https://www.start.umd.edu/gtd/search/IncidentSummary.aspx?gtdid=201311050045" TargetMode="External"/><Relationship Id="rId165" Type="http://schemas.openxmlformats.org/officeDocument/2006/relationships/hyperlink" Target="https://www.start.umd.edu/gtd/search/IncidentSummary.aspx?gtdid=200907290025" TargetMode="External"/><Relationship Id="rId186" Type="http://schemas.openxmlformats.org/officeDocument/2006/relationships/hyperlink" Target="https://www.start.umd.edu/gtd/search/IncidentSummary.aspx?gtdid=200808170008" TargetMode="External"/><Relationship Id="rId351" Type="http://schemas.openxmlformats.org/officeDocument/2006/relationships/hyperlink" Target="https://www.start.umd.edu/gtd/search/IncidentSummary.aspx?gtdid=200307130001" TargetMode="External"/><Relationship Id="rId372" Type="http://schemas.openxmlformats.org/officeDocument/2006/relationships/hyperlink" Target="https://www.start.umd.edu/gtd/search/IncidentSummary.aspx?gtdid=200208090001" TargetMode="External"/><Relationship Id="rId393" Type="http://schemas.openxmlformats.org/officeDocument/2006/relationships/hyperlink" Target="https://www.start.umd.edu/gtd/search/IncidentSummary.aspx?gtdid=200202080001" TargetMode="External"/><Relationship Id="rId407" Type="http://schemas.openxmlformats.org/officeDocument/2006/relationships/hyperlink" Target="https://www.start.umd.edu/gtd/search/IncidentSummary.aspx?gtdid=200111050004" TargetMode="External"/><Relationship Id="rId428" Type="http://schemas.openxmlformats.org/officeDocument/2006/relationships/hyperlink" Target="https://www.start.umd.edu/gtd/search/IncidentSummary.aspx?gtdid=200108030003" TargetMode="External"/><Relationship Id="rId449" Type="http://schemas.openxmlformats.org/officeDocument/2006/relationships/hyperlink" Target="https://www.start.umd.edu/gtd/search/IncidentSummary.aspx?gtdid=200103170005" TargetMode="External"/><Relationship Id="rId211" Type="http://schemas.openxmlformats.org/officeDocument/2006/relationships/hyperlink" Target="https://www.start.umd.edu/gtd/search/IncidentSummary.aspx?gtdid=200712230003" TargetMode="External"/><Relationship Id="rId232" Type="http://schemas.openxmlformats.org/officeDocument/2006/relationships/hyperlink" Target="https://www.start.umd.edu/gtd/search/IncidentSummary.aspx?gtdid=200612270005" TargetMode="External"/><Relationship Id="rId253" Type="http://schemas.openxmlformats.org/officeDocument/2006/relationships/hyperlink" Target="https://www.start.umd.edu/gtd/search/IncidentSummary.aspx?gtdid=200602140002" TargetMode="External"/><Relationship Id="rId274" Type="http://schemas.openxmlformats.org/officeDocument/2006/relationships/hyperlink" Target="https://www.start.umd.edu/gtd/search/IncidentSummary.aspx?gtdid=200507280011" TargetMode="External"/><Relationship Id="rId295" Type="http://schemas.openxmlformats.org/officeDocument/2006/relationships/hyperlink" Target="https://www.start.umd.edu/gtd/search/IncidentSummary.aspx?gtdid=200505020002" TargetMode="External"/><Relationship Id="rId309" Type="http://schemas.openxmlformats.org/officeDocument/2006/relationships/hyperlink" Target="https://www.start.umd.edu/gtd/search/IncidentSummary.aspx?gtdid=200412060007" TargetMode="External"/><Relationship Id="rId460" Type="http://schemas.openxmlformats.org/officeDocument/2006/relationships/hyperlink" Target="https://www.start.umd.edu/gtd/search/IncidentSummary.aspx?gtdid=200101230004" TargetMode="External"/><Relationship Id="rId481" Type="http://schemas.openxmlformats.org/officeDocument/2006/relationships/hyperlink" Target="https://www.start.umd.edu/gtd/search/IncidentSummary.aspx?gtdid=200010160001" TargetMode="External"/><Relationship Id="rId27" Type="http://schemas.openxmlformats.org/officeDocument/2006/relationships/hyperlink" Target="https://www.start.umd.edu/gtd/search/IncidentSummary.aspx?gtdid=201212080011" TargetMode="External"/><Relationship Id="rId48" Type="http://schemas.openxmlformats.org/officeDocument/2006/relationships/hyperlink" Target="https://www.start.umd.edu/gtd/search/IncidentSummary.aspx?gtdid=201405110121" TargetMode="External"/><Relationship Id="rId69" Type="http://schemas.openxmlformats.org/officeDocument/2006/relationships/hyperlink" Target="https://www.start.umd.edu/gtd/search/IncidentSummary.aspx?gtdid=201410070055" TargetMode="External"/><Relationship Id="rId113" Type="http://schemas.openxmlformats.org/officeDocument/2006/relationships/hyperlink" Target="https://www.start.umd.edu/gtd/search/IncidentSummary.aspx?gtdid=201205110048" TargetMode="External"/><Relationship Id="rId134" Type="http://schemas.openxmlformats.org/officeDocument/2006/relationships/hyperlink" Target="https://www.start.umd.edu/gtd/search/IncidentSummary.aspx?gtdid=201104090001" TargetMode="External"/><Relationship Id="rId320" Type="http://schemas.openxmlformats.org/officeDocument/2006/relationships/hyperlink" Target="https://www.start.umd.edu/gtd/search/IncidentSummary.aspx?gtdid=200409150003" TargetMode="External"/><Relationship Id="rId80" Type="http://schemas.openxmlformats.org/officeDocument/2006/relationships/hyperlink" Target="https://www.start.umd.edu/gtd/search/IncidentSummary.aspx?gtdid=201402130041" TargetMode="External"/><Relationship Id="rId155" Type="http://schemas.openxmlformats.org/officeDocument/2006/relationships/hyperlink" Target="https://www.start.umd.edu/gtd/search/IncidentSummary.aspx?gtdid=200910170003" TargetMode="External"/><Relationship Id="rId176" Type="http://schemas.openxmlformats.org/officeDocument/2006/relationships/hyperlink" Target="https://www.start.umd.edu/gtd/search/IncidentSummary.aspx?gtdid=200812030006" TargetMode="External"/><Relationship Id="rId197" Type="http://schemas.openxmlformats.org/officeDocument/2006/relationships/hyperlink" Target="https://www.start.umd.edu/gtd/search/IncidentSummary.aspx?gtdid=200806080012" TargetMode="External"/><Relationship Id="rId341" Type="http://schemas.openxmlformats.org/officeDocument/2006/relationships/hyperlink" Target="https://www.start.umd.edu/gtd/search/IncidentSummary.aspx?gtdid=200308020001" TargetMode="External"/><Relationship Id="rId362" Type="http://schemas.openxmlformats.org/officeDocument/2006/relationships/hyperlink" Target="https://www.start.umd.edu/gtd/search/IncidentSummary.aspx?gtdid=200302100007" TargetMode="External"/><Relationship Id="rId383" Type="http://schemas.openxmlformats.org/officeDocument/2006/relationships/hyperlink" Target="https://www.start.umd.edu/gtd/search/IncidentSummary.aspx?gtdid=200205230006" TargetMode="External"/><Relationship Id="rId418" Type="http://schemas.openxmlformats.org/officeDocument/2006/relationships/hyperlink" Target="https://www.start.umd.edu/gtd/search/IncidentSummary.aspx?gtdid=200108200012" TargetMode="External"/><Relationship Id="rId439" Type="http://schemas.openxmlformats.org/officeDocument/2006/relationships/hyperlink" Target="https://www.start.umd.edu/gtd/search/IncidentSummary.aspx?gtdid=200106100001" TargetMode="External"/><Relationship Id="rId201" Type="http://schemas.openxmlformats.org/officeDocument/2006/relationships/hyperlink" Target="https://www.start.umd.edu/gtd/search/IncidentSummary.aspx?gtdid=200805120012" TargetMode="External"/><Relationship Id="rId222" Type="http://schemas.openxmlformats.org/officeDocument/2006/relationships/hyperlink" Target="https://www.start.umd.edu/gtd/search/IncidentSummary.aspx?gtdid=200708240040" TargetMode="External"/><Relationship Id="rId243" Type="http://schemas.openxmlformats.org/officeDocument/2006/relationships/hyperlink" Target="https://www.start.umd.edu/gtd/search/IncidentSummary.aspx?gtdid=200603040004" TargetMode="External"/><Relationship Id="rId264" Type="http://schemas.openxmlformats.org/officeDocument/2006/relationships/hyperlink" Target="https://www.start.umd.edu/gtd/search/IncidentSummary.aspx?gtdid=200512220003" TargetMode="External"/><Relationship Id="rId285" Type="http://schemas.openxmlformats.org/officeDocument/2006/relationships/hyperlink" Target="https://www.start.umd.edu/gtd/search/IncidentSummary.aspx?gtdid=200505290002" TargetMode="External"/><Relationship Id="rId450" Type="http://schemas.openxmlformats.org/officeDocument/2006/relationships/hyperlink" Target="https://www.start.umd.edu/gtd/search/IncidentSummary.aspx?gtdid=200103090012" TargetMode="External"/><Relationship Id="rId471" Type="http://schemas.openxmlformats.org/officeDocument/2006/relationships/hyperlink" Target="https://www.start.umd.edu/gtd/search/IncidentSummary.aspx?gtdid=200011210002" TargetMode="External"/><Relationship Id="rId17" Type="http://schemas.openxmlformats.org/officeDocument/2006/relationships/hyperlink" Target="https://www.start.umd.edu/gtd/search/IncidentSummary.aspx?gtdid=201212080021" TargetMode="External"/><Relationship Id="rId38" Type="http://schemas.openxmlformats.org/officeDocument/2006/relationships/hyperlink" Target="https://www.start.umd.edu/gtd/search/IncidentSummary.aspx?gtdid=201209100012" TargetMode="External"/><Relationship Id="rId59" Type="http://schemas.openxmlformats.org/officeDocument/2006/relationships/hyperlink" Target="https://www.start.umd.edu/gtd/search/IncidentSummary.aspx?gtdid=201508260040" TargetMode="External"/><Relationship Id="rId103" Type="http://schemas.openxmlformats.org/officeDocument/2006/relationships/hyperlink" Target="https://www.start.umd.edu/gtd/search/IncidentSummary.aspx?gtdid=201211010010" TargetMode="External"/><Relationship Id="rId124" Type="http://schemas.openxmlformats.org/officeDocument/2006/relationships/hyperlink" Target="https://www.start.umd.edu/gtd/search/IncidentSummary.aspx?gtdid=201204270022" TargetMode="External"/><Relationship Id="rId310" Type="http://schemas.openxmlformats.org/officeDocument/2006/relationships/hyperlink" Target="https://www.start.umd.edu/gtd/search/IncidentSummary.aspx?gtdid=200412060006" TargetMode="External"/><Relationship Id="rId492" Type="http://schemas.openxmlformats.org/officeDocument/2006/relationships/hyperlink" Target="https://www.start.umd.edu/gtd/search/IncidentSummary.aspx?gtdid=200009140002" TargetMode="External"/><Relationship Id="rId70" Type="http://schemas.openxmlformats.org/officeDocument/2006/relationships/hyperlink" Target="https://www.start.umd.edu/gtd/search/IncidentSummary.aspx?gtdid=201410060086" TargetMode="External"/><Relationship Id="rId91" Type="http://schemas.openxmlformats.org/officeDocument/2006/relationships/hyperlink" Target="https://www.start.umd.edu/gtd/search/IncidentSummary.aspx?gtdid=201310180019" TargetMode="External"/><Relationship Id="rId145" Type="http://schemas.openxmlformats.org/officeDocument/2006/relationships/hyperlink" Target="https://www.start.umd.edu/gtd/search/IncidentSummary.aspx?gtdid=201008110005" TargetMode="External"/><Relationship Id="rId166" Type="http://schemas.openxmlformats.org/officeDocument/2006/relationships/hyperlink" Target="https://www.start.umd.edu/gtd/search/IncidentSummary.aspx?gtdid=200907220012" TargetMode="External"/><Relationship Id="rId187" Type="http://schemas.openxmlformats.org/officeDocument/2006/relationships/hyperlink" Target="https://www.start.umd.edu/gtd/search/IncidentSummary.aspx?gtdid=200807290037" TargetMode="External"/><Relationship Id="rId331" Type="http://schemas.openxmlformats.org/officeDocument/2006/relationships/hyperlink" Target="https://www.start.umd.edu/gtd/search/IncidentSummary.aspx?gtdid=200312240002" TargetMode="External"/><Relationship Id="rId352" Type="http://schemas.openxmlformats.org/officeDocument/2006/relationships/hyperlink" Target="https://www.start.umd.edu/gtd/search/IncidentSummary.aspx?gtdid=200307070008" TargetMode="External"/><Relationship Id="rId373" Type="http://schemas.openxmlformats.org/officeDocument/2006/relationships/hyperlink" Target="https://www.start.umd.edu/gtd/search/IncidentSummary.aspx?gtdid=200208040001" TargetMode="External"/><Relationship Id="rId394" Type="http://schemas.openxmlformats.org/officeDocument/2006/relationships/hyperlink" Target="https://www.start.umd.edu/gtd/search/IncidentSummary.aspx?gtdid=200201250002" TargetMode="External"/><Relationship Id="rId408" Type="http://schemas.openxmlformats.org/officeDocument/2006/relationships/hyperlink" Target="https://www.start.umd.edu/gtd/search/IncidentSummary.aspx?gtdid=200110290004" TargetMode="External"/><Relationship Id="rId429" Type="http://schemas.openxmlformats.org/officeDocument/2006/relationships/hyperlink" Target="https://www.start.umd.edu/gtd/search/IncidentSummary.aspx?gtdid=200108030001" TargetMode="External"/><Relationship Id="rId1" Type="http://schemas.openxmlformats.org/officeDocument/2006/relationships/hyperlink" Target="https://www.start.umd.edu/gtd/search/Results.aspx?page=1&amp;casualties_type=b&amp;casualties_max=&amp;start_yearonly=2000&amp;end_yearonly=2015&amp;dtp2=all&amp;country=15,21,55,69,75,91,96,98,116,142,151,162,185,198,199,603,221&amp;perpetrator=3013,316,4199,3732,3136,1297,5174,769,339,379,813,416,417,30193,20345,20377,30156,2854,2834,40091,628,629&amp;count=100&amp;charttype=line&amp;chart=overtime&amp;expanded=no&amp;ob=GTDID&amp;od=asc" TargetMode="External"/><Relationship Id="rId212" Type="http://schemas.openxmlformats.org/officeDocument/2006/relationships/hyperlink" Target="https://www.start.umd.edu/gtd/search/IncidentSummary.aspx?gtdid=200712200003" TargetMode="External"/><Relationship Id="rId233" Type="http://schemas.openxmlformats.org/officeDocument/2006/relationships/hyperlink" Target="https://www.start.umd.edu/gtd/search/IncidentSummary.aspx?gtdid=200610260002" TargetMode="External"/><Relationship Id="rId254" Type="http://schemas.openxmlformats.org/officeDocument/2006/relationships/hyperlink" Target="https://www.start.umd.edu/gtd/search/IncidentSummary.aspx?gtdid=200602030010" TargetMode="External"/><Relationship Id="rId440" Type="http://schemas.openxmlformats.org/officeDocument/2006/relationships/hyperlink" Target="https://www.start.umd.edu/gtd/search/IncidentSummary.aspx?gtdid=200106010003" TargetMode="External"/><Relationship Id="rId28" Type="http://schemas.openxmlformats.org/officeDocument/2006/relationships/hyperlink" Target="https://www.start.umd.edu/gtd/search/IncidentSummary.aspx?gtdid=201212080010" TargetMode="External"/><Relationship Id="rId49" Type="http://schemas.openxmlformats.org/officeDocument/2006/relationships/hyperlink" Target="https://www.start.umd.edu/gtd/search/IncidentSummary.aspx?gtdid=201306130024" TargetMode="External"/><Relationship Id="rId114" Type="http://schemas.openxmlformats.org/officeDocument/2006/relationships/hyperlink" Target="https://www.start.umd.edu/gtd/search/IncidentSummary.aspx?gtdid=201205110047" TargetMode="External"/><Relationship Id="rId275" Type="http://schemas.openxmlformats.org/officeDocument/2006/relationships/hyperlink" Target="https://www.start.umd.edu/gtd/search/IncidentSummary.aspx?gtdid=200507280010" TargetMode="External"/><Relationship Id="rId296" Type="http://schemas.openxmlformats.org/officeDocument/2006/relationships/hyperlink" Target="https://www.start.umd.edu/gtd/search/IncidentSummary.aspx?gtdid=200504300002" TargetMode="External"/><Relationship Id="rId300" Type="http://schemas.openxmlformats.org/officeDocument/2006/relationships/hyperlink" Target="https://www.start.umd.edu/gtd/search/IncidentSummary.aspx?gtdid=200503100002" TargetMode="External"/><Relationship Id="rId461" Type="http://schemas.openxmlformats.org/officeDocument/2006/relationships/hyperlink" Target="https://www.start.umd.edu/gtd/search/IncidentSummary.aspx?gtdid=200101220004" TargetMode="External"/><Relationship Id="rId482" Type="http://schemas.openxmlformats.org/officeDocument/2006/relationships/hyperlink" Target="https://www.start.umd.edu/gtd/search/IncidentSummary.aspx?gtdid=200010130004" TargetMode="External"/><Relationship Id="rId60" Type="http://schemas.openxmlformats.org/officeDocument/2006/relationships/hyperlink" Target="https://www.start.umd.edu/gtd/search/IncidentSummary.aspx?gtdid=201508010078" TargetMode="External"/><Relationship Id="rId81" Type="http://schemas.openxmlformats.org/officeDocument/2006/relationships/hyperlink" Target="https://www.start.umd.edu/gtd/search/IncidentSummary.aspx?gtdid=201402120040" TargetMode="External"/><Relationship Id="rId135" Type="http://schemas.openxmlformats.org/officeDocument/2006/relationships/hyperlink" Target="https://www.start.umd.edu/gtd/search/IncidentSummary.aspx?gtdid=201104020010" TargetMode="External"/><Relationship Id="rId156" Type="http://schemas.openxmlformats.org/officeDocument/2006/relationships/hyperlink" Target="https://www.start.umd.edu/gtd/search/IncidentSummary.aspx?gtdid=200910160011" TargetMode="External"/><Relationship Id="rId177" Type="http://schemas.openxmlformats.org/officeDocument/2006/relationships/hyperlink" Target="https://www.start.umd.edu/gtd/search/IncidentSummary.aspx?gtdid=200810300015" TargetMode="External"/><Relationship Id="rId198" Type="http://schemas.openxmlformats.org/officeDocument/2006/relationships/hyperlink" Target="https://www.start.umd.edu/gtd/search/IncidentSummary.aspx?gtdid=200805190017" TargetMode="External"/><Relationship Id="rId321" Type="http://schemas.openxmlformats.org/officeDocument/2006/relationships/hyperlink" Target="https://www.start.umd.edu/gtd/search/IncidentSummary.aspx?gtdid=200409080001" TargetMode="External"/><Relationship Id="rId342" Type="http://schemas.openxmlformats.org/officeDocument/2006/relationships/hyperlink" Target="https://www.start.umd.edu/gtd/search/IncidentSummary.aspx?gtdid=200307270003" TargetMode="External"/><Relationship Id="rId363" Type="http://schemas.openxmlformats.org/officeDocument/2006/relationships/hyperlink" Target="https://www.start.umd.edu/gtd/search/IncidentSummary.aspx?gtdid=200302090004" TargetMode="External"/><Relationship Id="rId384" Type="http://schemas.openxmlformats.org/officeDocument/2006/relationships/hyperlink" Target="https://www.start.umd.edu/gtd/search/IncidentSummary.aspx?gtdid=200205050007" TargetMode="External"/><Relationship Id="rId419" Type="http://schemas.openxmlformats.org/officeDocument/2006/relationships/hyperlink" Target="https://www.start.umd.edu/gtd/search/IncidentSummary.aspx?gtdid=200108200006" TargetMode="External"/><Relationship Id="rId202" Type="http://schemas.openxmlformats.org/officeDocument/2006/relationships/hyperlink" Target="https://www.start.umd.edu/gtd/search/IncidentSummary.aspx?gtdid=200805010010" TargetMode="External"/><Relationship Id="rId223" Type="http://schemas.openxmlformats.org/officeDocument/2006/relationships/hyperlink" Target="https://www.start.umd.edu/gtd/search/IncidentSummary.aspx?gtdid=200708240039" TargetMode="External"/><Relationship Id="rId244" Type="http://schemas.openxmlformats.org/officeDocument/2006/relationships/hyperlink" Target="https://www.start.umd.edu/gtd/search/IncidentSummary.aspx?gtdid=200602280018" TargetMode="External"/><Relationship Id="rId430" Type="http://schemas.openxmlformats.org/officeDocument/2006/relationships/hyperlink" Target="https://www.start.umd.edu/gtd/search/IncidentSummary.aspx?gtdid=200108020004" TargetMode="External"/><Relationship Id="rId18" Type="http://schemas.openxmlformats.org/officeDocument/2006/relationships/hyperlink" Target="https://www.start.umd.edu/gtd/search/IncidentSummary.aspx?gtdid=201212080020" TargetMode="External"/><Relationship Id="rId39" Type="http://schemas.openxmlformats.org/officeDocument/2006/relationships/hyperlink" Target="https://www.start.umd.edu/gtd/search/IncidentSummary.aspx?gtdid=201207020022" TargetMode="External"/><Relationship Id="rId265" Type="http://schemas.openxmlformats.org/officeDocument/2006/relationships/hyperlink" Target="https://www.start.umd.edu/gtd/search/IncidentSummary.aspx?gtdid=200509240001" TargetMode="External"/><Relationship Id="rId286" Type="http://schemas.openxmlformats.org/officeDocument/2006/relationships/hyperlink" Target="https://www.start.umd.edu/gtd/search/IncidentSummary.aspx?gtdid=200505290001" TargetMode="External"/><Relationship Id="rId451" Type="http://schemas.openxmlformats.org/officeDocument/2006/relationships/hyperlink" Target="https://www.start.umd.edu/gtd/search/IncidentSummary.aspx?gtdid=200103070005" TargetMode="External"/><Relationship Id="rId472" Type="http://schemas.openxmlformats.org/officeDocument/2006/relationships/hyperlink" Target="https://www.start.umd.edu/gtd/search/IncidentSummary.aspx?gtdid=200011110006" TargetMode="External"/><Relationship Id="rId493" Type="http://schemas.openxmlformats.org/officeDocument/2006/relationships/hyperlink" Target="https://www.start.umd.edu/gtd/search/IncidentSummary.aspx?gtdid=200009130003" TargetMode="External"/><Relationship Id="rId50" Type="http://schemas.openxmlformats.org/officeDocument/2006/relationships/hyperlink" Target="https://www.start.umd.edu/gtd/search/IncidentSummary.aspx?gtdid=201511260021" TargetMode="External"/><Relationship Id="rId104" Type="http://schemas.openxmlformats.org/officeDocument/2006/relationships/hyperlink" Target="https://www.start.umd.edu/gtd/search/IncidentSummary.aspx?gtdid=201206110045" TargetMode="External"/><Relationship Id="rId125" Type="http://schemas.openxmlformats.org/officeDocument/2006/relationships/hyperlink" Target="https://www.start.umd.edu/gtd/search/IncidentSummary.aspx?gtdid=201204260002" TargetMode="External"/><Relationship Id="rId146" Type="http://schemas.openxmlformats.org/officeDocument/2006/relationships/hyperlink" Target="https://www.start.umd.edu/gtd/search/IncidentSummary.aspx?gtdid=201008030008" TargetMode="External"/><Relationship Id="rId167" Type="http://schemas.openxmlformats.org/officeDocument/2006/relationships/hyperlink" Target="https://www.start.umd.edu/gtd/search/IncidentSummary.aspx?gtdid=200907100002" TargetMode="External"/><Relationship Id="rId188" Type="http://schemas.openxmlformats.org/officeDocument/2006/relationships/hyperlink" Target="https://www.start.umd.edu/gtd/search/IncidentSummary.aspx?gtdid=200807280016" TargetMode="External"/><Relationship Id="rId311" Type="http://schemas.openxmlformats.org/officeDocument/2006/relationships/hyperlink" Target="https://www.start.umd.edu/gtd/search/IncidentSummary.aspx?gtdid=200412060005" TargetMode="External"/><Relationship Id="rId332" Type="http://schemas.openxmlformats.org/officeDocument/2006/relationships/hyperlink" Target="https://www.start.umd.edu/gtd/search/IncidentSummary.aspx?gtdid=200312240001" TargetMode="External"/><Relationship Id="rId353" Type="http://schemas.openxmlformats.org/officeDocument/2006/relationships/hyperlink" Target="https://www.start.umd.edu/gtd/search/IncidentSummary.aspx?gtdid=200307070007" TargetMode="External"/><Relationship Id="rId374" Type="http://schemas.openxmlformats.org/officeDocument/2006/relationships/hyperlink" Target="https://www.start.umd.edu/gtd/search/IncidentSummary.aspx?gtdid=200208010008" TargetMode="External"/><Relationship Id="rId395" Type="http://schemas.openxmlformats.org/officeDocument/2006/relationships/hyperlink" Target="https://www.start.umd.edu/gtd/search/IncidentSummary.aspx?gtdid=200201170006" TargetMode="External"/><Relationship Id="rId409" Type="http://schemas.openxmlformats.org/officeDocument/2006/relationships/hyperlink" Target="https://www.start.umd.edu/gtd/search/IncidentSummary.aspx?gtdid=200110290001" TargetMode="External"/><Relationship Id="rId71" Type="http://schemas.openxmlformats.org/officeDocument/2006/relationships/hyperlink" Target="https://www.start.umd.edu/gtd/search/IncidentSummary.aspx?gtdid=201405290030" TargetMode="External"/><Relationship Id="rId92" Type="http://schemas.openxmlformats.org/officeDocument/2006/relationships/hyperlink" Target="https://www.start.umd.edu/gtd/search/IncidentSummary.aspx?gtdid=201310100017" TargetMode="External"/><Relationship Id="rId213" Type="http://schemas.openxmlformats.org/officeDocument/2006/relationships/hyperlink" Target="https://www.start.umd.edu/gtd/search/IncidentSummary.aspx?gtdid=200712200002" TargetMode="External"/><Relationship Id="rId234" Type="http://schemas.openxmlformats.org/officeDocument/2006/relationships/hyperlink" Target="https://www.start.umd.edu/gtd/search/IncidentSummary.aspx?gtdid=200609230015" TargetMode="External"/><Relationship Id="rId420" Type="http://schemas.openxmlformats.org/officeDocument/2006/relationships/hyperlink" Target="https://www.start.umd.edu/gtd/search/IncidentSummary.aspx?gtdid=200108200001" TargetMode="External"/><Relationship Id="rId2" Type="http://schemas.openxmlformats.org/officeDocument/2006/relationships/hyperlink" Target="https://www.start.umd.edu/gtd/search/Results.aspx?page=1&amp;casualties_type=b&amp;casualties_max=&amp;start_yearonly=2000&amp;end_yearonly=2015&amp;dtp2=all&amp;country=15,21,55,69,75,91,96,98,116,142,151,162,185,198,199,603,221&amp;perpetrator=3013,316,4199,3732,3136,1297,5174,769,339,379,813,416,417,30193,20345,20377,30156,2854,2834,40091,628,629&amp;count=100&amp;charttype=line&amp;chart=overtime&amp;expanded=no&amp;ob=CountryText&amp;od=asc" TargetMode="External"/><Relationship Id="rId29" Type="http://schemas.openxmlformats.org/officeDocument/2006/relationships/hyperlink" Target="https://www.start.umd.edu/gtd/search/IncidentSummary.aspx?gtdid=201212080009" TargetMode="External"/><Relationship Id="rId255" Type="http://schemas.openxmlformats.org/officeDocument/2006/relationships/hyperlink" Target="https://www.start.umd.edu/gtd/search/IncidentSummary.aspx?gtdid=200602020012" TargetMode="External"/><Relationship Id="rId276" Type="http://schemas.openxmlformats.org/officeDocument/2006/relationships/hyperlink" Target="https://www.start.umd.edu/gtd/search/IncidentSummary.aspx?gtdid=200507280002" TargetMode="External"/><Relationship Id="rId297" Type="http://schemas.openxmlformats.org/officeDocument/2006/relationships/hyperlink" Target="https://www.start.umd.edu/gtd/search/IncidentSummary.aspx?gtdid=200504280008" TargetMode="External"/><Relationship Id="rId441" Type="http://schemas.openxmlformats.org/officeDocument/2006/relationships/hyperlink" Target="https://www.start.umd.edu/gtd/search/IncidentSummary.aspx?gtdid=200105240003" TargetMode="External"/><Relationship Id="rId462" Type="http://schemas.openxmlformats.org/officeDocument/2006/relationships/hyperlink" Target="https://www.start.umd.edu/gtd/search/IncidentSummary.aspx?gtdid=200101140003" TargetMode="External"/><Relationship Id="rId483" Type="http://schemas.openxmlformats.org/officeDocument/2006/relationships/hyperlink" Target="https://www.start.umd.edu/gtd/search/IncidentSummary.aspx?gtdid=200010090001" TargetMode="External"/><Relationship Id="rId40" Type="http://schemas.openxmlformats.org/officeDocument/2006/relationships/hyperlink" Target="https://www.start.umd.edu/gtd/search/IncidentSummary.aspx?gtdid=201205110063" TargetMode="External"/><Relationship Id="rId115" Type="http://schemas.openxmlformats.org/officeDocument/2006/relationships/hyperlink" Target="https://www.start.umd.edu/gtd/search/IncidentSummary.aspx?gtdid=201205110046" TargetMode="External"/><Relationship Id="rId136" Type="http://schemas.openxmlformats.org/officeDocument/2006/relationships/hyperlink" Target="https://www.start.umd.edu/gtd/search/IncidentSummary.aspx?gtdid=201103280001" TargetMode="External"/><Relationship Id="rId157" Type="http://schemas.openxmlformats.org/officeDocument/2006/relationships/hyperlink" Target="https://www.start.umd.edu/gtd/search/IncidentSummary.aspx?gtdid=200910160002" TargetMode="External"/><Relationship Id="rId178" Type="http://schemas.openxmlformats.org/officeDocument/2006/relationships/hyperlink" Target="https://www.start.umd.edu/gtd/search/IncidentSummary.aspx?gtdid=200809220011" TargetMode="External"/><Relationship Id="rId301" Type="http://schemas.openxmlformats.org/officeDocument/2006/relationships/hyperlink" Target="https://www.start.umd.edu/gtd/search/IncidentSummary.aspx?gtdid=200503080003" TargetMode="External"/><Relationship Id="rId322" Type="http://schemas.openxmlformats.org/officeDocument/2006/relationships/hyperlink" Target="https://www.start.umd.edu/gtd/search/IncidentSummary.aspx?gtdid=200409030004" TargetMode="External"/><Relationship Id="rId343" Type="http://schemas.openxmlformats.org/officeDocument/2006/relationships/hyperlink" Target="https://www.start.umd.edu/gtd/search/IncidentSummary.aspx?gtdid=200307220004" TargetMode="External"/><Relationship Id="rId364" Type="http://schemas.openxmlformats.org/officeDocument/2006/relationships/hyperlink" Target="https://www.start.umd.edu/gtd/search/IncidentSummary.aspx?gtdid=200302080008" TargetMode="External"/><Relationship Id="rId61" Type="http://schemas.openxmlformats.org/officeDocument/2006/relationships/hyperlink" Target="https://www.start.umd.edu/gtd/search/IncidentSummary.aspx?gtdid=201507190062" TargetMode="External"/><Relationship Id="rId82" Type="http://schemas.openxmlformats.org/officeDocument/2006/relationships/hyperlink" Target="https://www.start.umd.edu/gtd/search/IncidentSummary.aspx?gtdid=201402110037" TargetMode="External"/><Relationship Id="rId199" Type="http://schemas.openxmlformats.org/officeDocument/2006/relationships/hyperlink" Target="https://www.start.umd.edu/gtd/search/IncidentSummary.aspx?gtdid=200805140015" TargetMode="External"/><Relationship Id="rId203" Type="http://schemas.openxmlformats.org/officeDocument/2006/relationships/hyperlink" Target="https://www.start.umd.edu/gtd/search/IncidentSummary.aspx?gtdid=200805010009" TargetMode="External"/><Relationship Id="rId385" Type="http://schemas.openxmlformats.org/officeDocument/2006/relationships/hyperlink" Target="https://www.start.umd.edu/gtd/search/IncidentSummary.aspx?gtdid=200205010002" TargetMode="External"/><Relationship Id="rId19" Type="http://schemas.openxmlformats.org/officeDocument/2006/relationships/hyperlink" Target="https://www.start.umd.edu/gtd/search/IncidentSummary.aspx?gtdid=201212080019" TargetMode="External"/><Relationship Id="rId224" Type="http://schemas.openxmlformats.org/officeDocument/2006/relationships/hyperlink" Target="https://www.start.umd.edu/gtd/search/IncidentSummary.aspx?gtdid=200707250002" TargetMode="External"/><Relationship Id="rId245" Type="http://schemas.openxmlformats.org/officeDocument/2006/relationships/hyperlink" Target="https://www.start.umd.edu/gtd/search/IncidentSummary.aspx?gtdid=200602280002" TargetMode="External"/><Relationship Id="rId266" Type="http://schemas.openxmlformats.org/officeDocument/2006/relationships/hyperlink" Target="https://www.start.umd.edu/gtd/search/IncidentSummary.aspx?gtdid=200509110001" TargetMode="External"/><Relationship Id="rId287" Type="http://schemas.openxmlformats.org/officeDocument/2006/relationships/hyperlink" Target="https://www.start.umd.edu/gtd/search/IncidentSummary.aspx?gtdid=200505250001" TargetMode="External"/><Relationship Id="rId410" Type="http://schemas.openxmlformats.org/officeDocument/2006/relationships/hyperlink" Target="https://www.start.umd.edu/gtd/search/IncidentSummary.aspx?gtdid=200110120003" TargetMode="External"/><Relationship Id="rId431" Type="http://schemas.openxmlformats.org/officeDocument/2006/relationships/hyperlink" Target="https://www.start.umd.edu/gtd/search/IncidentSummary.aspx?gtdid=200107270005" TargetMode="External"/><Relationship Id="rId452" Type="http://schemas.openxmlformats.org/officeDocument/2006/relationships/hyperlink" Target="https://www.start.umd.edu/gtd/search/IncidentSummary.aspx?gtdid=200103040004" TargetMode="External"/><Relationship Id="rId473" Type="http://schemas.openxmlformats.org/officeDocument/2006/relationships/hyperlink" Target="https://www.start.umd.edu/gtd/search/IncidentSummary.aspx?gtdid=200011100006" TargetMode="External"/><Relationship Id="rId494" Type="http://schemas.openxmlformats.org/officeDocument/2006/relationships/hyperlink" Target="https://www.start.umd.edu/gtd/search/IncidentSummary.aspx?gtdid=200009110003" TargetMode="External"/><Relationship Id="rId30" Type="http://schemas.openxmlformats.org/officeDocument/2006/relationships/hyperlink" Target="https://www.start.umd.edu/gtd/search/IncidentSummary.aspx?gtdid=201212080008" TargetMode="External"/><Relationship Id="rId105" Type="http://schemas.openxmlformats.org/officeDocument/2006/relationships/hyperlink" Target="https://www.start.umd.edu/gtd/search/IncidentSummary.aspx?gtdid=201206060005" TargetMode="External"/><Relationship Id="rId126" Type="http://schemas.openxmlformats.org/officeDocument/2006/relationships/hyperlink" Target="https://www.start.umd.edu/gtd/search/IncidentSummary.aspx?gtdid=201204150005" TargetMode="External"/><Relationship Id="rId147" Type="http://schemas.openxmlformats.org/officeDocument/2006/relationships/hyperlink" Target="https://www.start.umd.edu/gtd/search/IncidentSummary.aspx?gtdid=201005110004" TargetMode="External"/><Relationship Id="rId168" Type="http://schemas.openxmlformats.org/officeDocument/2006/relationships/hyperlink" Target="https://www.start.umd.edu/gtd/search/IncidentSummary.aspx?gtdid=200906190013" TargetMode="External"/><Relationship Id="rId312" Type="http://schemas.openxmlformats.org/officeDocument/2006/relationships/hyperlink" Target="https://www.start.umd.edu/gtd/search/IncidentSummary.aspx?gtdid=200412060004" TargetMode="External"/><Relationship Id="rId333" Type="http://schemas.openxmlformats.org/officeDocument/2006/relationships/hyperlink" Target="https://www.start.umd.edu/gtd/search/IncidentSummary.aspx?gtdid=200311240006" TargetMode="External"/><Relationship Id="rId354" Type="http://schemas.openxmlformats.org/officeDocument/2006/relationships/hyperlink" Target="https://www.start.umd.edu/gtd/search/IncidentSummary.aspx?gtdid=200307070006" TargetMode="External"/><Relationship Id="rId51" Type="http://schemas.openxmlformats.org/officeDocument/2006/relationships/hyperlink" Target="https://www.start.umd.edu/gtd/search/IncidentSummary.aspx?gtdid=201511240050" TargetMode="External"/><Relationship Id="rId72" Type="http://schemas.openxmlformats.org/officeDocument/2006/relationships/hyperlink" Target="https://www.start.umd.edu/gtd/search/IncidentSummary.aspx?gtdid=201404290069" TargetMode="External"/><Relationship Id="rId93" Type="http://schemas.openxmlformats.org/officeDocument/2006/relationships/hyperlink" Target="https://www.start.umd.edu/gtd/search/IncidentSummary.aspx?gtdid=201310080012" TargetMode="External"/><Relationship Id="rId189" Type="http://schemas.openxmlformats.org/officeDocument/2006/relationships/hyperlink" Target="https://www.start.umd.edu/gtd/search/IncidentSummary.aspx?gtdid=200807200018" TargetMode="External"/><Relationship Id="rId375" Type="http://schemas.openxmlformats.org/officeDocument/2006/relationships/hyperlink" Target="https://www.start.umd.edu/gtd/search/IncidentSummary.aspx?gtdid=200207170002" TargetMode="External"/><Relationship Id="rId396" Type="http://schemas.openxmlformats.org/officeDocument/2006/relationships/hyperlink" Target="https://www.start.umd.edu/gtd/search/IncidentSummary.aspx?gtdid=200201170005" TargetMode="External"/><Relationship Id="rId3" Type="http://schemas.openxmlformats.org/officeDocument/2006/relationships/hyperlink" Target="https://www.start.umd.edu/gtd/search/Results.aspx?page=1&amp;casualties_type=b&amp;casualties_max=&amp;start_yearonly=2000&amp;end_yearonly=2015&amp;dtp2=all&amp;country=15,21,55,69,75,91,96,98,116,142,151,162,185,198,199,603,221&amp;perpetrator=3013,316,4199,3732,3136,1297,5174,769,339,379,813,416,417,30193,20345,20377,30156,2854,2834,40091,628,629&amp;count=100&amp;charttype=line&amp;chart=overtime&amp;expanded=no&amp;ob=City&amp;od=asc" TargetMode="External"/><Relationship Id="rId214" Type="http://schemas.openxmlformats.org/officeDocument/2006/relationships/hyperlink" Target="https://www.start.umd.edu/gtd/search/IncidentSummary.aspx?gtdid=200712010004" TargetMode="External"/><Relationship Id="rId235" Type="http://schemas.openxmlformats.org/officeDocument/2006/relationships/hyperlink" Target="https://www.start.umd.edu/gtd/search/IncidentSummary.aspx?gtdid=200605120011" TargetMode="External"/><Relationship Id="rId256" Type="http://schemas.openxmlformats.org/officeDocument/2006/relationships/hyperlink" Target="https://www.start.umd.edu/gtd/search/IncidentSummary.aspx?gtdid=200602020011" TargetMode="External"/><Relationship Id="rId277" Type="http://schemas.openxmlformats.org/officeDocument/2006/relationships/hyperlink" Target="https://www.start.umd.edu/gtd/search/IncidentSummary.aspx?gtdid=200507230002" TargetMode="External"/><Relationship Id="rId298" Type="http://schemas.openxmlformats.org/officeDocument/2006/relationships/hyperlink" Target="https://www.start.umd.edu/gtd/search/IncidentSummary.aspx?gtdid=200503300002" TargetMode="External"/><Relationship Id="rId400" Type="http://schemas.openxmlformats.org/officeDocument/2006/relationships/hyperlink" Target="https://www.start.umd.edu/gtd/search/IncidentSummary.aspx?gtdid=200201010014" TargetMode="External"/><Relationship Id="rId421" Type="http://schemas.openxmlformats.org/officeDocument/2006/relationships/hyperlink" Target="https://www.start.umd.edu/gtd/search/IncidentSummary.aspx?gtdid=200108180004" TargetMode="External"/><Relationship Id="rId442" Type="http://schemas.openxmlformats.org/officeDocument/2006/relationships/hyperlink" Target="https://www.start.umd.edu/gtd/search/IncidentSummary.aspx?gtdid=200105230002" TargetMode="External"/><Relationship Id="rId463" Type="http://schemas.openxmlformats.org/officeDocument/2006/relationships/hyperlink" Target="https://www.start.umd.edu/gtd/search/IncidentSummary.aspx?gtdid=200101110002" TargetMode="External"/><Relationship Id="rId484" Type="http://schemas.openxmlformats.org/officeDocument/2006/relationships/hyperlink" Target="https://www.start.umd.edu/gtd/search/IncidentSummary.aspx?gtdid=200010080001" TargetMode="External"/><Relationship Id="rId116" Type="http://schemas.openxmlformats.org/officeDocument/2006/relationships/hyperlink" Target="https://www.start.umd.edu/gtd/search/IncidentSummary.aspx?gtdid=201205110045" TargetMode="External"/><Relationship Id="rId137" Type="http://schemas.openxmlformats.org/officeDocument/2006/relationships/hyperlink" Target="https://www.start.umd.edu/gtd/search/IncidentSummary.aspx?gtdid=201102220008" TargetMode="External"/><Relationship Id="rId158" Type="http://schemas.openxmlformats.org/officeDocument/2006/relationships/hyperlink" Target="https://www.start.umd.edu/gtd/search/IncidentSummary.aspx?gtdid=200908270009" TargetMode="External"/><Relationship Id="rId302" Type="http://schemas.openxmlformats.org/officeDocument/2006/relationships/hyperlink" Target="https://www.start.umd.edu/gtd/search/IncidentSummary.aspx?gtdid=200503080001" TargetMode="External"/><Relationship Id="rId323" Type="http://schemas.openxmlformats.org/officeDocument/2006/relationships/hyperlink" Target="https://www.start.umd.edu/gtd/search/IncidentSummary.aspx?gtdid=200408280006" TargetMode="External"/><Relationship Id="rId344" Type="http://schemas.openxmlformats.org/officeDocument/2006/relationships/hyperlink" Target="https://www.start.umd.edu/gtd/search/IncidentSummary.aspx?gtdid=200307220003" TargetMode="External"/><Relationship Id="rId20" Type="http://schemas.openxmlformats.org/officeDocument/2006/relationships/hyperlink" Target="https://www.start.umd.edu/gtd/search/IncidentSummary.aspx?gtdid=201212080018" TargetMode="External"/><Relationship Id="rId41" Type="http://schemas.openxmlformats.org/officeDocument/2006/relationships/hyperlink" Target="https://www.start.umd.edu/gtd/search/IncidentSummary.aspx?gtdid=201205110062" TargetMode="External"/><Relationship Id="rId62" Type="http://schemas.openxmlformats.org/officeDocument/2006/relationships/hyperlink" Target="https://www.start.umd.edu/gtd/search/IncidentSummary.aspx?gtdid=201506100090" TargetMode="External"/><Relationship Id="rId83" Type="http://schemas.openxmlformats.org/officeDocument/2006/relationships/hyperlink" Target="https://www.start.umd.edu/gtd/search/IncidentSummary.aspx?gtdid=201402110036" TargetMode="External"/><Relationship Id="rId179" Type="http://schemas.openxmlformats.org/officeDocument/2006/relationships/hyperlink" Target="https://www.start.umd.edu/gtd/search/IncidentSummary.aspx?gtdid=200809210027" TargetMode="External"/><Relationship Id="rId365" Type="http://schemas.openxmlformats.org/officeDocument/2006/relationships/hyperlink" Target="https://www.start.umd.edu/gtd/search/IncidentSummary.aspx?gtdid=200302080005" TargetMode="External"/><Relationship Id="rId386" Type="http://schemas.openxmlformats.org/officeDocument/2006/relationships/hyperlink" Target="https://www.start.umd.edu/gtd/search/IncidentSummary.aspx?gtdid=200205010001" TargetMode="External"/><Relationship Id="rId190" Type="http://schemas.openxmlformats.org/officeDocument/2006/relationships/hyperlink" Target="https://www.start.umd.edu/gtd/search/IncidentSummary.aspx?gtdid=200807200017" TargetMode="External"/><Relationship Id="rId204" Type="http://schemas.openxmlformats.org/officeDocument/2006/relationships/hyperlink" Target="https://www.start.umd.edu/gtd/search/IncidentSummary.aspx?gtdid=200804200011" TargetMode="External"/><Relationship Id="rId225" Type="http://schemas.openxmlformats.org/officeDocument/2006/relationships/hyperlink" Target="https://www.start.umd.edu/gtd/search/IncidentSummary.aspx?gtdid=200704210009" TargetMode="External"/><Relationship Id="rId246" Type="http://schemas.openxmlformats.org/officeDocument/2006/relationships/hyperlink" Target="https://www.start.umd.edu/gtd/search/IncidentSummary.aspx?gtdid=200602270018" TargetMode="External"/><Relationship Id="rId267" Type="http://schemas.openxmlformats.org/officeDocument/2006/relationships/hyperlink" Target="https://www.start.umd.edu/gtd/search/IncidentSummary.aspx?gtdid=200509020005" TargetMode="External"/><Relationship Id="rId288" Type="http://schemas.openxmlformats.org/officeDocument/2006/relationships/hyperlink" Target="https://www.start.umd.edu/gtd/search/IncidentSummary.aspx?gtdid=200505230009" TargetMode="External"/><Relationship Id="rId411" Type="http://schemas.openxmlformats.org/officeDocument/2006/relationships/hyperlink" Target="https://www.start.umd.edu/gtd/search/IncidentSummary.aspx?gtdid=200110010003" TargetMode="External"/><Relationship Id="rId432" Type="http://schemas.openxmlformats.org/officeDocument/2006/relationships/hyperlink" Target="https://www.start.umd.edu/gtd/search/IncidentSummary.aspx?gtdid=200107270004" TargetMode="External"/><Relationship Id="rId453" Type="http://schemas.openxmlformats.org/officeDocument/2006/relationships/hyperlink" Target="https://www.start.umd.edu/gtd/search/IncidentSummary.aspx?gtdid=200102270003" TargetMode="External"/><Relationship Id="rId474" Type="http://schemas.openxmlformats.org/officeDocument/2006/relationships/hyperlink" Target="https://www.start.umd.edu/gtd/search/IncidentSummary.aspx?gtdid=200011020007" TargetMode="External"/><Relationship Id="rId106" Type="http://schemas.openxmlformats.org/officeDocument/2006/relationships/hyperlink" Target="https://www.start.umd.edu/gtd/search/IncidentSummary.aspx?gtdid=201205110055" TargetMode="External"/><Relationship Id="rId127" Type="http://schemas.openxmlformats.org/officeDocument/2006/relationships/hyperlink" Target="https://www.start.umd.edu/gtd/search/IncidentSummary.aspx?gtdid=201204110020" TargetMode="External"/><Relationship Id="rId313" Type="http://schemas.openxmlformats.org/officeDocument/2006/relationships/hyperlink" Target="https://www.start.umd.edu/gtd/search/IncidentSummary.aspx?gtdid=200412060003" TargetMode="External"/><Relationship Id="rId495" Type="http://schemas.openxmlformats.org/officeDocument/2006/relationships/hyperlink" Target="https://www.start.umd.edu/gtd/search/IncidentSummary.aspx?gtdid=200009100004" TargetMode="External"/><Relationship Id="rId10" Type="http://schemas.openxmlformats.org/officeDocument/2006/relationships/hyperlink" Target="https://www.start.umd.edu/gtd/search/IncidentSummary.aspx?gtdid=201212080028" TargetMode="External"/><Relationship Id="rId31" Type="http://schemas.openxmlformats.org/officeDocument/2006/relationships/hyperlink" Target="https://www.start.umd.edu/gtd/search/IncidentSummary.aspx?gtdid=201212080007" TargetMode="External"/><Relationship Id="rId52" Type="http://schemas.openxmlformats.org/officeDocument/2006/relationships/hyperlink" Target="https://www.start.umd.edu/gtd/search/IncidentSummary.aspx?gtdid=201511130074" TargetMode="External"/><Relationship Id="rId73" Type="http://schemas.openxmlformats.org/officeDocument/2006/relationships/hyperlink" Target="https://www.start.umd.edu/gtd/search/IncidentSummary.aspx?gtdid=201403300045" TargetMode="External"/><Relationship Id="rId94" Type="http://schemas.openxmlformats.org/officeDocument/2006/relationships/hyperlink" Target="https://www.start.umd.edu/gtd/search/IncidentSummary.aspx?gtdid=201308270011" TargetMode="External"/><Relationship Id="rId148" Type="http://schemas.openxmlformats.org/officeDocument/2006/relationships/hyperlink" Target="https://www.start.umd.edu/gtd/search/IncidentSummary.aspx?gtdid=201005060010" TargetMode="External"/><Relationship Id="rId169" Type="http://schemas.openxmlformats.org/officeDocument/2006/relationships/hyperlink" Target="https://www.start.umd.edu/gtd/search/IncidentSummary.aspx?gtdid=200903260001" TargetMode="External"/><Relationship Id="rId334" Type="http://schemas.openxmlformats.org/officeDocument/2006/relationships/hyperlink" Target="https://www.start.umd.edu/gtd/search/IncidentSummary.aspx?gtdid=200311240005" TargetMode="External"/><Relationship Id="rId355" Type="http://schemas.openxmlformats.org/officeDocument/2006/relationships/hyperlink" Target="https://www.start.umd.edu/gtd/search/IncidentSummary.aspx?gtdid=200307070005" TargetMode="External"/><Relationship Id="rId376" Type="http://schemas.openxmlformats.org/officeDocument/2006/relationships/hyperlink" Target="https://www.start.umd.edu/gtd/search/IncidentSummary.aspx?gtdid=200206230001" TargetMode="External"/><Relationship Id="rId397" Type="http://schemas.openxmlformats.org/officeDocument/2006/relationships/hyperlink" Target="https://www.start.umd.edu/gtd/search/IncidentSummary.aspx?gtdid=200201170004" TargetMode="External"/><Relationship Id="rId4" Type="http://schemas.openxmlformats.org/officeDocument/2006/relationships/hyperlink" Target="https://www.start.umd.edu/gtd/search/Results.aspx?page=1&amp;casualties_type=b&amp;casualties_max=&amp;start_yearonly=2000&amp;end_yearonly=2015&amp;dtp2=all&amp;country=15,21,55,69,75,91,96,98,116,142,151,162,185,198,199,603,221&amp;perpetrator=3013,316,4199,3732,3136,1297,5174,769,339,379,813,416,417,30193,20345,20377,30156,2854,2834,40091,628,629&amp;count=100&amp;charttype=line&amp;chart=overtime&amp;expanded=no&amp;ob=TotalNumberOfFatalities&amp;od=asc" TargetMode="External"/><Relationship Id="rId180" Type="http://schemas.openxmlformats.org/officeDocument/2006/relationships/hyperlink" Target="https://www.start.umd.edu/gtd/search/IncidentSummary.aspx?gtdid=200809210026" TargetMode="External"/><Relationship Id="rId215" Type="http://schemas.openxmlformats.org/officeDocument/2006/relationships/hyperlink" Target="https://www.start.umd.edu/gtd/search/IncidentSummary.aspx?gtdid=200711120003" TargetMode="External"/><Relationship Id="rId236" Type="http://schemas.openxmlformats.org/officeDocument/2006/relationships/hyperlink" Target="https://www.start.umd.edu/gtd/search/IncidentSummary.aspx?gtdid=200604270002" TargetMode="External"/><Relationship Id="rId257" Type="http://schemas.openxmlformats.org/officeDocument/2006/relationships/hyperlink" Target="https://www.start.umd.edu/gtd/search/IncidentSummary.aspx?gtdid=200602020006" TargetMode="External"/><Relationship Id="rId278" Type="http://schemas.openxmlformats.org/officeDocument/2006/relationships/hyperlink" Target="https://www.start.umd.edu/gtd/search/IncidentSummary.aspx?gtdid=200507210011" TargetMode="External"/><Relationship Id="rId401" Type="http://schemas.openxmlformats.org/officeDocument/2006/relationships/hyperlink" Target="https://www.start.umd.edu/gtd/search/IncidentSummary.aspx?gtdid=200201010013" TargetMode="External"/><Relationship Id="rId422" Type="http://schemas.openxmlformats.org/officeDocument/2006/relationships/hyperlink" Target="https://www.start.umd.edu/gtd/search/IncidentSummary.aspx?gtdid=200108180003" TargetMode="External"/><Relationship Id="rId443" Type="http://schemas.openxmlformats.org/officeDocument/2006/relationships/hyperlink" Target="https://www.start.umd.edu/gtd/search/IncidentSummary.aspx?gtdid=200105150002" TargetMode="External"/><Relationship Id="rId464" Type="http://schemas.openxmlformats.org/officeDocument/2006/relationships/hyperlink" Target="https://www.start.umd.edu/gtd/search/IncidentSummary.aspx?gtdid=200101090005" TargetMode="External"/><Relationship Id="rId303" Type="http://schemas.openxmlformats.org/officeDocument/2006/relationships/hyperlink" Target="https://www.start.umd.edu/gtd/search/IncidentSummary.aspx?gtdid=200502090001" TargetMode="External"/><Relationship Id="rId485" Type="http://schemas.openxmlformats.org/officeDocument/2006/relationships/hyperlink" Target="https://www.start.umd.edu/gtd/search/IncidentSummary.aspx?gtdid=200009250002" TargetMode="External"/><Relationship Id="rId42" Type="http://schemas.openxmlformats.org/officeDocument/2006/relationships/hyperlink" Target="https://www.start.umd.edu/gtd/search/IncidentSummary.aspx?gtdid=201205110061" TargetMode="External"/><Relationship Id="rId84" Type="http://schemas.openxmlformats.org/officeDocument/2006/relationships/hyperlink" Target="https://www.start.umd.edu/gtd/search/IncidentSummary.aspx?gtdid=201312130008" TargetMode="External"/><Relationship Id="rId138" Type="http://schemas.openxmlformats.org/officeDocument/2006/relationships/hyperlink" Target="https://www.start.umd.edu/gtd/search/IncidentSummary.aspx?gtdid=201102160012" TargetMode="External"/><Relationship Id="rId345" Type="http://schemas.openxmlformats.org/officeDocument/2006/relationships/hyperlink" Target="https://www.start.umd.edu/gtd/search/IncidentSummary.aspx?gtdid=200307190002" TargetMode="External"/><Relationship Id="rId387" Type="http://schemas.openxmlformats.org/officeDocument/2006/relationships/hyperlink" Target="https://www.start.umd.edu/gtd/search/IncidentSummary.aspx?gtdid=200204220003" TargetMode="External"/><Relationship Id="rId191" Type="http://schemas.openxmlformats.org/officeDocument/2006/relationships/hyperlink" Target="https://www.start.umd.edu/gtd/search/IncidentSummary.aspx?gtdid=200807200016" TargetMode="External"/><Relationship Id="rId205" Type="http://schemas.openxmlformats.org/officeDocument/2006/relationships/hyperlink" Target="https://www.start.umd.edu/gtd/search/IncidentSummary.aspx?gtdid=200804170007" TargetMode="External"/><Relationship Id="rId247" Type="http://schemas.openxmlformats.org/officeDocument/2006/relationships/hyperlink" Target="https://www.start.umd.edu/gtd/search/IncidentSummary.aspx?gtdid=200602270010" TargetMode="External"/><Relationship Id="rId412" Type="http://schemas.openxmlformats.org/officeDocument/2006/relationships/hyperlink" Target="https://www.start.umd.edu/gtd/search/IncidentSummary.aspx?gtdid=200109020006" TargetMode="External"/><Relationship Id="rId107" Type="http://schemas.openxmlformats.org/officeDocument/2006/relationships/hyperlink" Target="https://www.start.umd.edu/gtd/search/IncidentSummary.aspx?gtdid=201205110054" TargetMode="External"/><Relationship Id="rId289" Type="http://schemas.openxmlformats.org/officeDocument/2006/relationships/hyperlink" Target="https://www.start.umd.edu/gtd/search/IncidentSummary.aspx?gtdid=200505230008" TargetMode="External"/><Relationship Id="rId454" Type="http://schemas.openxmlformats.org/officeDocument/2006/relationships/hyperlink" Target="https://www.start.umd.edu/gtd/search/IncidentSummary.aspx?gtdid=200102220003" TargetMode="External"/><Relationship Id="rId496" Type="http://schemas.openxmlformats.org/officeDocument/2006/relationships/hyperlink" Target="https://www.start.umd.edu/gtd/search/IncidentSummary.aspx?gtdid=200009060001" TargetMode="External"/><Relationship Id="rId11" Type="http://schemas.openxmlformats.org/officeDocument/2006/relationships/hyperlink" Target="https://www.start.umd.edu/gtd/search/IncidentSummary.aspx?gtdid=201212080027" TargetMode="External"/><Relationship Id="rId53" Type="http://schemas.openxmlformats.org/officeDocument/2006/relationships/hyperlink" Target="https://www.start.umd.edu/gtd/search/IncidentSummary.aspx?gtdid=201511100039" TargetMode="External"/><Relationship Id="rId149" Type="http://schemas.openxmlformats.org/officeDocument/2006/relationships/hyperlink" Target="https://www.start.umd.edu/gtd/search/IncidentSummary.aspx?gtdid=201004120005" TargetMode="External"/><Relationship Id="rId314" Type="http://schemas.openxmlformats.org/officeDocument/2006/relationships/hyperlink" Target="https://www.start.umd.edu/gtd/search/IncidentSummary.aspx?gtdid=200412030005" TargetMode="External"/><Relationship Id="rId356" Type="http://schemas.openxmlformats.org/officeDocument/2006/relationships/hyperlink" Target="https://www.start.umd.edu/gtd/search/IncidentSummary.aspx?gtdid=200305300003" TargetMode="External"/><Relationship Id="rId398" Type="http://schemas.openxmlformats.org/officeDocument/2006/relationships/hyperlink" Target="https://www.start.umd.edu/gtd/search/IncidentSummary.aspx?gtdid=200201120005" TargetMode="External"/><Relationship Id="rId95" Type="http://schemas.openxmlformats.org/officeDocument/2006/relationships/hyperlink" Target="https://www.start.umd.edu/gtd/search/IncidentSummary.aspx?gtdid=201307080052" TargetMode="External"/><Relationship Id="rId160" Type="http://schemas.openxmlformats.org/officeDocument/2006/relationships/hyperlink" Target="https://www.start.umd.edu/gtd/search/IncidentSummary.aspx?gtdid=200908090008" TargetMode="External"/><Relationship Id="rId216" Type="http://schemas.openxmlformats.org/officeDocument/2006/relationships/hyperlink" Target="https://www.start.umd.edu/gtd/search/IncidentSummary.aspx?gtdid=200711080001" TargetMode="External"/><Relationship Id="rId423" Type="http://schemas.openxmlformats.org/officeDocument/2006/relationships/hyperlink" Target="https://www.start.umd.edu/gtd/search/IncidentSummary.aspx?gtdid=200108160020" TargetMode="External"/><Relationship Id="rId258" Type="http://schemas.openxmlformats.org/officeDocument/2006/relationships/hyperlink" Target="https://www.start.umd.edu/gtd/search/IncidentSummary.aspx?gtdid=200601250008" TargetMode="External"/><Relationship Id="rId465" Type="http://schemas.openxmlformats.org/officeDocument/2006/relationships/hyperlink" Target="https://www.start.umd.edu/gtd/search/IncidentSummary.aspx?gtdid=200012140001" TargetMode="External"/><Relationship Id="rId22" Type="http://schemas.openxmlformats.org/officeDocument/2006/relationships/hyperlink" Target="https://www.start.umd.edu/gtd/search/IncidentSummary.aspx?gtdid=201212080016" TargetMode="External"/><Relationship Id="rId64" Type="http://schemas.openxmlformats.org/officeDocument/2006/relationships/hyperlink" Target="https://www.start.umd.edu/gtd/search/IncidentSummary.aspx?gtdid=201504270057" TargetMode="External"/><Relationship Id="rId118" Type="http://schemas.openxmlformats.org/officeDocument/2006/relationships/hyperlink" Target="https://www.start.umd.edu/gtd/search/IncidentSummary.aspx?gtdid=201205110043" TargetMode="External"/><Relationship Id="rId325" Type="http://schemas.openxmlformats.org/officeDocument/2006/relationships/hyperlink" Target="https://www.start.umd.edu/gtd/search/IncidentSummary.aspx?gtdid=200408120002" TargetMode="External"/><Relationship Id="rId367" Type="http://schemas.openxmlformats.org/officeDocument/2006/relationships/hyperlink" Target="https://www.start.umd.edu/gtd/search/IncidentSummary.aspx?gtdid=200212030002" TargetMode="External"/><Relationship Id="rId171" Type="http://schemas.openxmlformats.org/officeDocument/2006/relationships/hyperlink" Target="https://www.start.umd.edu/gtd/search/IncidentSummary.aspx?gtdid=200903080013" TargetMode="External"/><Relationship Id="rId227" Type="http://schemas.openxmlformats.org/officeDocument/2006/relationships/hyperlink" Target="https://www.start.umd.edu/gtd/search/IncidentSummary.aspx?gtdid=200704090011" TargetMode="External"/><Relationship Id="rId269" Type="http://schemas.openxmlformats.org/officeDocument/2006/relationships/hyperlink" Target="https://www.start.umd.edu/gtd/search/IncidentSummary.aspx?gtdid=200508010007" TargetMode="External"/><Relationship Id="rId434" Type="http://schemas.openxmlformats.org/officeDocument/2006/relationships/hyperlink" Target="https://www.start.umd.edu/gtd/search/IncidentSummary.aspx?gtdid=200107070001" TargetMode="External"/><Relationship Id="rId476" Type="http://schemas.openxmlformats.org/officeDocument/2006/relationships/hyperlink" Target="https://www.start.umd.edu/gtd/search/IncidentSummary.aspx?gtdid=200010220007" TargetMode="External"/><Relationship Id="rId33" Type="http://schemas.openxmlformats.org/officeDocument/2006/relationships/hyperlink" Target="https://www.start.umd.edu/gtd/search/IncidentSummary.aspx?gtdid=201209100021" TargetMode="External"/><Relationship Id="rId129" Type="http://schemas.openxmlformats.org/officeDocument/2006/relationships/hyperlink" Target="https://www.start.umd.edu/gtd/search/IncidentSummary.aspx?gtdid=201203090007" TargetMode="External"/><Relationship Id="rId280" Type="http://schemas.openxmlformats.org/officeDocument/2006/relationships/hyperlink" Target="https://www.start.umd.edu/gtd/search/IncidentSummary.aspx?gtdid=200506250002" TargetMode="External"/><Relationship Id="rId336" Type="http://schemas.openxmlformats.org/officeDocument/2006/relationships/hyperlink" Target="https://www.start.umd.edu/gtd/search/IncidentSummary.aspx?gtdid=200310120002" TargetMode="External"/><Relationship Id="rId501" Type="http://schemas.openxmlformats.org/officeDocument/2006/relationships/hyperlink" Target="https://www.start.umd.edu/gtd/search/IncidentSummary.aspx?gtdid=200008200007" TargetMode="External"/><Relationship Id="rId75" Type="http://schemas.openxmlformats.org/officeDocument/2006/relationships/hyperlink" Target="https://www.start.umd.edu/gtd/search/IncidentSummary.aspx?gtdid=201403140045" TargetMode="External"/><Relationship Id="rId140" Type="http://schemas.openxmlformats.org/officeDocument/2006/relationships/hyperlink" Target="https://www.start.umd.edu/gtd/search/IncidentSummary.aspx?gtdid=201101170010" TargetMode="External"/><Relationship Id="rId182" Type="http://schemas.openxmlformats.org/officeDocument/2006/relationships/hyperlink" Target="https://www.start.umd.edu/gtd/search/IncidentSummary.aspx?gtdid=200809210009" TargetMode="External"/><Relationship Id="rId378" Type="http://schemas.openxmlformats.org/officeDocument/2006/relationships/hyperlink" Target="https://www.start.umd.edu/gtd/search/IncidentSummary.aspx?gtdid=200206220001" TargetMode="External"/><Relationship Id="rId403" Type="http://schemas.openxmlformats.org/officeDocument/2006/relationships/hyperlink" Target="https://www.start.umd.edu/gtd/search/IncidentSummary.aspx?gtdid=200201010011" TargetMode="External"/><Relationship Id="rId6" Type="http://schemas.openxmlformats.org/officeDocument/2006/relationships/hyperlink" Target="https://www.start.umd.edu/gtd/search/IncidentSummary.aspx?gtdid=201406130105" TargetMode="External"/><Relationship Id="rId238" Type="http://schemas.openxmlformats.org/officeDocument/2006/relationships/hyperlink" Target="https://www.start.umd.edu/gtd/search/IncidentSummary.aspx?gtdid=200604220002" TargetMode="External"/><Relationship Id="rId445" Type="http://schemas.openxmlformats.org/officeDocument/2006/relationships/hyperlink" Target="https://www.start.umd.edu/gtd/search/IncidentSummary.aspx?gtdid=200105060002" TargetMode="External"/><Relationship Id="rId487" Type="http://schemas.openxmlformats.org/officeDocument/2006/relationships/hyperlink" Target="https://www.start.umd.edu/gtd/search/IncidentSummary.aspx?gtdid=200009210005" TargetMode="External"/><Relationship Id="rId291" Type="http://schemas.openxmlformats.org/officeDocument/2006/relationships/hyperlink" Target="https://www.start.umd.edu/gtd/search/IncidentSummary.aspx?gtdid=200505150003" TargetMode="External"/><Relationship Id="rId305" Type="http://schemas.openxmlformats.org/officeDocument/2006/relationships/hyperlink" Target="https://www.start.umd.edu/gtd/search/IncidentSummary.aspx?gtdid=200501190009" TargetMode="External"/><Relationship Id="rId347" Type="http://schemas.openxmlformats.org/officeDocument/2006/relationships/hyperlink" Target="https://www.start.umd.edu/gtd/search/IncidentSummary.aspx?gtdid=200307140006" TargetMode="External"/><Relationship Id="rId44" Type="http://schemas.openxmlformats.org/officeDocument/2006/relationships/hyperlink" Target="https://www.start.umd.edu/gtd/search/IncidentSummary.aspx?gtdid=201205110059" TargetMode="External"/><Relationship Id="rId86" Type="http://schemas.openxmlformats.org/officeDocument/2006/relationships/hyperlink" Target="https://www.start.umd.edu/gtd/search/IncidentSummary.aspx?gtdid=201312050021" TargetMode="External"/><Relationship Id="rId151" Type="http://schemas.openxmlformats.org/officeDocument/2006/relationships/hyperlink" Target="https://www.start.umd.edu/gtd/search/IncidentSummary.aspx?gtdid=201002170009" TargetMode="External"/><Relationship Id="rId389" Type="http://schemas.openxmlformats.org/officeDocument/2006/relationships/hyperlink" Target="https://www.start.umd.edu/gtd/search/IncidentSummary.aspx?gtdid=200203010006" TargetMode="External"/><Relationship Id="rId193" Type="http://schemas.openxmlformats.org/officeDocument/2006/relationships/hyperlink" Target="https://www.start.umd.edu/gtd/search/IncidentSummary.aspx?gtdid=200807200014" TargetMode="External"/><Relationship Id="rId207" Type="http://schemas.openxmlformats.org/officeDocument/2006/relationships/hyperlink" Target="https://www.start.umd.edu/gtd/search/IncidentSummary.aspx?gtdid=200803300004" TargetMode="External"/><Relationship Id="rId249" Type="http://schemas.openxmlformats.org/officeDocument/2006/relationships/hyperlink" Target="https://www.start.umd.edu/gtd/search/IncidentSummary.aspx?gtdid=200602250002" TargetMode="External"/><Relationship Id="rId414" Type="http://schemas.openxmlformats.org/officeDocument/2006/relationships/hyperlink" Target="https://www.start.umd.edu/gtd/search/IncidentSummary.aspx?gtdid=200108280007" TargetMode="External"/><Relationship Id="rId456" Type="http://schemas.openxmlformats.org/officeDocument/2006/relationships/hyperlink" Target="https://www.start.umd.edu/gtd/search/IncidentSummary.aspx?gtdid=200102120001" TargetMode="External"/><Relationship Id="rId498" Type="http://schemas.openxmlformats.org/officeDocument/2006/relationships/hyperlink" Target="https://www.start.umd.edu/gtd/search/IncidentSummary.aspx?gtdid=200008240004" TargetMode="External"/><Relationship Id="rId13" Type="http://schemas.openxmlformats.org/officeDocument/2006/relationships/hyperlink" Target="https://www.start.umd.edu/gtd/search/IncidentSummary.aspx?gtdid=201212080025" TargetMode="External"/><Relationship Id="rId109" Type="http://schemas.openxmlformats.org/officeDocument/2006/relationships/hyperlink" Target="https://www.start.umd.edu/gtd/search/IncidentSummary.aspx?gtdid=201205110052" TargetMode="External"/><Relationship Id="rId260" Type="http://schemas.openxmlformats.org/officeDocument/2006/relationships/hyperlink" Target="https://www.start.umd.edu/gtd/search/IncidentSummary.aspx?gtdid=200601220004" TargetMode="External"/><Relationship Id="rId316" Type="http://schemas.openxmlformats.org/officeDocument/2006/relationships/hyperlink" Target="https://www.start.umd.edu/gtd/search/IncidentSummary.aspx?gtdid=200412030003" TargetMode="External"/><Relationship Id="rId55" Type="http://schemas.openxmlformats.org/officeDocument/2006/relationships/hyperlink" Target="https://www.start.umd.edu/gtd/search/IncidentSummary.aspx?gtdid=201510160023" TargetMode="External"/><Relationship Id="rId97" Type="http://schemas.openxmlformats.org/officeDocument/2006/relationships/hyperlink" Target="https://www.start.umd.edu/gtd/search/IncidentSummary.aspx?gtdid=201305160001" TargetMode="External"/><Relationship Id="rId120" Type="http://schemas.openxmlformats.org/officeDocument/2006/relationships/hyperlink" Target="https://www.start.umd.edu/gtd/search/IncidentSummary.aspx?gtdid=201205110041" TargetMode="External"/><Relationship Id="rId358" Type="http://schemas.openxmlformats.org/officeDocument/2006/relationships/hyperlink" Target="https://www.start.umd.edu/gtd/search/IncidentSummary.aspx?gtdid=200305070002" TargetMode="External"/><Relationship Id="rId162" Type="http://schemas.openxmlformats.org/officeDocument/2006/relationships/hyperlink" Target="https://www.start.umd.edu/gtd/search/IncidentSummary.aspx?gtdid=200908090006" TargetMode="External"/><Relationship Id="rId218" Type="http://schemas.openxmlformats.org/officeDocument/2006/relationships/hyperlink" Target="https://www.start.umd.edu/gtd/search/IncidentSummary.aspx?gtdid=200709230004" TargetMode="External"/><Relationship Id="rId425" Type="http://schemas.openxmlformats.org/officeDocument/2006/relationships/hyperlink" Target="https://www.start.umd.edu/gtd/search/IncidentSummary.aspx?gtdid=200108160001" TargetMode="External"/><Relationship Id="rId467" Type="http://schemas.openxmlformats.org/officeDocument/2006/relationships/hyperlink" Target="https://www.start.umd.edu/gtd/search/IncidentSummary.aspx?gtdid=200012060005" TargetMode="External"/><Relationship Id="rId271" Type="http://schemas.openxmlformats.org/officeDocument/2006/relationships/hyperlink" Target="https://www.start.umd.edu/gtd/search/IncidentSummary.aspx?gtdid=200507300005" TargetMode="External"/><Relationship Id="rId24" Type="http://schemas.openxmlformats.org/officeDocument/2006/relationships/hyperlink" Target="https://www.start.umd.edu/gtd/search/IncidentSummary.aspx?gtdid=201212080014" TargetMode="External"/><Relationship Id="rId66" Type="http://schemas.openxmlformats.org/officeDocument/2006/relationships/hyperlink" Target="https://www.start.umd.edu/gtd/search/IncidentSummary.aspx?gtdid=201502160030" TargetMode="External"/><Relationship Id="rId131" Type="http://schemas.openxmlformats.org/officeDocument/2006/relationships/hyperlink" Target="https://www.start.umd.edu/gtd/search/IncidentSummary.aspx?gtdid=201201050014" TargetMode="External"/><Relationship Id="rId327" Type="http://schemas.openxmlformats.org/officeDocument/2006/relationships/hyperlink" Target="https://www.start.umd.edu/gtd/search/IncidentSummary.aspx?gtdid=200408070002" TargetMode="External"/><Relationship Id="rId369" Type="http://schemas.openxmlformats.org/officeDocument/2006/relationships/hyperlink" Target="https://www.start.umd.edu/gtd/search/IncidentSummary.aspx?gtdid=200210250001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tart.umd.edu/gtd/search/IncidentSummary.aspx?gtdid=201511130007" TargetMode="External"/><Relationship Id="rId13" Type="http://schemas.openxmlformats.org/officeDocument/2006/relationships/hyperlink" Target="https://www.start.umd.edu/gtd/search/IncidentSummary.aspx?gtdid=201511130002" TargetMode="External"/><Relationship Id="rId18" Type="http://schemas.openxmlformats.org/officeDocument/2006/relationships/hyperlink" Target="https://www.start.umd.edu/gtd/search/IncidentSummary.aspx?gtdid=200706300003" TargetMode="External"/><Relationship Id="rId26" Type="http://schemas.openxmlformats.org/officeDocument/2006/relationships/hyperlink" Target="https://www.start.umd.edu/gtd/search/IncidentSummary.aspx?gtdid=200507070003" TargetMode="External"/><Relationship Id="rId39" Type="http://schemas.openxmlformats.org/officeDocument/2006/relationships/hyperlink" Target="http://www.lmdagency.com/" TargetMode="External"/><Relationship Id="rId3" Type="http://schemas.openxmlformats.org/officeDocument/2006/relationships/hyperlink" Target="https://www.start.umd.edu/gtd/search/Results.aspx?page=1&amp;casualties_type=b&amp;casualties_max=&amp;start_yearonly=2000&amp;end_yearonly=2015&amp;dtp2=all&amp;country=15,21,55,69,75,91,96,98,116,142,151,162,185,198,199,603,221&amp;perpetrator=20007,511,40330,20029,20030,20493,20522,20032,40325,20033,20496,20534,20492,20494,40242,20034,1912,20056,40098,20520,1375,20173,20193,20195,402,30032,1380,2155,20206,20209,2120,20218,20219,20220,20221,30126,40151,20230,20239,40146,2606,841,20245,30038,40135,20248,20250,1989,100023,20276,40021,482,3189,4387,4345,688,40118,20316,30238,20317,774,30214,3357,2904,20400,20402,20495,5102,40496,20419,30072,20423,20426,30245,100042,20462&amp;count=100&amp;charttype=line&amp;chart=overtime&amp;expanded=no&amp;ob=City&amp;od=asc" TargetMode="External"/><Relationship Id="rId21" Type="http://schemas.openxmlformats.org/officeDocument/2006/relationships/hyperlink" Target="https://www.start.umd.edu/gtd/search/IncidentSummary.aspx?gtdid=200507210008" TargetMode="External"/><Relationship Id="rId34" Type="http://schemas.openxmlformats.org/officeDocument/2006/relationships/hyperlink" Target="https://www.start.umd.edu/gtd/search/IncidentSummary.aspx?gtdid=200403110003" TargetMode="External"/><Relationship Id="rId7" Type="http://schemas.openxmlformats.org/officeDocument/2006/relationships/hyperlink" Target="https://www.start.umd.edu/gtd/search/IncidentSummary.aspx?gtdid=201511130008" TargetMode="External"/><Relationship Id="rId12" Type="http://schemas.openxmlformats.org/officeDocument/2006/relationships/hyperlink" Target="https://www.start.umd.edu/gtd/search/IncidentSummary.aspx?gtdid=201511130003" TargetMode="External"/><Relationship Id="rId17" Type="http://schemas.openxmlformats.org/officeDocument/2006/relationships/hyperlink" Target="https://www.start.umd.edu/gtd/search/IncidentSummary.aspx?gtdid=201010290009" TargetMode="External"/><Relationship Id="rId25" Type="http://schemas.openxmlformats.org/officeDocument/2006/relationships/hyperlink" Target="https://www.start.umd.edu/gtd/search/IncidentSummary.aspx?gtdid=200507070004" TargetMode="External"/><Relationship Id="rId33" Type="http://schemas.openxmlformats.org/officeDocument/2006/relationships/hyperlink" Target="https://www.start.umd.edu/gtd/search/IncidentSummary.aspx?gtdid=200403110004" TargetMode="External"/><Relationship Id="rId38" Type="http://schemas.openxmlformats.org/officeDocument/2006/relationships/hyperlink" Target="http://www.umd.edu/" TargetMode="External"/><Relationship Id="rId2" Type="http://schemas.openxmlformats.org/officeDocument/2006/relationships/hyperlink" Target="https://www.start.umd.edu/gtd/search/Results.aspx?page=1&amp;casualties_type=b&amp;casualties_max=&amp;start_yearonly=2000&amp;end_yearonly=2015&amp;dtp2=all&amp;country=15,21,55,69,75,91,96,98,116,142,151,162,185,198,199,603,221&amp;perpetrator=20007,511,40330,20029,20030,20493,20522,20032,40325,20033,20496,20534,20492,20494,40242,20034,1912,20056,40098,20520,1375,20173,20193,20195,402,30032,1380,2155,20206,20209,2120,20218,20219,20220,20221,30126,40151,20230,20239,40146,2606,841,20245,30038,40135,20248,20250,1989,100023,20276,40021,482,3189,4387,4345,688,40118,20316,30238,20317,774,30214,3357,2904,20400,20402,20495,5102,40496,20419,30072,20423,20426,30245,100042,20462&amp;count=100&amp;charttype=line&amp;chart=overtime&amp;expanded=no&amp;ob=CountryText&amp;od=asc" TargetMode="External"/><Relationship Id="rId16" Type="http://schemas.openxmlformats.org/officeDocument/2006/relationships/hyperlink" Target="https://www.start.umd.edu/gtd/search/IncidentSummary.aspx?gtdid=201405240153" TargetMode="External"/><Relationship Id="rId20" Type="http://schemas.openxmlformats.org/officeDocument/2006/relationships/hyperlink" Target="https://www.start.umd.edu/gtd/search/IncidentSummary.aspx?gtdid=200512140002" TargetMode="External"/><Relationship Id="rId29" Type="http://schemas.openxmlformats.org/officeDocument/2006/relationships/hyperlink" Target="https://www.start.umd.edu/gtd/search/IncidentSummary.aspx?gtdid=200410080002" TargetMode="External"/><Relationship Id="rId1" Type="http://schemas.openxmlformats.org/officeDocument/2006/relationships/hyperlink" Target="https://www.start.umd.edu/gtd/search/Results.aspx?page=1&amp;casualties_type=b&amp;casualties_max=&amp;start_yearonly=2000&amp;end_yearonly=2015&amp;dtp2=all&amp;country=15,21,55,69,75,91,96,98,116,142,151,162,185,198,199,603,221&amp;perpetrator=20007,511,40330,20029,20030,20493,20522,20032,40325,20033,20496,20534,20492,20494,40242,20034,1912,20056,40098,20520,1375,20173,20193,20195,402,30032,1380,2155,20206,20209,2120,20218,20219,20220,20221,30126,40151,20230,20239,40146,2606,841,20245,30038,40135,20248,20250,1989,100023,20276,40021,482,3189,4387,4345,688,40118,20316,30238,20317,774,30214,3357,2904,20400,20402,20495,5102,40496,20419,30072,20423,20426,30245,100042,20462&amp;count=100&amp;charttype=line&amp;chart=overtime&amp;expanded=no&amp;ob=GTDID&amp;od=asc" TargetMode="External"/><Relationship Id="rId6" Type="http://schemas.openxmlformats.org/officeDocument/2006/relationships/hyperlink" Target="https://www.start.umd.edu/gtd/search/IncidentSummary.aspx?gtdid=201511130009" TargetMode="External"/><Relationship Id="rId11" Type="http://schemas.openxmlformats.org/officeDocument/2006/relationships/hyperlink" Target="https://www.start.umd.edu/gtd/search/IncidentSummary.aspx?gtdid=201511130004" TargetMode="External"/><Relationship Id="rId24" Type="http://schemas.openxmlformats.org/officeDocument/2006/relationships/hyperlink" Target="https://www.start.umd.edu/gtd/search/IncidentSummary.aspx?gtdid=200507210002" TargetMode="External"/><Relationship Id="rId32" Type="http://schemas.openxmlformats.org/officeDocument/2006/relationships/hyperlink" Target="https://www.start.umd.edu/gtd/search/IncidentSummary.aspx?gtdid=200403110005" TargetMode="External"/><Relationship Id="rId37" Type="http://schemas.openxmlformats.org/officeDocument/2006/relationships/hyperlink" Target="http://www.start.umd.edu/" TargetMode="External"/><Relationship Id="rId40" Type="http://schemas.openxmlformats.org/officeDocument/2006/relationships/drawing" Target="../drawings/drawing3.xml"/><Relationship Id="rId5" Type="http://schemas.openxmlformats.org/officeDocument/2006/relationships/hyperlink" Target="https://www.start.umd.edu/gtd/search/Results.aspx?page=1&amp;casualties_type=b&amp;casualties_max=&amp;start_yearonly=2000&amp;end_yearonly=2015&amp;dtp2=all&amp;country=15,21,55,69,75,91,96,98,116,142,151,162,185,198,199,603,221&amp;perpetrator=20007,511,40330,20029,20030,20493,20522,20032,40325,20033,20496,20534,20492,20494,40242,20034,1912,20056,40098,20520,1375,20173,20193,20195,402,30032,1380,2155,20206,20209,2120,20218,20219,20220,20221,30126,40151,20230,20239,40146,2606,841,20245,30038,40135,20248,20250,1989,100023,20276,40021,482,3189,4387,4345,688,40118,20316,30238,20317,774,30214,3357,2904,20400,20402,20495,5102,40496,20419,30072,20423,20426,30245,100042,20462&amp;count=100&amp;charttype=line&amp;chart=overtime&amp;expanded=no&amp;ob=TotalNumberOfInjured&amp;od=asc" TargetMode="External"/><Relationship Id="rId15" Type="http://schemas.openxmlformats.org/officeDocument/2006/relationships/hyperlink" Target="https://www.start.umd.edu/gtd/search/IncidentSummary.aspx?gtdid=201501070001" TargetMode="External"/><Relationship Id="rId23" Type="http://schemas.openxmlformats.org/officeDocument/2006/relationships/hyperlink" Target="https://www.start.umd.edu/gtd/search/IncidentSummary.aspx?gtdid=200507210006" TargetMode="External"/><Relationship Id="rId28" Type="http://schemas.openxmlformats.org/officeDocument/2006/relationships/hyperlink" Target="https://www.start.umd.edu/gtd/search/IncidentSummary.aspx?gtdid=200507070001" TargetMode="External"/><Relationship Id="rId36" Type="http://schemas.openxmlformats.org/officeDocument/2006/relationships/hyperlink" Target="https://www.start.umd.edu/gtd/search/IncidentSummary.aspx?gtdid=200112220002" TargetMode="External"/><Relationship Id="rId10" Type="http://schemas.openxmlformats.org/officeDocument/2006/relationships/hyperlink" Target="https://www.start.umd.edu/gtd/search/IncidentSummary.aspx?gtdid=201511130005" TargetMode="External"/><Relationship Id="rId19" Type="http://schemas.openxmlformats.org/officeDocument/2006/relationships/hyperlink" Target="https://www.start.umd.edu/gtd/search/IncidentSummary.aspx?gtdid=200607310006" TargetMode="External"/><Relationship Id="rId31" Type="http://schemas.openxmlformats.org/officeDocument/2006/relationships/hyperlink" Target="https://www.start.umd.edu/gtd/search/IncidentSummary.aspx?gtdid=200403110006" TargetMode="External"/><Relationship Id="rId4" Type="http://schemas.openxmlformats.org/officeDocument/2006/relationships/hyperlink" Target="https://www.start.umd.edu/gtd/search/Results.aspx?page=1&amp;casualties_type=b&amp;casualties_max=&amp;start_yearonly=2000&amp;end_yearonly=2015&amp;dtp2=all&amp;country=15,21,55,69,75,91,96,98,116,142,151,162,185,198,199,603,221&amp;perpetrator=20007,511,40330,20029,20030,20493,20522,20032,40325,20033,20496,20534,20492,20494,40242,20034,1912,20056,40098,20520,1375,20173,20193,20195,402,30032,1380,2155,20206,20209,2120,20218,20219,20220,20221,30126,40151,20230,20239,40146,2606,841,20245,30038,40135,20248,20250,1989,100023,20276,40021,482,3189,4387,4345,688,40118,20316,30238,20317,774,30214,3357,2904,20400,20402,20495,5102,40496,20419,30072,20423,20426,30245,100042,20462&amp;count=100&amp;charttype=line&amp;chart=overtime&amp;expanded=no&amp;ob=TotalNumberOfFatalities&amp;od=asc" TargetMode="External"/><Relationship Id="rId9" Type="http://schemas.openxmlformats.org/officeDocument/2006/relationships/hyperlink" Target="https://www.start.umd.edu/gtd/search/IncidentSummary.aspx?gtdid=201511130006" TargetMode="External"/><Relationship Id="rId14" Type="http://schemas.openxmlformats.org/officeDocument/2006/relationships/hyperlink" Target="https://www.start.umd.edu/gtd/search/IncidentSummary.aspx?gtdid=201508210035" TargetMode="External"/><Relationship Id="rId22" Type="http://schemas.openxmlformats.org/officeDocument/2006/relationships/hyperlink" Target="https://www.start.umd.edu/gtd/search/IncidentSummary.aspx?gtdid=200507210007" TargetMode="External"/><Relationship Id="rId27" Type="http://schemas.openxmlformats.org/officeDocument/2006/relationships/hyperlink" Target="https://www.start.umd.edu/gtd/search/IncidentSummary.aspx?gtdid=200507070002" TargetMode="External"/><Relationship Id="rId30" Type="http://schemas.openxmlformats.org/officeDocument/2006/relationships/hyperlink" Target="https://www.start.umd.edu/gtd/search/IncidentSummary.aspx?gtdid=200403110007" TargetMode="External"/><Relationship Id="rId35" Type="http://schemas.openxmlformats.org/officeDocument/2006/relationships/hyperlink" Target="https://www.start.umd.edu/gtd/search/IncidentSummary.aspx?gtdid=200403110001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tart.umd.edu/gtd/search/IncidentSummary.aspx?gtdid=200812240005" TargetMode="External"/><Relationship Id="rId13" Type="http://schemas.openxmlformats.org/officeDocument/2006/relationships/hyperlink" Target="http://www.start.umd.edu/" TargetMode="External"/><Relationship Id="rId3" Type="http://schemas.openxmlformats.org/officeDocument/2006/relationships/hyperlink" Target="https://www.start.umd.edu/gtd/search/IncidentSummary.aspx?gtdid=201411110070" TargetMode="External"/><Relationship Id="rId7" Type="http://schemas.openxmlformats.org/officeDocument/2006/relationships/hyperlink" Target="https://www.start.umd.edu/gtd/search/IncidentSummary.aspx?gtdid=201012120007" TargetMode="External"/><Relationship Id="rId12" Type="http://schemas.openxmlformats.org/officeDocument/2006/relationships/hyperlink" Target="https://www.start.umd.edu/gtd/search/IncidentSummary.aspx?gtdid=200005210002" TargetMode="External"/><Relationship Id="rId2" Type="http://schemas.openxmlformats.org/officeDocument/2006/relationships/hyperlink" Target="https://www.start.umd.edu/gtd/search/IncidentSummary.aspx?gtdid=201505280097" TargetMode="External"/><Relationship Id="rId16" Type="http://schemas.openxmlformats.org/officeDocument/2006/relationships/drawing" Target="../drawings/drawing4.xml"/><Relationship Id="rId1" Type="http://schemas.openxmlformats.org/officeDocument/2006/relationships/hyperlink" Target="https://www.start.umd.edu/gtd/search/IncidentSummary.aspx?gtdid=201512020058" TargetMode="External"/><Relationship Id="rId6" Type="http://schemas.openxmlformats.org/officeDocument/2006/relationships/hyperlink" Target="https://www.start.umd.edu/gtd/search/IncidentSummary.aspx?gtdid=201107050006" TargetMode="External"/><Relationship Id="rId11" Type="http://schemas.openxmlformats.org/officeDocument/2006/relationships/hyperlink" Target="https://www.start.umd.edu/gtd/search/IncidentSummary.aspx?gtdid=200101100001" TargetMode="External"/><Relationship Id="rId5" Type="http://schemas.openxmlformats.org/officeDocument/2006/relationships/hyperlink" Target="https://www.start.umd.edu/gtd/search/IncidentSummary.aspx?gtdid=201107080003" TargetMode="External"/><Relationship Id="rId15" Type="http://schemas.openxmlformats.org/officeDocument/2006/relationships/hyperlink" Target="http://www.lmdagency.com/" TargetMode="External"/><Relationship Id="rId10" Type="http://schemas.openxmlformats.org/officeDocument/2006/relationships/hyperlink" Target="https://www.start.umd.edu/gtd/search/IncidentSummary.aspx?gtdid=200101110001" TargetMode="External"/><Relationship Id="rId4" Type="http://schemas.openxmlformats.org/officeDocument/2006/relationships/hyperlink" Target="https://www.start.umd.edu/gtd/search/IncidentSummary.aspx?gtdid=201109070023" TargetMode="External"/><Relationship Id="rId9" Type="http://schemas.openxmlformats.org/officeDocument/2006/relationships/hyperlink" Target="https://www.start.umd.edu/gtd/search/IncidentSummary.aspx?gtdid=200506260002" TargetMode="External"/><Relationship Id="rId14" Type="http://schemas.openxmlformats.org/officeDocument/2006/relationships/hyperlink" Target="http://www.umd.edu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22"/>
  <sheetViews>
    <sheetView tabSelected="1" topLeftCell="G13" workbookViewId="0">
      <selection activeCell="R39" sqref="R39"/>
    </sheetView>
  </sheetViews>
  <sheetFormatPr defaultColWidth="14.42578125" defaultRowHeight="15.75" customHeight="1"/>
  <sheetData>
    <row r="1" spans="1:19" ht="15.75" customHeight="1">
      <c r="A1" s="2">
        <v>200507210008</v>
      </c>
      <c r="B1" s="4">
        <v>38554</v>
      </c>
      <c r="C1" s="13" t="s">
        <v>2</v>
      </c>
      <c r="D1" s="13" t="s">
        <v>20</v>
      </c>
      <c r="E1" s="13" t="s">
        <v>22</v>
      </c>
      <c r="F1" s="13">
        <v>0</v>
      </c>
      <c r="G1" s="13">
        <v>0</v>
      </c>
      <c r="H1" s="13" t="s">
        <v>23</v>
      </c>
      <c r="I1">
        <v>2005</v>
      </c>
      <c r="J1" s="3">
        <v>1</v>
      </c>
      <c r="K1">
        <f>IF(AND(I1=2015,E1="unknown",OR(F1&gt;0,G1&gt;0)),1,0)</f>
        <v>0</v>
      </c>
      <c r="L1" t="s">
        <v>1024</v>
      </c>
      <c r="M1" t="s">
        <v>1023</v>
      </c>
      <c r="O1" s="29" t="s">
        <v>1024</v>
      </c>
      <c r="P1" s="29" t="s">
        <v>1028</v>
      </c>
      <c r="R1">
        <v>1</v>
      </c>
      <c r="S1">
        <v>2</v>
      </c>
    </row>
    <row r="2" spans="1:19" ht="15.75" customHeight="1">
      <c r="A2" s="14">
        <v>200001010011</v>
      </c>
      <c r="B2" s="15">
        <v>36526</v>
      </c>
      <c r="C2" s="16" t="s">
        <v>32</v>
      </c>
      <c r="D2" s="16" t="s">
        <v>384</v>
      </c>
      <c r="E2" s="16" t="s">
        <v>16</v>
      </c>
      <c r="F2" s="16">
        <v>0</v>
      </c>
      <c r="G2" s="16">
        <v>0</v>
      </c>
      <c r="H2" s="16" t="s">
        <v>38</v>
      </c>
      <c r="I2">
        <v>2000</v>
      </c>
      <c r="J2" s="3">
        <v>1</v>
      </c>
      <c r="K2">
        <f t="shared" ref="K2:K65" si="0">IF(AND(I2=2015,E2="unknown",OR(F2&gt;0,G2&gt;0)),1,0)</f>
        <v>0</v>
      </c>
      <c r="L2">
        <v>2000</v>
      </c>
      <c r="M2">
        <v>223</v>
      </c>
      <c r="N2">
        <f>SUM(K:K)</f>
        <v>21</v>
      </c>
      <c r="O2">
        <v>2000</v>
      </c>
      <c r="P2">
        <v>92</v>
      </c>
      <c r="Q2">
        <f>P2/M2</f>
        <v>0.41255605381165922</v>
      </c>
      <c r="R2">
        <f>IF(OR(R1=1,S1=2),1,0)</f>
        <v>1</v>
      </c>
    </row>
    <row r="3" spans="1:19" ht="15.75" customHeight="1">
      <c r="A3" s="2">
        <v>200001010010</v>
      </c>
      <c r="B3" s="4">
        <v>36526</v>
      </c>
      <c r="C3" s="13" t="s">
        <v>32</v>
      </c>
      <c r="D3" s="13" t="s">
        <v>1010</v>
      </c>
      <c r="E3" s="13" t="s">
        <v>16</v>
      </c>
      <c r="F3" s="13">
        <v>0</v>
      </c>
      <c r="G3" s="13">
        <v>1</v>
      </c>
      <c r="H3" s="13" t="s">
        <v>72</v>
      </c>
      <c r="I3">
        <v>2000</v>
      </c>
      <c r="J3" s="3">
        <v>1</v>
      </c>
      <c r="K3">
        <f t="shared" si="0"/>
        <v>0</v>
      </c>
      <c r="L3">
        <v>2001</v>
      </c>
      <c r="M3">
        <v>219</v>
      </c>
      <c r="N3">
        <f>SUM(M2:M17)</f>
        <v>2112</v>
      </c>
      <c r="O3">
        <v>2001</v>
      </c>
      <c r="P3">
        <v>106</v>
      </c>
      <c r="Q3">
        <f t="shared" ref="Q3:Q17" si="1">P3/M3</f>
        <v>0.48401826484018262</v>
      </c>
    </row>
    <row r="4" spans="1:19" ht="15.75" customHeight="1">
      <c r="A4" s="2">
        <v>200001020001</v>
      </c>
      <c r="B4" s="4">
        <v>36527</v>
      </c>
      <c r="C4" s="13" t="s">
        <v>78</v>
      </c>
      <c r="D4" s="13" t="s">
        <v>224</v>
      </c>
      <c r="E4" s="13" t="s">
        <v>225</v>
      </c>
      <c r="F4" s="13">
        <v>0</v>
      </c>
      <c r="G4" s="13">
        <v>0</v>
      </c>
      <c r="H4" s="13" t="s">
        <v>65</v>
      </c>
      <c r="I4">
        <v>2000</v>
      </c>
      <c r="J4" s="3">
        <v>1</v>
      </c>
      <c r="K4">
        <f t="shared" si="0"/>
        <v>0</v>
      </c>
      <c r="L4">
        <v>2002</v>
      </c>
      <c r="M4">
        <v>109</v>
      </c>
      <c r="O4">
        <v>2002</v>
      </c>
      <c r="P4">
        <v>43</v>
      </c>
      <c r="Q4">
        <f t="shared" si="1"/>
        <v>0.39449541284403672</v>
      </c>
    </row>
    <row r="5" spans="1:19" ht="15.75" customHeight="1">
      <c r="A5" s="14">
        <v>200001040001</v>
      </c>
      <c r="B5" s="15">
        <v>36529</v>
      </c>
      <c r="C5" s="16" t="s">
        <v>32</v>
      </c>
      <c r="D5" s="16" t="s">
        <v>291</v>
      </c>
      <c r="E5" s="16" t="s">
        <v>16</v>
      </c>
      <c r="F5" s="16">
        <v>0</v>
      </c>
      <c r="G5" s="16">
        <v>0</v>
      </c>
      <c r="H5" s="16" t="s">
        <v>72</v>
      </c>
      <c r="I5">
        <v>2000</v>
      </c>
      <c r="J5" s="3">
        <v>1</v>
      </c>
      <c r="K5">
        <f t="shared" si="0"/>
        <v>0</v>
      </c>
      <c r="L5">
        <v>2003</v>
      </c>
      <c r="M5">
        <v>109</v>
      </c>
      <c r="O5">
        <v>2003</v>
      </c>
      <c r="P5">
        <v>54</v>
      </c>
      <c r="Q5">
        <f t="shared" si="1"/>
        <v>0.49541284403669728</v>
      </c>
    </row>
    <row r="6" spans="1:19" ht="15.75" customHeight="1">
      <c r="A6" s="14">
        <v>200001050003</v>
      </c>
      <c r="B6" s="15">
        <v>36530</v>
      </c>
      <c r="C6" s="16" t="s">
        <v>32</v>
      </c>
      <c r="D6" s="16" t="s">
        <v>377</v>
      </c>
      <c r="E6" s="16" t="s">
        <v>16</v>
      </c>
      <c r="F6" s="16">
        <v>0</v>
      </c>
      <c r="G6" s="16">
        <v>0</v>
      </c>
      <c r="H6" s="16" t="s">
        <v>65</v>
      </c>
      <c r="I6">
        <v>2000</v>
      </c>
      <c r="J6" s="3">
        <v>1</v>
      </c>
      <c r="K6">
        <f t="shared" si="0"/>
        <v>0</v>
      </c>
      <c r="L6">
        <v>2004</v>
      </c>
      <c r="M6">
        <v>54</v>
      </c>
      <c r="O6">
        <v>2004</v>
      </c>
      <c r="P6">
        <v>16</v>
      </c>
      <c r="Q6">
        <f t="shared" si="1"/>
        <v>0.29629629629629628</v>
      </c>
    </row>
    <row r="7" spans="1:19" ht="15.75" customHeight="1">
      <c r="A7" s="2">
        <v>200001050001</v>
      </c>
      <c r="B7" s="4">
        <v>36530</v>
      </c>
      <c r="C7" s="13" t="s">
        <v>32</v>
      </c>
      <c r="D7" s="13" t="s">
        <v>347</v>
      </c>
      <c r="E7" s="13" t="s">
        <v>16</v>
      </c>
      <c r="F7" s="13">
        <v>0</v>
      </c>
      <c r="G7" s="13">
        <v>0</v>
      </c>
      <c r="H7" s="13" t="s">
        <v>38</v>
      </c>
      <c r="I7">
        <v>2000</v>
      </c>
      <c r="J7" s="3">
        <v>1</v>
      </c>
      <c r="K7">
        <f t="shared" si="0"/>
        <v>0</v>
      </c>
      <c r="L7">
        <v>2005</v>
      </c>
      <c r="M7">
        <v>94</v>
      </c>
      <c r="O7">
        <v>2005</v>
      </c>
      <c r="P7">
        <v>34</v>
      </c>
      <c r="Q7">
        <f t="shared" si="1"/>
        <v>0.36170212765957449</v>
      </c>
    </row>
    <row r="8" spans="1:19" ht="15.75" customHeight="1">
      <c r="A8" s="2">
        <v>200001060001</v>
      </c>
      <c r="B8" s="4">
        <v>36531</v>
      </c>
      <c r="C8" s="13" t="s">
        <v>32</v>
      </c>
      <c r="D8" s="13" t="s">
        <v>347</v>
      </c>
      <c r="E8" s="13" t="s">
        <v>16</v>
      </c>
      <c r="F8" s="13">
        <v>0</v>
      </c>
      <c r="G8" s="13">
        <v>0</v>
      </c>
      <c r="H8" s="13" t="s">
        <v>129</v>
      </c>
      <c r="I8">
        <v>2000</v>
      </c>
      <c r="J8" s="3">
        <v>1</v>
      </c>
      <c r="K8">
        <f t="shared" si="0"/>
        <v>0</v>
      </c>
      <c r="L8">
        <v>2006</v>
      </c>
      <c r="M8">
        <v>75</v>
      </c>
      <c r="O8">
        <v>2006</v>
      </c>
      <c r="P8">
        <v>29</v>
      </c>
      <c r="Q8">
        <f t="shared" si="1"/>
        <v>0.38666666666666666</v>
      </c>
    </row>
    <row r="9" spans="1:19" ht="15.75" customHeight="1">
      <c r="A9" s="14">
        <v>200001070003</v>
      </c>
      <c r="B9" s="15">
        <v>36532</v>
      </c>
      <c r="C9" s="16" t="s">
        <v>2</v>
      </c>
      <c r="D9" s="16" t="s">
        <v>274</v>
      </c>
      <c r="E9" s="16" t="s">
        <v>16</v>
      </c>
      <c r="F9" s="16">
        <v>0</v>
      </c>
      <c r="G9" s="16">
        <v>0</v>
      </c>
      <c r="H9" s="16" t="s">
        <v>18</v>
      </c>
      <c r="I9">
        <v>2000</v>
      </c>
      <c r="J9" s="3">
        <v>1</v>
      </c>
      <c r="K9">
        <f t="shared" si="0"/>
        <v>0</v>
      </c>
      <c r="L9">
        <v>2007</v>
      </c>
      <c r="M9">
        <v>55</v>
      </c>
      <c r="O9">
        <v>2007</v>
      </c>
      <c r="P9">
        <v>29</v>
      </c>
      <c r="Q9">
        <f t="shared" si="1"/>
        <v>0.52727272727272723</v>
      </c>
    </row>
    <row r="10" spans="1:19" ht="15.75" customHeight="1">
      <c r="A10" s="2">
        <v>200001080001</v>
      </c>
      <c r="B10" s="4">
        <v>36533</v>
      </c>
      <c r="C10" s="13" t="s">
        <v>55</v>
      </c>
      <c r="D10" s="13" t="s">
        <v>127</v>
      </c>
      <c r="E10" s="13" t="s">
        <v>604</v>
      </c>
      <c r="F10" s="13">
        <v>0</v>
      </c>
      <c r="G10" s="13">
        <v>0</v>
      </c>
      <c r="H10" s="13" t="s">
        <v>452</v>
      </c>
      <c r="I10">
        <v>2000</v>
      </c>
      <c r="J10" s="3">
        <v>1</v>
      </c>
      <c r="K10">
        <f t="shared" si="0"/>
        <v>0</v>
      </c>
      <c r="L10">
        <v>2008</v>
      </c>
      <c r="M10">
        <v>109</v>
      </c>
      <c r="O10">
        <v>2008</v>
      </c>
      <c r="P10">
        <v>63</v>
      </c>
      <c r="Q10">
        <f t="shared" si="1"/>
        <v>0.57798165137614677</v>
      </c>
    </row>
    <row r="11" spans="1:19" ht="15.75" customHeight="1">
      <c r="A11" s="2">
        <v>200001080007</v>
      </c>
      <c r="B11" s="4">
        <v>36533</v>
      </c>
      <c r="C11" s="13" t="s">
        <v>32</v>
      </c>
      <c r="D11" s="13" t="s">
        <v>384</v>
      </c>
      <c r="E11" s="13" t="s">
        <v>16</v>
      </c>
      <c r="F11" s="13">
        <v>0</v>
      </c>
      <c r="G11" s="13">
        <v>0</v>
      </c>
      <c r="H11" s="13" t="s">
        <v>299</v>
      </c>
      <c r="I11">
        <v>2000</v>
      </c>
      <c r="J11" s="3">
        <v>1</v>
      </c>
      <c r="K11">
        <f t="shared" si="0"/>
        <v>0</v>
      </c>
      <c r="L11">
        <v>2009</v>
      </c>
      <c r="M11">
        <v>66</v>
      </c>
      <c r="O11">
        <v>2009</v>
      </c>
      <c r="P11">
        <v>35</v>
      </c>
      <c r="Q11">
        <f t="shared" si="1"/>
        <v>0.53030303030303028</v>
      </c>
    </row>
    <row r="12" spans="1:19" ht="15.75" customHeight="1">
      <c r="A12" s="14">
        <v>200001080002</v>
      </c>
      <c r="B12" s="15">
        <v>36533</v>
      </c>
      <c r="C12" s="16" t="s">
        <v>32</v>
      </c>
      <c r="D12" s="16" t="s">
        <v>266</v>
      </c>
      <c r="E12" s="16" t="s">
        <v>16</v>
      </c>
      <c r="F12" s="16">
        <v>0</v>
      </c>
      <c r="G12" s="16">
        <v>0</v>
      </c>
      <c r="H12" s="16" t="s">
        <v>114</v>
      </c>
      <c r="I12">
        <v>2000</v>
      </c>
      <c r="J12" s="3">
        <v>1</v>
      </c>
      <c r="K12">
        <f t="shared" si="0"/>
        <v>0</v>
      </c>
      <c r="L12">
        <v>2010</v>
      </c>
      <c r="M12">
        <v>84</v>
      </c>
      <c r="O12">
        <v>2010</v>
      </c>
      <c r="P12">
        <v>48</v>
      </c>
      <c r="Q12">
        <f t="shared" si="1"/>
        <v>0.5714285714285714</v>
      </c>
    </row>
    <row r="13" spans="1:19" ht="12.75">
      <c r="A13" s="14">
        <v>200001100001</v>
      </c>
      <c r="B13" s="15">
        <v>36535</v>
      </c>
      <c r="C13" s="16" t="s">
        <v>2</v>
      </c>
      <c r="D13" s="16" t="s">
        <v>193</v>
      </c>
      <c r="E13" s="16" t="s">
        <v>533</v>
      </c>
      <c r="F13" s="16">
        <v>1</v>
      </c>
      <c r="G13" s="16">
        <v>0</v>
      </c>
      <c r="H13" s="16" t="s">
        <v>85</v>
      </c>
      <c r="I13">
        <v>2000</v>
      </c>
      <c r="J13" s="3">
        <v>1</v>
      </c>
      <c r="K13">
        <f t="shared" si="0"/>
        <v>0</v>
      </c>
      <c r="L13">
        <v>2011</v>
      </c>
      <c r="M13">
        <v>82</v>
      </c>
      <c r="O13">
        <v>2011</v>
      </c>
      <c r="P13">
        <v>50</v>
      </c>
      <c r="Q13">
        <f t="shared" si="1"/>
        <v>0.6097560975609756</v>
      </c>
    </row>
    <row r="14" spans="1:19" ht="12.75">
      <c r="A14" s="2">
        <v>200001130003</v>
      </c>
      <c r="B14" s="4">
        <v>36538</v>
      </c>
      <c r="C14" s="13" t="s">
        <v>11</v>
      </c>
      <c r="D14" s="13" t="s">
        <v>1009</v>
      </c>
      <c r="E14" s="13" t="s">
        <v>16</v>
      </c>
      <c r="F14" s="13">
        <v>0</v>
      </c>
      <c r="G14" s="13">
        <v>0</v>
      </c>
      <c r="H14" s="13" t="s">
        <v>65</v>
      </c>
      <c r="I14">
        <v>2000</v>
      </c>
      <c r="J14" s="3">
        <v>1</v>
      </c>
      <c r="K14">
        <f t="shared" si="0"/>
        <v>0</v>
      </c>
      <c r="L14">
        <v>2012</v>
      </c>
      <c r="M14">
        <v>167</v>
      </c>
      <c r="O14">
        <v>2012</v>
      </c>
      <c r="P14">
        <v>71</v>
      </c>
      <c r="Q14">
        <f t="shared" si="1"/>
        <v>0.42514970059880242</v>
      </c>
    </row>
    <row r="15" spans="1:19" ht="12.75">
      <c r="A15" s="14">
        <v>200001150001</v>
      </c>
      <c r="B15" s="15">
        <v>36540</v>
      </c>
      <c r="C15" s="16" t="s">
        <v>134</v>
      </c>
      <c r="D15" s="16" t="s">
        <v>605</v>
      </c>
      <c r="E15" s="16" t="s">
        <v>16</v>
      </c>
      <c r="F15" s="16">
        <v>0</v>
      </c>
      <c r="G15" s="16">
        <v>0</v>
      </c>
      <c r="H15" s="16" t="s">
        <v>18</v>
      </c>
      <c r="I15">
        <v>2000</v>
      </c>
      <c r="J15" s="3">
        <v>1</v>
      </c>
      <c r="K15">
        <f t="shared" si="0"/>
        <v>0</v>
      </c>
      <c r="L15">
        <v>2013</v>
      </c>
      <c r="M15">
        <v>192</v>
      </c>
      <c r="O15">
        <v>2013</v>
      </c>
      <c r="P15">
        <v>116</v>
      </c>
      <c r="Q15">
        <f t="shared" si="1"/>
        <v>0.60416666666666663</v>
      </c>
    </row>
    <row r="16" spans="1:19" ht="12.75">
      <c r="A16" s="2">
        <v>200001210001</v>
      </c>
      <c r="B16" s="4">
        <v>36546</v>
      </c>
      <c r="C16" s="13" t="s">
        <v>32</v>
      </c>
      <c r="D16" s="13" t="s">
        <v>33</v>
      </c>
      <c r="E16" s="13" t="s">
        <v>234</v>
      </c>
      <c r="F16" s="13">
        <v>3</v>
      </c>
      <c r="G16" s="13" t="s">
        <v>16</v>
      </c>
      <c r="H16" s="13" t="s">
        <v>18</v>
      </c>
      <c r="I16">
        <v>2000</v>
      </c>
      <c r="J16" s="3">
        <v>1</v>
      </c>
      <c r="K16">
        <f t="shared" si="0"/>
        <v>0</v>
      </c>
      <c r="L16">
        <v>2014</v>
      </c>
      <c r="M16">
        <v>183</v>
      </c>
      <c r="O16">
        <v>2014</v>
      </c>
      <c r="P16">
        <v>115</v>
      </c>
      <c r="Q16">
        <f t="shared" si="1"/>
        <v>0.62841530054644812</v>
      </c>
    </row>
    <row r="17" spans="1:20" ht="12.75">
      <c r="A17" s="14">
        <v>200001260006</v>
      </c>
      <c r="B17" s="15">
        <v>36551</v>
      </c>
      <c r="C17" s="16" t="s">
        <v>32</v>
      </c>
      <c r="D17" s="16" t="s">
        <v>264</v>
      </c>
      <c r="E17" s="16" t="s">
        <v>16</v>
      </c>
      <c r="F17" s="16">
        <v>0</v>
      </c>
      <c r="G17" s="16">
        <v>0</v>
      </c>
      <c r="H17" s="16" t="s">
        <v>38</v>
      </c>
      <c r="I17">
        <v>2000</v>
      </c>
      <c r="J17" s="3">
        <v>1</v>
      </c>
      <c r="K17">
        <f t="shared" si="0"/>
        <v>0</v>
      </c>
      <c r="L17">
        <v>2015</v>
      </c>
      <c r="M17">
        <v>291</v>
      </c>
      <c r="O17">
        <v>2015</v>
      </c>
      <c r="P17">
        <v>193</v>
      </c>
      <c r="Q17">
        <f t="shared" si="1"/>
        <v>0.66323024054982815</v>
      </c>
    </row>
    <row r="18" spans="1:20" ht="12.75">
      <c r="A18" s="2">
        <v>200001290007</v>
      </c>
      <c r="B18" s="4">
        <v>36554</v>
      </c>
      <c r="C18" s="13" t="s">
        <v>32</v>
      </c>
      <c r="D18" s="13" t="s">
        <v>402</v>
      </c>
      <c r="E18" s="13" t="s">
        <v>16</v>
      </c>
      <c r="F18" s="13">
        <v>0</v>
      </c>
      <c r="G18" s="13">
        <v>0</v>
      </c>
      <c r="H18" s="13" t="s">
        <v>65</v>
      </c>
      <c r="I18">
        <v>2000</v>
      </c>
      <c r="J18" s="3">
        <v>1</v>
      </c>
      <c r="K18">
        <f t="shared" si="0"/>
        <v>0</v>
      </c>
      <c r="L18" s="29" t="s">
        <v>1027</v>
      </c>
      <c r="M18">
        <f>SUM(M2:M17)</f>
        <v>2112</v>
      </c>
      <c r="O18" s="29" t="s">
        <v>1027</v>
      </c>
      <c r="P18">
        <f>SUM(P2:P17)</f>
        <v>1094</v>
      </c>
    </row>
    <row r="19" spans="1:20" ht="12.75">
      <c r="A19" s="14">
        <v>200001290005</v>
      </c>
      <c r="B19" s="15">
        <v>36554</v>
      </c>
      <c r="C19" s="16" t="s">
        <v>32</v>
      </c>
      <c r="D19" s="16" t="s">
        <v>237</v>
      </c>
      <c r="E19" s="16" t="s">
        <v>16</v>
      </c>
      <c r="F19" s="16">
        <v>0</v>
      </c>
      <c r="G19" s="16">
        <v>0</v>
      </c>
      <c r="H19" s="16" t="s">
        <v>38</v>
      </c>
      <c r="I19">
        <v>2000</v>
      </c>
      <c r="J19" s="3">
        <v>1</v>
      </c>
      <c r="K19">
        <f t="shared" si="0"/>
        <v>0</v>
      </c>
    </row>
    <row r="20" spans="1:20" ht="12.75">
      <c r="A20" s="2">
        <v>200001290004</v>
      </c>
      <c r="B20" s="4">
        <v>36554</v>
      </c>
      <c r="C20" s="13" t="s">
        <v>32</v>
      </c>
      <c r="D20" s="13" t="s">
        <v>399</v>
      </c>
      <c r="E20" s="13" t="s">
        <v>16</v>
      </c>
      <c r="F20" s="13">
        <v>0</v>
      </c>
      <c r="G20" s="13">
        <v>0</v>
      </c>
      <c r="H20" s="13" t="s">
        <v>23</v>
      </c>
      <c r="I20">
        <v>2000</v>
      </c>
      <c r="J20" s="3">
        <v>1</v>
      </c>
      <c r="K20">
        <f t="shared" si="0"/>
        <v>0</v>
      </c>
      <c r="L20" t="s">
        <v>1024</v>
      </c>
      <c r="M20" t="s">
        <v>1029</v>
      </c>
      <c r="O20" s="29" t="s">
        <v>1024</v>
      </c>
      <c r="P20" s="29" t="s">
        <v>1028</v>
      </c>
      <c r="R20" t="s">
        <v>1030</v>
      </c>
      <c r="S20" t="s">
        <v>1031</v>
      </c>
      <c r="T20" t="s">
        <v>1038</v>
      </c>
    </row>
    <row r="21" spans="1:20" ht="12.75">
      <c r="A21" s="14">
        <v>200001300004</v>
      </c>
      <c r="B21" s="15">
        <v>36555</v>
      </c>
      <c r="C21" s="16" t="s">
        <v>32</v>
      </c>
      <c r="D21" s="16" t="s">
        <v>266</v>
      </c>
      <c r="E21" s="16" t="s">
        <v>16</v>
      </c>
      <c r="F21" s="16">
        <v>0</v>
      </c>
      <c r="G21" s="16">
        <v>0</v>
      </c>
      <c r="H21" s="16" t="s">
        <v>65</v>
      </c>
      <c r="I21">
        <v>2000</v>
      </c>
      <c r="J21" s="3">
        <v>1</v>
      </c>
      <c r="K21">
        <f t="shared" si="0"/>
        <v>0</v>
      </c>
      <c r="L21">
        <v>2000</v>
      </c>
      <c r="M21">
        <v>68</v>
      </c>
      <c r="O21">
        <v>2000</v>
      </c>
      <c r="P21">
        <v>19</v>
      </c>
      <c r="R21" t="s">
        <v>1032</v>
      </c>
      <c r="S21">
        <f>1094/2112</f>
        <v>0.5179924242424242</v>
      </c>
      <c r="T21">
        <f>S21*100</f>
        <v>51.799242424242422</v>
      </c>
    </row>
    <row r="22" spans="1:20" ht="12.75">
      <c r="A22" s="2">
        <v>200002060001</v>
      </c>
      <c r="B22" s="4">
        <v>36562</v>
      </c>
      <c r="C22" s="13" t="s">
        <v>2</v>
      </c>
      <c r="D22" s="13" t="s">
        <v>438</v>
      </c>
      <c r="E22" s="13" t="s">
        <v>141</v>
      </c>
      <c r="F22" s="13">
        <v>0</v>
      </c>
      <c r="G22" s="13">
        <v>0</v>
      </c>
      <c r="H22" s="13" t="s">
        <v>38</v>
      </c>
      <c r="I22">
        <v>2000</v>
      </c>
      <c r="J22" s="3">
        <v>1</v>
      </c>
      <c r="K22">
        <f t="shared" si="0"/>
        <v>0</v>
      </c>
      <c r="L22">
        <v>2001</v>
      </c>
      <c r="M22">
        <v>67</v>
      </c>
      <c r="O22">
        <v>2001</v>
      </c>
      <c r="P22">
        <v>27</v>
      </c>
      <c r="R22" t="s">
        <v>1033</v>
      </c>
      <c r="S22">
        <f>44/2112</f>
        <v>2.0833333333333332E-2</v>
      </c>
      <c r="T22">
        <f t="shared" ref="T22:T26" si="2">S22*100</f>
        <v>2.083333333333333</v>
      </c>
    </row>
    <row r="23" spans="1:20" ht="12.75">
      <c r="A23" s="14">
        <v>200002110002</v>
      </c>
      <c r="B23" s="15">
        <v>36567</v>
      </c>
      <c r="C23" s="16" t="s">
        <v>32</v>
      </c>
      <c r="D23" s="16" t="s">
        <v>305</v>
      </c>
      <c r="E23" s="16" t="s">
        <v>256</v>
      </c>
      <c r="F23" s="16">
        <v>0</v>
      </c>
      <c r="G23" s="16">
        <v>0</v>
      </c>
      <c r="H23" s="16" t="s">
        <v>38</v>
      </c>
      <c r="I23">
        <v>2000</v>
      </c>
      <c r="J23" s="3">
        <v>1</v>
      </c>
      <c r="K23">
        <f t="shared" si="0"/>
        <v>0</v>
      </c>
      <c r="L23">
        <v>2002</v>
      </c>
      <c r="M23">
        <v>28</v>
      </c>
      <c r="O23">
        <v>2002</v>
      </c>
      <c r="P23">
        <v>6</v>
      </c>
      <c r="R23" t="s">
        <v>1034</v>
      </c>
      <c r="S23">
        <f>550/2112</f>
        <v>0.26041666666666669</v>
      </c>
      <c r="T23">
        <f t="shared" si="2"/>
        <v>26.041666666666668</v>
      </c>
    </row>
    <row r="24" spans="1:20" ht="12.75">
      <c r="A24" s="2">
        <v>200002220001</v>
      </c>
      <c r="B24" s="4">
        <v>36578</v>
      </c>
      <c r="C24" s="13" t="s">
        <v>32</v>
      </c>
      <c r="D24" s="13" t="s">
        <v>240</v>
      </c>
      <c r="E24" s="13" t="s">
        <v>256</v>
      </c>
      <c r="F24" s="13">
        <v>2</v>
      </c>
      <c r="G24" s="13">
        <v>0</v>
      </c>
      <c r="H24" s="13" t="s">
        <v>65</v>
      </c>
      <c r="I24">
        <v>2000</v>
      </c>
      <c r="J24" s="3">
        <v>1</v>
      </c>
      <c r="K24">
        <f t="shared" si="0"/>
        <v>0</v>
      </c>
      <c r="L24">
        <v>2003</v>
      </c>
      <c r="M24">
        <v>22</v>
      </c>
      <c r="O24">
        <v>2003</v>
      </c>
      <c r="P24">
        <v>12</v>
      </c>
      <c r="R24" t="s">
        <v>1035</v>
      </c>
      <c r="S24">
        <f>31/2112</f>
        <v>1.4678030303030304E-2</v>
      </c>
      <c r="T24">
        <f t="shared" si="2"/>
        <v>1.4678030303030303</v>
      </c>
    </row>
    <row r="25" spans="1:20" ht="12.75">
      <c r="A25" s="14">
        <v>200002250001</v>
      </c>
      <c r="B25" s="15">
        <v>36581</v>
      </c>
      <c r="C25" s="16" t="s">
        <v>2</v>
      </c>
      <c r="D25" s="16" t="s">
        <v>441</v>
      </c>
      <c r="E25" s="16" t="s">
        <v>111</v>
      </c>
      <c r="F25" s="16">
        <v>0</v>
      </c>
      <c r="G25" s="16">
        <v>0</v>
      </c>
      <c r="H25" s="16" t="s">
        <v>72</v>
      </c>
      <c r="I25">
        <v>2000</v>
      </c>
      <c r="J25" s="3">
        <v>1</v>
      </c>
      <c r="K25">
        <f t="shared" si="0"/>
        <v>0</v>
      </c>
      <c r="L25">
        <v>2004</v>
      </c>
      <c r="M25">
        <v>21</v>
      </c>
      <c r="O25">
        <v>2004</v>
      </c>
      <c r="P25">
        <v>3</v>
      </c>
      <c r="R25" t="s">
        <v>1036</v>
      </c>
      <c r="S25">
        <f>12/21122</f>
        <v>5.6812801818009663E-4</v>
      </c>
      <c r="T25">
        <f t="shared" si="2"/>
        <v>5.6812801818009663E-2</v>
      </c>
    </row>
    <row r="26" spans="1:20" ht="12.75">
      <c r="A26" s="2">
        <v>200002250004</v>
      </c>
      <c r="B26" s="4">
        <v>36581</v>
      </c>
      <c r="C26" s="13" t="s">
        <v>2</v>
      </c>
      <c r="D26" s="13" t="s">
        <v>193</v>
      </c>
      <c r="E26" s="13" t="s">
        <v>16</v>
      </c>
      <c r="F26" s="13">
        <v>0</v>
      </c>
      <c r="G26" s="13">
        <v>1</v>
      </c>
      <c r="H26" s="13" t="s">
        <v>18</v>
      </c>
      <c r="I26">
        <v>2000</v>
      </c>
      <c r="J26" s="3">
        <v>1</v>
      </c>
      <c r="K26">
        <f t="shared" si="0"/>
        <v>0</v>
      </c>
      <c r="L26">
        <v>2005</v>
      </c>
      <c r="M26">
        <v>23</v>
      </c>
      <c r="O26">
        <v>2005</v>
      </c>
      <c r="P26">
        <v>8</v>
      </c>
      <c r="R26" t="s">
        <v>1037</v>
      </c>
      <c r="S26">
        <f>1-(S21+S22+S23+S24+S25)</f>
        <v>0.18551141743636534</v>
      </c>
      <c r="T26">
        <f t="shared" si="2"/>
        <v>18.551141743636535</v>
      </c>
    </row>
    <row r="27" spans="1:20" ht="12.75">
      <c r="A27" s="2">
        <v>200002270005</v>
      </c>
      <c r="B27" s="4">
        <v>36583</v>
      </c>
      <c r="C27" s="13" t="s">
        <v>32</v>
      </c>
      <c r="D27" s="13" t="s">
        <v>1008</v>
      </c>
      <c r="E27" s="13" t="s">
        <v>16</v>
      </c>
      <c r="F27" s="13">
        <v>0</v>
      </c>
      <c r="G27" s="13">
        <v>0</v>
      </c>
      <c r="H27" s="13" t="s">
        <v>65</v>
      </c>
      <c r="I27">
        <v>2000</v>
      </c>
      <c r="J27" s="3">
        <v>1</v>
      </c>
      <c r="K27">
        <f t="shared" si="0"/>
        <v>0</v>
      </c>
      <c r="L27">
        <v>2006</v>
      </c>
      <c r="M27">
        <v>15</v>
      </c>
      <c r="O27">
        <v>2006</v>
      </c>
      <c r="P27">
        <v>2</v>
      </c>
    </row>
    <row r="28" spans="1:20" ht="12.75">
      <c r="A28" s="14">
        <v>200002270003</v>
      </c>
      <c r="B28" s="15">
        <v>36583</v>
      </c>
      <c r="C28" s="16" t="s">
        <v>32</v>
      </c>
      <c r="D28" s="16" t="s">
        <v>899</v>
      </c>
      <c r="E28" s="16" t="s">
        <v>16</v>
      </c>
      <c r="F28" s="16">
        <v>0</v>
      </c>
      <c r="G28" s="16">
        <v>0</v>
      </c>
      <c r="H28" s="16" t="s">
        <v>23</v>
      </c>
      <c r="I28">
        <v>2000</v>
      </c>
      <c r="J28" s="3">
        <v>1</v>
      </c>
      <c r="K28">
        <f t="shared" si="0"/>
        <v>0</v>
      </c>
      <c r="L28">
        <v>2007</v>
      </c>
      <c r="M28">
        <v>20</v>
      </c>
      <c r="O28">
        <v>2007</v>
      </c>
      <c r="P28">
        <v>7</v>
      </c>
    </row>
    <row r="29" spans="1:20" ht="12.75">
      <c r="A29" s="2">
        <v>200003040006</v>
      </c>
      <c r="B29" s="4">
        <v>36589</v>
      </c>
      <c r="C29" s="13" t="s">
        <v>32</v>
      </c>
      <c r="D29" s="13" t="s">
        <v>367</v>
      </c>
      <c r="E29" s="13" t="s">
        <v>16</v>
      </c>
      <c r="F29" s="13">
        <v>0</v>
      </c>
      <c r="G29" s="13">
        <v>0</v>
      </c>
      <c r="H29" s="13" t="s">
        <v>65</v>
      </c>
      <c r="I29">
        <v>2000</v>
      </c>
      <c r="J29" s="3">
        <v>1</v>
      </c>
      <c r="K29">
        <f t="shared" si="0"/>
        <v>0</v>
      </c>
      <c r="L29">
        <v>2008</v>
      </c>
      <c r="M29">
        <v>22</v>
      </c>
      <c r="O29">
        <v>2008</v>
      </c>
      <c r="P29">
        <v>8</v>
      </c>
    </row>
    <row r="30" spans="1:20" ht="12.75">
      <c r="A30" s="14">
        <v>200003040005</v>
      </c>
      <c r="B30" s="15">
        <v>36589</v>
      </c>
      <c r="C30" s="16" t="s">
        <v>32</v>
      </c>
      <c r="D30" s="16" t="s">
        <v>367</v>
      </c>
      <c r="E30" s="16" t="s">
        <v>16</v>
      </c>
      <c r="F30" s="16">
        <v>0</v>
      </c>
      <c r="G30" s="16">
        <v>0</v>
      </c>
      <c r="H30" s="16" t="s">
        <v>65</v>
      </c>
      <c r="I30">
        <v>2000</v>
      </c>
      <c r="J30" s="3">
        <v>1</v>
      </c>
      <c r="K30">
        <f t="shared" si="0"/>
        <v>0</v>
      </c>
      <c r="L30">
        <v>2009</v>
      </c>
      <c r="M30">
        <v>16</v>
      </c>
      <c r="O30">
        <v>2009</v>
      </c>
      <c r="P30">
        <v>8</v>
      </c>
    </row>
    <row r="31" spans="1:20" ht="12.75">
      <c r="A31" s="14">
        <v>200003060002</v>
      </c>
      <c r="B31" s="15">
        <v>36591</v>
      </c>
      <c r="C31" s="16" t="s">
        <v>32</v>
      </c>
      <c r="D31" s="16" t="s">
        <v>347</v>
      </c>
      <c r="E31" s="16" t="s">
        <v>256</v>
      </c>
      <c r="F31" s="16">
        <v>0</v>
      </c>
      <c r="G31" s="16">
        <v>7</v>
      </c>
      <c r="H31" s="16" t="s">
        <v>205</v>
      </c>
      <c r="I31">
        <v>2000</v>
      </c>
      <c r="J31" s="3">
        <v>1</v>
      </c>
      <c r="K31">
        <f t="shared" si="0"/>
        <v>0</v>
      </c>
      <c r="L31">
        <v>2010</v>
      </c>
      <c r="M31">
        <v>22</v>
      </c>
      <c r="O31">
        <v>2010</v>
      </c>
      <c r="P31">
        <v>13</v>
      </c>
    </row>
    <row r="32" spans="1:20" ht="12.75">
      <c r="A32" s="2">
        <v>200003110001</v>
      </c>
      <c r="B32" s="4">
        <v>36596</v>
      </c>
      <c r="C32" s="13" t="s">
        <v>11</v>
      </c>
      <c r="D32" s="13" t="s">
        <v>422</v>
      </c>
      <c r="E32" s="13" t="s">
        <v>423</v>
      </c>
      <c r="F32" s="13">
        <v>0</v>
      </c>
      <c r="G32" s="13">
        <v>0</v>
      </c>
      <c r="H32" s="13" t="s">
        <v>65</v>
      </c>
      <c r="I32">
        <v>2000</v>
      </c>
      <c r="J32" s="3">
        <v>1</v>
      </c>
      <c r="K32">
        <f t="shared" si="0"/>
        <v>0</v>
      </c>
      <c r="L32">
        <v>2011</v>
      </c>
      <c r="M32">
        <v>14</v>
      </c>
      <c r="O32">
        <v>2011</v>
      </c>
      <c r="P32">
        <v>4</v>
      </c>
    </row>
    <row r="33" spans="1:16" ht="12.75">
      <c r="A33" s="14">
        <v>200003160001</v>
      </c>
      <c r="B33" s="15">
        <v>36601</v>
      </c>
      <c r="C33" s="16" t="s">
        <v>32</v>
      </c>
      <c r="D33" s="16" t="s">
        <v>264</v>
      </c>
      <c r="E33" s="16" t="s">
        <v>16</v>
      </c>
      <c r="F33" s="16">
        <v>0</v>
      </c>
      <c r="G33" s="16">
        <v>0</v>
      </c>
      <c r="H33" s="16" t="s">
        <v>65</v>
      </c>
      <c r="I33">
        <v>2000</v>
      </c>
      <c r="J33" s="3">
        <v>1</v>
      </c>
      <c r="K33">
        <f t="shared" si="0"/>
        <v>0</v>
      </c>
      <c r="L33">
        <v>2012</v>
      </c>
      <c r="M33">
        <v>11</v>
      </c>
      <c r="O33">
        <v>2012</v>
      </c>
      <c r="P33">
        <v>2</v>
      </c>
    </row>
    <row r="34" spans="1:16" ht="12.75">
      <c r="A34" s="2">
        <v>200003210001</v>
      </c>
      <c r="B34" s="4">
        <v>36606</v>
      </c>
      <c r="C34" s="13" t="s">
        <v>32</v>
      </c>
      <c r="D34" s="13" t="s">
        <v>237</v>
      </c>
      <c r="E34" s="13" t="s">
        <v>16</v>
      </c>
      <c r="F34" s="13">
        <v>0</v>
      </c>
      <c r="G34" s="13">
        <v>0</v>
      </c>
      <c r="H34" s="13" t="s">
        <v>18</v>
      </c>
      <c r="I34">
        <v>2000</v>
      </c>
      <c r="J34" s="3">
        <v>1</v>
      </c>
      <c r="K34">
        <f t="shared" si="0"/>
        <v>0</v>
      </c>
      <c r="L34">
        <v>2013</v>
      </c>
      <c r="M34">
        <v>22</v>
      </c>
      <c r="O34">
        <v>2013</v>
      </c>
      <c r="P34">
        <v>9</v>
      </c>
    </row>
    <row r="35" spans="1:16" ht="12.75">
      <c r="A35" s="14">
        <v>200003250004</v>
      </c>
      <c r="B35" s="15">
        <v>36610</v>
      </c>
      <c r="C35" s="16" t="s">
        <v>32</v>
      </c>
      <c r="D35" s="16" t="s">
        <v>311</v>
      </c>
      <c r="E35" s="16" t="s">
        <v>16</v>
      </c>
      <c r="F35" s="16">
        <v>0</v>
      </c>
      <c r="G35" s="16">
        <v>0</v>
      </c>
      <c r="H35" s="16" t="s">
        <v>65</v>
      </c>
      <c r="I35">
        <v>2000</v>
      </c>
      <c r="J35" s="3">
        <v>1</v>
      </c>
      <c r="K35">
        <f t="shared" si="0"/>
        <v>0</v>
      </c>
      <c r="L35">
        <v>2014</v>
      </c>
      <c r="M35">
        <v>12</v>
      </c>
      <c r="O35">
        <v>2014</v>
      </c>
      <c r="P35">
        <v>6</v>
      </c>
    </row>
    <row r="36" spans="1:16" ht="12.75">
      <c r="A36" s="2">
        <v>200003250003</v>
      </c>
      <c r="B36" s="4">
        <v>36610</v>
      </c>
      <c r="C36" s="13" t="s">
        <v>32</v>
      </c>
      <c r="D36" s="13" t="s">
        <v>347</v>
      </c>
      <c r="E36" s="13" t="s">
        <v>16</v>
      </c>
      <c r="F36" s="13">
        <v>0</v>
      </c>
      <c r="G36" s="13">
        <v>0</v>
      </c>
      <c r="H36" s="13" t="s">
        <v>38</v>
      </c>
      <c r="I36">
        <v>2000</v>
      </c>
      <c r="J36" s="3">
        <v>1</v>
      </c>
      <c r="K36">
        <f t="shared" si="0"/>
        <v>0</v>
      </c>
      <c r="L36">
        <v>2015</v>
      </c>
      <c r="M36">
        <v>57</v>
      </c>
      <c r="O36">
        <v>2015</v>
      </c>
      <c r="P36">
        <v>21</v>
      </c>
    </row>
    <row r="37" spans="1:16" ht="12.75">
      <c r="A37" s="14">
        <v>200003250002</v>
      </c>
      <c r="B37" s="15">
        <v>36610</v>
      </c>
      <c r="C37" s="16" t="s">
        <v>32</v>
      </c>
      <c r="D37" s="16" t="s">
        <v>1007</v>
      </c>
      <c r="E37" s="16" t="s">
        <v>16</v>
      </c>
      <c r="F37" s="16">
        <v>0</v>
      </c>
      <c r="G37" s="16">
        <v>0</v>
      </c>
      <c r="H37" s="16" t="s">
        <v>38</v>
      </c>
      <c r="I37">
        <v>2000</v>
      </c>
      <c r="J37" s="3">
        <v>1</v>
      </c>
      <c r="K37">
        <f t="shared" si="0"/>
        <v>0</v>
      </c>
      <c r="L37" s="29" t="s">
        <v>1027</v>
      </c>
      <c r="M37">
        <f>SUM(M21:M36)</f>
        <v>440</v>
      </c>
      <c r="O37" s="29" t="s">
        <v>1027</v>
      </c>
      <c r="P37">
        <f>SUM(P21:P36)</f>
        <v>155</v>
      </c>
    </row>
    <row r="38" spans="1:16" ht="12.75">
      <c r="A38" s="14">
        <v>200004010003</v>
      </c>
      <c r="B38" s="15">
        <v>36617</v>
      </c>
      <c r="C38" s="16" t="s">
        <v>11</v>
      </c>
      <c r="D38" s="16" t="s">
        <v>1005</v>
      </c>
      <c r="E38" s="16" t="s">
        <v>16</v>
      </c>
      <c r="F38" s="16">
        <v>0</v>
      </c>
      <c r="G38" s="16">
        <v>0</v>
      </c>
      <c r="H38" s="16" t="s">
        <v>38</v>
      </c>
      <c r="I38">
        <v>2000</v>
      </c>
      <c r="J38" s="3">
        <v>1</v>
      </c>
      <c r="K38">
        <f t="shared" si="0"/>
        <v>0</v>
      </c>
    </row>
    <row r="39" spans="1:16" ht="12.75">
      <c r="A39" s="2">
        <v>200004010002</v>
      </c>
      <c r="B39" s="4">
        <v>36617</v>
      </c>
      <c r="C39" s="13" t="s">
        <v>32</v>
      </c>
      <c r="D39" s="13" t="s">
        <v>1006</v>
      </c>
      <c r="E39" s="13" t="s">
        <v>16</v>
      </c>
      <c r="F39" s="13">
        <v>0</v>
      </c>
      <c r="G39" s="13">
        <v>0</v>
      </c>
      <c r="H39" s="13" t="s">
        <v>65</v>
      </c>
      <c r="I39">
        <v>2000</v>
      </c>
      <c r="J39" s="3">
        <v>1</v>
      </c>
      <c r="K39">
        <f t="shared" si="0"/>
        <v>0</v>
      </c>
    </row>
    <row r="40" spans="1:16" ht="12.75">
      <c r="A40" s="2">
        <v>200004060001</v>
      </c>
      <c r="B40" s="4">
        <v>36622</v>
      </c>
      <c r="C40" s="13" t="s">
        <v>2</v>
      </c>
      <c r="D40" s="13" t="s">
        <v>117</v>
      </c>
      <c r="E40" s="13" t="s">
        <v>242</v>
      </c>
      <c r="F40" s="13">
        <v>0</v>
      </c>
      <c r="G40" s="13">
        <v>0</v>
      </c>
      <c r="H40" s="13" t="s">
        <v>72</v>
      </c>
      <c r="I40">
        <v>2000</v>
      </c>
      <c r="J40" s="3">
        <v>1</v>
      </c>
      <c r="K40">
        <f t="shared" si="0"/>
        <v>0</v>
      </c>
    </row>
    <row r="41" spans="1:16" ht="12.75">
      <c r="A41" s="14">
        <v>200004130001</v>
      </c>
      <c r="B41" s="15">
        <v>36629</v>
      </c>
      <c r="C41" s="16" t="s">
        <v>2</v>
      </c>
      <c r="D41" s="16" t="s">
        <v>324</v>
      </c>
      <c r="E41" s="16" t="s">
        <v>141</v>
      </c>
      <c r="F41" s="16">
        <v>0</v>
      </c>
      <c r="G41" s="16">
        <v>0</v>
      </c>
      <c r="H41" s="16" t="s">
        <v>14</v>
      </c>
      <c r="I41">
        <v>2000</v>
      </c>
      <c r="J41" s="3">
        <v>1</v>
      </c>
      <c r="K41">
        <f t="shared" si="0"/>
        <v>0</v>
      </c>
    </row>
    <row r="42" spans="1:16" ht="12.75">
      <c r="A42" s="2">
        <v>200004150004</v>
      </c>
      <c r="B42" s="4">
        <v>36631</v>
      </c>
      <c r="C42" s="13" t="s">
        <v>11</v>
      </c>
      <c r="D42" s="13" t="s">
        <v>506</v>
      </c>
      <c r="E42" s="13" t="s">
        <v>381</v>
      </c>
      <c r="F42" s="13">
        <v>0</v>
      </c>
      <c r="G42" s="13">
        <v>0</v>
      </c>
      <c r="H42" s="13" t="s">
        <v>14</v>
      </c>
      <c r="I42">
        <v>2000</v>
      </c>
      <c r="J42" s="3">
        <v>1</v>
      </c>
      <c r="K42">
        <f t="shared" si="0"/>
        <v>0</v>
      </c>
    </row>
    <row r="43" spans="1:16" ht="12.75">
      <c r="A43" s="14">
        <v>200004150006</v>
      </c>
      <c r="B43" s="15">
        <v>36631</v>
      </c>
      <c r="C43" s="16" t="s">
        <v>11</v>
      </c>
      <c r="D43" s="16" t="s">
        <v>420</v>
      </c>
      <c r="E43" s="16" t="s">
        <v>16</v>
      </c>
      <c r="F43" s="16">
        <v>0</v>
      </c>
      <c r="G43" s="16">
        <v>0</v>
      </c>
      <c r="H43" s="16" t="s">
        <v>38</v>
      </c>
      <c r="I43">
        <v>2000</v>
      </c>
      <c r="J43" s="3">
        <v>1</v>
      </c>
      <c r="K43">
        <f t="shared" si="0"/>
        <v>0</v>
      </c>
    </row>
    <row r="44" spans="1:16" ht="12.75">
      <c r="A44" s="2">
        <v>200004190001</v>
      </c>
      <c r="B44" s="4">
        <v>36635</v>
      </c>
      <c r="C44" s="13" t="s">
        <v>11</v>
      </c>
      <c r="D44" s="13" t="s">
        <v>421</v>
      </c>
      <c r="E44" s="13" t="s">
        <v>13</v>
      </c>
      <c r="F44" s="13">
        <v>1</v>
      </c>
      <c r="G44" s="13">
        <v>0</v>
      </c>
      <c r="H44" s="13" t="s">
        <v>38</v>
      </c>
      <c r="I44">
        <v>2000</v>
      </c>
      <c r="J44" s="3">
        <v>1</v>
      </c>
      <c r="K44">
        <f t="shared" si="0"/>
        <v>0</v>
      </c>
    </row>
    <row r="45" spans="1:16" ht="12.75">
      <c r="A45" s="14">
        <v>200004210001</v>
      </c>
      <c r="B45" s="15">
        <v>36637</v>
      </c>
      <c r="C45" s="16" t="s">
        <v>55</v>
      </c>
      <c r="D45" s="16" t="s">
        <v>502</v>
      </c>
      <c r="E45" s="16" t="s">
        <v>503</v>
      </c>
      <c r="F45" s="16">
        <v>0</v>
      </c>
      <c r="G45" s="16">
        <v>0</v>
      </c>
      <c r="H45" s="16" t="s">
        <v>97</v>
      </c>
      <c r="I45">
        <v>2000</v>
      </c>
      <c r="J45" s="3">
        <v>1</v>
      </c>
      <c r="K45">
        <f t="shared" si="0"/>
        <v>0</v>
      </c>
    </row>
    <row r="46" spans="1:16" ht="12.75">
      <c r="A46" s="2">
        <v>200004210003</v>
      </c>
      <c r="B46" s="4">
        <v>36637</v>
      </c>
      <c r="C46" s="13" t="s">
        <v>11</v>
      </c>
      <c r="D46" s="13" t="s">
        <v>379</v>
      </c>
      <c r="E46" s="13" t="s">
        <v>16</v>
      </c>
      <c r="F46" s="13">
        <v>0</v>
      </c>
      <c r="G46" s="13">
        <v>0</v>
      </c>
      <c r="H46" s="13" t="s">
        <v>38</v>
      </c>
      <c r="I46">
        <v>2000</v>
      </c>
      <c r="J46" s="3">
        <v>1</v>
      </c>
      <c r="K46">
        <f t="shared" si="0"/>
        <v>0</v>
      </c>
    </row>
    <row r="47" spans="1:16" ht="12.75">
      <c r="A47" s="14">
        <v>200004250001</v>
      </c>
      <c r="B47" s="15">
        <v>36641</v>
      </c>
      <c r="C47" s="16" t="s">
        <v>32</v>
      </c>
      <c r="D47" s="16" t="s">
        <v>33</v>
      </c>
      <c r="E47" s="16" t="s">
        <v>256</v>
      </c>
      <c r="F47" s="16">
        <v>0</v>
      </c>
      <c r="G47" s="16">
        <v>0</v>
      </c>
      <c r="H47" s="16" t="s">
        <v>109</v>
      </c>
      <c r="I47">
        <v>2000</v>
      </c>
      <c r="J47" s="3">
        <v>1</v>
      </c>
      <c r="K47">
        <f t="shared" si="0"/>
        <v>0</v>
      </c>
    </row>
    <row r="48" spans="1:16" ht="12.75">
      <c r="A48" s="14">
        <v>200004250004</v>
      </c>
      <c r="B48" s="15">
        <v>36641</v>
      </c>
      <c r="C48" s="16" t="s">
        <v>134</v>
      </c>
      <c r="D48" s="16" t="s">
        <v>608</v>
      </c>
      <c r="E48" s="16" t="s">
        <v>606</v>
      </c>
      <c r="F48" s="16">
        <v>0</v>
      </c>
      <c r="G48" s="16">
        <v>0</v>
      </c>
      <c r="H48" s="16" t="s">
        <v>65</v>
      </c>
      <c r="I48">
        <v>2000</v>
      </c>
      <c r="J48" s="3">
        <v>1</v>
      </c>
      <c r="K48">
        <f t="shared" si="0"/>
        <v>0</v>
      </c>
    </row>
    <row r="49" spans="1:11" ht="12.75">
      <c r="A49" s="2">
        <v>200004250002</v>
      </c>
      <c r="B49" s="4">
        <v>36641</v>
      </c>
      <c r="C49" s="13" t="s">
        <v>134</v>
      </c>
      <c r="D49" s="13" t="s">
        <v>608</v>
      </c>
      <c r="E49" s="13" t="s">
        <v>606</v>
      </c>
      <c r="F49" s="13">
        <v>0</v>
      </c>
      <c r="G49" s="13">
        <v>0</v>
      </c>
      <c r="H49" s="13" t="s">
        <v>65</v>
      </c>
      <c r="I49">
        <v>2000</v>
      </c>
      <c r="J49" s="3">
        <v>1</v>
      </c>
      <c r="K49">
        <f t="shared" si="0"/>
        <v>0</v>
      </c>
    </row>
    <row r="50" spans="1:11" ht="12.75">
      <c r="A50" s="2">
        <v>200004290001</v>
      </c>
      <c r="B50" s="4">
        <v>36645</v>
      </c>
      <c r="C50" s="13" t="s">
        <v>78</v>
      </c>
      <c r="D50" s="13" t="s">
        <v>499</v>
      </c>
      <c r="E50" s="13" t="s">
        <v>16</v>
      </c>
      <c r="F50" s="13">
        <v>0</v>
      </c>
      <c r="G50" s="13">
        <v>9</v>
      </c>
      <c r="H50" s="13" t="s">
        <v>18</v>
      </c>
      <c r="I50">
        <v>2000</v>
      </c>
      <c r="J50" s="3">
        <v>1</v>
      </c>
      <c r="K50">
        <f t="shared" si="0"/>
        <v>0</v>
      </c>
    </row>
    <row r="51" spans="1:11" ht="12.75">
      <c r="A51" s="14">
        <v>200005020004</v>
      </c>
      <c r="B51" s="15">
        <v>36648</v>
      </c>
      <c r="C51" s="16" t="s">
        <v>2</v>
      </c>
      <c r="D51" s="16" t="s">
        <v>297</v>
      </c>
      <c r="E51" s="16" t="s">
        <v>321</v>
      </c>
      <c r="F51" s="16">
        <v>0</v>
      </c>
      <c r="G51" s="16">
        <v>1</v>
      </c>
      <c r="H51" s="16" t="s">
        <v>18</v>
      </c>
      <c r="I51">
        <v>2000</v>
      </c>
      <c r="J51" s="3">
        <v>1</v>
      </c>
      <c r="K51">
        <f t="shared" si="0"/>
        <v>0</v>
      </c>
    </row>
    <row r="52" spans="1:11" ht="12.75">
      <c r="A52" s="2">
        <v>200005030007</v>
      </c>
      <c r="B52" s="4">
        <v>36649</v>
      </c>
      <c r="C52" s="13" t="s">
        <v>11</v>
      </c>
      <c r="D52" s="13" t="s">
        <v>1003</v>
      </c>
      <c r="E52" s="13" t="s">
        <v>16</v>
      </c>
      <c r="F52" s="13">
        <v>0</v>
      </c>
      <c r="G52" s="13">
        <v>0</v>
      </c>
      <c r="H52" s="13" t="s">
        <v>38</v>
      </c>
      <c r="I52">
        <v>2000</v>
      </c>
      <c r="J52" s="3">
        <v>1</v>
      </c>
      <c r="K52">
        <f t="shared" si="0"/>
        <v>0</v>
      </c>
    </row>
    <row r="53" spans="1:11" ht="12.75">
      <c r="A53" s="14">
        <v>200005030006</v>
      </c>
      <c r="B53" s="15">
        <v>36649</v>
      </c>
      <c r="C53" s="16" t="s">
        <v>11</v>
      </c>
      <c r="D53" s="16" t="s">
        <v>1004</v>
      </c>
      <c r="E53" s="16" t="s">
        <v>16</v>
      </c>
      <c r="F53" s="16">
        <v>0</v>
      </c>
      <c r="G53" s="16">
        <v>0</v>
      </c>
      <c r="H53" s="16" t="s">
        <v>38</v>
      </c>
      <c r="I53">
        <v>2000</v>
      </c>
      <c r="J53" s="3">
        <v>1</v>
      </c>
      <c r="K53">
        <f t="shared" si="0"/>
        <v>0</v>
      </c>
    </row>
    <row r="54" spans="1:11" ht="12.75">
      <c r="A54" s="2">
        <v>200005030005</v>
      </c>
      <c r="B54" s="4">
        <v>36649</v>
      </c>
      <c r="C54" s="13" t="s">
        <v>11</v>
      </c>
      <c r="D54" s="13" t="s">
        <v>45</v>
      </c>
      <c r="E54" s="13" t="s">
        <v>16</v>
      </c>
      <c r="F54" s="13">
        <v>0</v>
      </c>
      <c r="G54" s="13">
        <v>0</v>
      </c>
      <c r="H54" s="13" t="s">
        <v>38</v>
      </c>
      <c r="I54">
        <v>2000</v>
      </c>
      <c r="J54" s="3">
        <v>1</v>
      </c>
      <c r="K54">
        <f t="shared" si="0"/>
        <v>0</v>
      </c>
    </row>
    <row r="55" spans="1:11" ht="12.75">
      <c r="A55" s="14">
        <v>200005070001</v>
      </c>
      <c r="B55" s="15">
        <v>36653</v>
      </c>
      <c r="C55" s="16" t="s">
        <v>32</v>
      </c>
      <c r="D55" s="16" t="s">
        <v>377</v>
      </c>
      <c r="E55" s="16" t="s">
        <v>234</v>
      </c>
      <c r="F55" s="16">
        <v>1</v>
      </c>
      <c r="G55" s="16">
        <v>0</v>
      </c>
      <c r="H55" s="16" t="s">
        <v>109</v>
      </c>
      <c r="I55">
        <v>2000</v>
      </c>
      <c r="J55" s="3">
        <v>1</v>
      </c>
      <c r="K55">
        <f t="shared" si="0"/>
        <v>0</v>
      </c>
    </row>
    <row r="56" spans="1:11" ht="12.75">
      <c r="A56" s="2">
        <v>200005080001</v>
      </c>
      <c r="B56" s="4">
        <v>36654</v>
      </c>
      <c r="C56" s="13" t="s">
        <v>32</v>
      </c>
      <c r="D56" s="13" t="s">
        <v>479</v>
      </c>
      <c r="E56" s="13" t="s">
        <v>480</v>
      </c>
      <c r="F56" s="13">
        <v>2</v>
      </c>
      <c r="G56" s="13">
        <v>4</v>
      </c>
      <c r="H56" s="13" t="s">
        <v>38</v>
      </c>
      <c r="I56">
        <v>2000</v>
      </c>
      <c r="J56" s="3">
        <v>1</v>
      </c>
      <c r="K56">
        <f t="shared" si="0"/>
        <v>0</v>
      </c>
    </row>
    <row r="57" spans="1:11" ht="12.75">
      <c r="A57" s="14">
        <v>200005200004</v>
      </c>
      <c r="B57" s="15">
        <v>36666</v>
      </c>
      <c r="C57" s="16" t="s">
        <v>11</v>
      </c>
      <c r="D57" s="16" t="s">
        <v>194</v>
      </c>
      <c r="E57" s="16" t="s">
        <v>16</v>
      </c>
      <c r="F57" s="16">
        <v>0</v>
      </c>
      <c r="G57" s="16">
        <v>0</v>
      </c>
      <c r="H57" s="16" t="s">
        <v>38</v>
      </c>
      <c r="I57">
        <v>2000</v>
      </c>
      <c r="J57" s="3">
        <v>1</v>
      </c>
      <c r="K57">
        <f t="shared" si="0"/>
        <v>0</v>
      </c>
    </row>
    <row r="58" spans="1:11" ht="12.75">
      <c r="A58" s="2">
        <v>200005210002</v>
      </c>
      <c r="B58" s="4">
        <v>36667</v>
      </c>
      <c r="C58" s="13" t="s">
        <v>2</v>
      </c>
      <c r="D58" s="13" t="s">
        <v>146</v>
      </c>
      <c r="E58" s="13" t="s">
        <v>145</v>
      </c>
      <c r="F58" s="13">
        <v>0</v>
      </c>
      <c r="G58" s="13">
        <v>0</v>
      </c>
      <c r="H58" s="13" t="s">
        <v>38</v>
      </c>
      <c r="I58">
        <v>2000</v>
      </c>
      <c r="J58" s="3">
        <v>1</v>
      </c>
      <c r="K58">
        <f t="shared" si="0"/>
        <v>0</v>
      </c>
    </row>
    <row r="59" spans="1:11" ht="12.75">
      <c r="A59" s="14">
        <v>200006010001</v>
      </c>
      <c r="B59" s="15">
        <v>36678</v>
      </c>
      <c r="C59" s="16" t="s">
        <v>2</v>
      </c>
      <c r="D59" s="16" t="s">
        <v>20</v>
      </c>
      <c r="E59" s="16" t="s">
        <v>141</v>
      </c>
      <c r="F59" s="16">
        <v>0</v>
      </c>
      <c r="G59" s="16">
        <v>0</v>
      </c>
      <c r="H59" s="16" t="s">
        <v>23</v>
      </c>
      <c r="I59">
        <v>2000</v>
      </c>
      <c r="J59" s="3">
        <v>1</v>
      </c>
      <c r="K59">
        <f t="shared" si="0"/>
        <v>0</v>
      </c>
    </row>
    <row r="60" spans="1:11" ht="12.75">
      <c r="A60" s="2">
        <v>200006030001</v>
      </c>
      <c r="B60" s="4">
        <v>36680</v>
      </c>
      <c r="C60" s="13" t="s">
        <v>32</v>
      </c>
      <c r="D60" s="13" t="s">
        <v>899</v>
      </c>
      <c r="E60" s="13" t="s">
        <v>16</v>
      </c>
      <c r="F60" s="13">
        <v>0</v>
      </c>
      <c r="G60" s="13">
        <v>0</v>
      </c>
      <c r="H60" s="13" t="s">
        <v>65</v>
      </c>
      <c r="I60">
        <v>2000</v>
      </c>
      <c r="J60" s="3">
        <v>1</v>
      </c>
      <c r="K60">
        <f t="shared" si="0"/>
        <v>0</v>
      </c>
    </row>
    <row r="61" spans="1:11" ht="12.75">
      <c r="A61" s="2">
        <v>200006040008</v>
      </c>
      <c r="B61" s="4">
        <v>36681</v>
      </c>
      <c r="C61" s="13" t="s">
        <v>32</v>
      </c>
      <c r="D61" s="13" t="s">
        <v>291</v>
      </c>
      <c r="E61" s="13" t="s">
        <v>234</v>
      </c>
      <c r="F61" s="13">
        <v>1</v>
      </c>
      <c r="G61" s="13">
        <v>0</v>
      </c>
      <c r="H61" s="13" t="s">
        <v>65</v>
      </c>
      <c r="I61">
        <v>2000</v>
      </c>
      <c r="J61" s="3">
        <v>1</v>
      </c>
      <c r="K61">
        <f t="shared" si="0"/>
        <v>0</v>
      </c>
    </row>
    <row r="62" spans="1:11" ht="12.75">
      <c r="A62" s="14">
        <v>200006040003</v>
      </c>
      <c r="B62" s="15">
        <v>36681</v>
      </c>
      <c r="C62" s="16" t="s">
        <v>11</v>
      </c>
      <c r="D62" s="16" t="s">
        <v>383</v>
      </c>
      <c r="E62" s="16" t="s">
        <v>16</v>
      </c>
      <c r="F62" s="16">
        <v>0</v>
      </c>
      <c r="G62" s="16">
        <v>0</v>
      </c>
      <c r="H62" s="16" t="s">
        <v>129</v>
      </c>
      <c r="I62">
        <v>2000</v>
      </c>
      <c r="J62" s="3">
        <v>1</v>
      </c>
      <c r="K62">
        <f t="shared" si="0"/>
        <v>0</v>
      </c>
    </row>
    <row r="63" spans="1:11" ht="12.75">
      <c r="A63" s="14">
        <v>200006060003</v>
      </c>
      <c r="B63" s="15">
        <v>36683</v>
      </c>
      <c r="C63" s="16" t="s">
        <v>2</v>
      </c>
      <c r="D63" s="16" t="s">
        <v>87</v>
      </c>
      <c r="E63" s="16" t="s">
        <v>16</v>
      </c>
      <c r="F63" s="16">
        <v>0</v>
      </c>
      <c r="G63" s="16">
        <v>0</v>
      </c>
      <c r="H63" s="16" t="s">
        <v>229</v>
      </c>
      <c r="I63">
        <v>2000</v>
      </c>
      <c r="J63" s="3">
        <v>1</v>
      </c>
      <c r="K63">
        <f t="shared" si="0"/>
        <v>0</v>
      </c>
    </row>
    <row r="64" spans="1:11" ht="12.75">
      <c r="A64" s="2">
        <v>200006070004</v>
      </c>
      <c r="B64" s="4">
        <v>36684</v>
      </c>
      <c r="C64" s="13" t="s">
        <v>2</v>
      </c>
      <c r="D64" s="13" t="s">
        <v>1002</v>
      </c>
      <c r="E64" s="13" t="s">
        <v>16</v>
      </c>
      <c r="F64" s="13">
        <v>0</v>
      </c>
      <c r="G64" s="13">
        <v>0</v>
      </c>
      <c r="H64" s="13" t="s">
        <v>18</v>
      </c>
      <c r="I64">
        <v>2000</v>
      </c>
      <c r="J64" s="3">
        <v>1</v>
      </c>
      <c r="K64">
        <f t="shared" si="0"/>
        <v>0</v>
      </c>
    </row>
    <row r="65" spans="1:11" ht="12.75">
      <c r="A65" s="2">
        <v>200006080012</v>
      </c>
      <c r="B65" s="4">
        <v>36685</v>
      </c>
      <c r="C65" s="13" t="s">
        <v>32</v>
      </c>
      <c r="D65" s="13" t="s">
        <v>367</v>
      </c>
      <c r="E65" s="13" t="s">
        <v>478</v>
      </c>
      <c r="F65" s="13">
        <v>0</v>
      </c>
      <c r="G65" s="13">
        <v>0</v>
      </c>
      <c r="H65" s="13" t="s">
        <v>38</v>
      </c>
      <c r="I65">
        <v>2000</v>
      </c>
      <c r="J65" s="3">
        <v>1</v>
      </c>
      <c r="K65">
        <f t="shared" si="0"/>
        <v>0</v>
      </c>
    </row>
    <row r="66" spans="1:11" ht="12.75">
      <c r="A66" s="14">
        <v>200006080011</v>
      </c>
      <c r="B66" s="15">
        <v>36685</v>
      </c>
      <c r="C66" s="16" t="s">
        <v>32</v>
      </c>
      <c r="D66" s="16" t="s">
        <v>367</v>
      </c>
      <c r="E66" s="16" t="s">
        <v>478</v>
      </c>
      <c r="F66" s="16">
        <v>0</v>
      </c>
      <c r="G66" s="16">
        <v>0</v>
      </c>
      <c r="H66" s="16" t="s">
        <v>38</v>
      </c>
      <c r="I66">
        <v>2000</v>
      </c>
      <c r="J66" s="3">
        <v>1</v>
      </c>
      <c r="K66">
        <f t="shared" ref="K66:K129" si="3">IF(AND(I66=2015,E66="unknown",OR(F66&gt;0,G66&gt;0)),1,0)</f>
        <v>0</v>
      </c>
    </row>
    <row r="67" spans="1:11" ht="12.75">
      <c r="A67" s="2">
        <v>200006080010</v>
      </c>
      <c r="B67" s="4">
        <v>36685</v>
      </c>
      <c r="C67" s="13" t="s">
        <v>32</v>
      </c>
      <c r="D67" s="13" t="s">
        <v>367</v>
      </c>
      <c r="E67" s="13" t="s">
        <v>478</v>
      </c>
      <c r="F67" s="13">
        <v>0</v>
      </c>
      <c r="G67" s="13">
        <v>0</v>
      </c>
      <c r="H67" s="13" t="s">
        <v>38</v>
      </c>
      <c r="I67">
        <v>2000</v>
      </c>
      <c r="J67" s="3">
        <v>1</v>
      </c>
      <c r="K67">
        <f t="shared" si="3"/>
        <v>0</v>
      </c>
    </row>
    <row r="68" spans="1:11" ht="12.75">
      <c r="A68" s="14">
        <v>200006080009</v>
      </c>
      <c r="B68" s="15">
        <v>36685</v>
      </c>
      <c r="C68" s="16" t="s">
        <v>32</v>
      </c>
      <c r="D68" s="16" t="s">
        <v>367</v>
      </c>
      <c r="E68" s="16" t="s">
        <v>478</v>
      </c>
      <c r="F68" s="16">
        <v>0</v>
      </c>
      <c r="G68" s="16">
        <v>0</v>
      </c>
      <c r="H68" s="16" t="s">
        <v>38</v>
      </c>
      <c r="I68">
        <v>2000</v>
      </c>
      <c r="J68" s="3">
        <v>1</v>
      </c>
      <c r="K68">
        <f t="shared" si="3"/>
        <v>0</v>
      </c>
    </row>
    <row r="69" spans="1:11" ht="12.75">
      <c r="A69" s="14">
        <v>200006100006</v>
      </c>
      <c r="B69" s="15">
        <v>36687</v>
      </c>
      <c r="C69" s="16" t="s">
        <v>32</v>
      </c>
      <c r="D69" s="16" t="s">
        <v>33</v>
      </c>
      <c r="E69" s="16" t="s">
        <v>480</v>
      </c>
      <c r="F69" s="16">
        <v>0</v>
      </c>
      <c r="G69" s="16">
        <v>0</v>
      </c>
      <c r="H69" s="16" t="s">
        <v>38</v>
      </c>
      <c r="I69">
        <v>2000</v>
      </c>
      <c r="J69" s="3">
        <v>1</v>
      </c>
      <c r="K69">
        <f t="shared" si="3"/>
        <v>0</v>
      </c>
    </row>
    <row r="70" spans="1:11" ht="12.75">
      <c r="A70" s="2">
        <v>200006100005</v>
      </c>
      <c r="B70" s="4">
        <v>36687</v>
      </c>
      <c r="C70" s="13" t="s">
        <v>32</v>
      </c>
      <c r="D70" s="13" t="s">
        <v>33</v>
      </c>
      <c r="E70" s="13" t="s">
        <v>480</v>
      </c>
      <c r="F70" s="13">
        <v>0</v>
      </c>
      <c r="G70" s="13">
        <v>0</v>
      </c>
      <c r="H70" s="13" t="s">
        <v>38</v>
      </c>
      <c r="I70">
        <v>2000</v>
      </c>
      <c r="J70" s="3">
        <v>1</v>
      </c>
      <c r="K70">
        <f t="shared" si="3"/>
        <v>0</v>
      </c>
    </row>
    <row r="71" spans="1:11" ht="12.75">
      <c r="A71" s="14">
        <v>200006100004</v>
      </c>
      <c r="B71" s="15">
        <v>36687</v>
      </c>
      <c r="C71" s="16" t="s">
        <v>32</v>
      </c>
      <c r="D71" s="16" t="s">
        <v>33</v>
      </c>
      <c r="E71" s="16" t="s">
        <v>480</v>
      </c>
      <c r="F71" s="16">
        <v>0</v>
      </c>
      <c r="G71" s="16">
        <v>0</v>
      </c>
      <c r="H71" s="16" t="s">
        <v>38</v>
      </c>
      <c r="I71">
        <v>2000</v>
      </c>
      <c r="J71" s="3">
        <v>1</v>
      </c>
      <c r="K71">
        <f t="shared" si="3"/>
        <v>0</v>
      </c>
    </row>
    <row r="72" spans="1:11" ht="12.75">
      <c r="A72" s="2">
        <v>200006130006</v>
      </c>
      <c r="B72" s="4">
        <v>36690</v>
      </c>
      <c r="C72" s="13" t="s">
        <v>126</v>
      </c>
      <c r="D72" s="13" t="s">
        <v>174</v>
      </c>
      <c r="E72" s="13" t="s">
        <v>16</v>
      </c>
      <c r="F72" s="13">
        <v>0</v>
      </c>
      <c r="G72" s="13">
        <v>0</v>
      </c>
      <c r="H72" s="13" t="s">
        <v>253</v>
      </c>
      <c r="I72">
        <v>2000</v>
      </c>
      <c r="J72" s="3">
        <v>1</v>
      </c>
      <c r="K72">
        <f t="shared" si="3"/>
        <v>0</v>
      </c>
    </row>
    <row r="73" spans="1:11" ht="12.75">
      <c r="A73" s="14">
        <v>200006170004</v>
      </c>
      <c r="B73" s="15">
        <v>36694</v>
      </c>
      <c r="C73" s="16" t="s">
        <v>2</v>
      </c>
      <c r="D73" s="16" t="s">
        <v>117</v>
      </c>
      <c r="E73" s="16" t="s">
        <v>16</v>
      </c>
      <c r="F73" s="16">
        <v>0</v>
      </c>
      <c r="G73" s="16">
        <v>0</v>
      </c>
      <c r="H73" s="16" t="s">
        <v>18</v>
      </c>
      <c r="I73">
        <v>2000</v>
      </c>
      <c r="J73" s="3">
        <v>1</v>
      </c>
      <c r="K73">
        <f t="shared" si="3"/>
        <v>0</v>
      </c>
    </row>
    <row r="74" spans="1:11" ht="12.75">
      <c r="A74" s="2">
        <v>200006190003</v>
      </c>
      <c r="B74" s="4">
        <v>36696</v>
      </c>
      <c r="C74" s="13" t="s">
        <v>2</v>
      </c>
      <c r="D74" s="13" t="s">
        <v>514</v>
      </c>
      <c r="E74" s="13" t="s">
        <v>510</v>
      </c>
      <c r="F74" s="13">
        <v>0</v>
      </c>
      <c r="G74" s="13">
        <v>0</v>
      </c>
      <c r="H74" s="13" t="s">
        <v>65</v>
      </c>
      <c r="I74">
        <v>2000</v>
      </c>
      <c r="J74" s="3">
        <v>1</v>
      </c>
      <c r="K74">
        <f t="shared" si="3"/>
        <v>0</v>
      </c>
    </row>
    <row r="75" spans="1:11" ht="12.75">
      <c r="A75" s="14">
        <v>200006210001</v>
      </c>
      <c r="B75" s="15">
        <v>36698</v>
      </c>
      <c r="C75" s="16" t="s">
        <v>2</v>
      </c>
      <c r="D75" s="16" t="s">
        <v>87</v>
      </c>
      <c r="E75" s="16" t="s">
        <v>246</v>
      </c>
      <c r="F75" s="16">
        <v>0</v>
      </c>
      <c r="G75" s="16">
        <v>2</v>
      </c>
      <c r="H75" s="16" t="s">
        <v>18</v>
      </c>
      <c r="I75">
        <v>2000</v>
      </c>
      <c r="J75" s="3">
        <v>1</v>
      </c>
      <c r="K75">
        <f t="shared" si="3"/>
        <v>0</v>
      </c>
    </row>
    <row r="76" spans="1:11" ht="12.75">
      <c r="A76" s="2">
        <v>200006210002</v>
      </c>
      <c r="B76" s="4">
        <v>36698</v>
      </c>
      <c r="C76" s="13" t="s">
        <v>2</v>
      </c>
      <c r="D76" s="13" t="s">
        <v>117</v>
      </c>
      <c r="E76" s="13" t="s">
        <v>16</v>
      </c>
      <c r="F76" s="13">
        <v>0</v>
      </c>
      <c r="G76" s="13">
        <v>1</v>
      </c>
      <c r="H76" s="13" t="s">
        <v>18</v>
      </c>
      <c r="I76">
        <v>2000</v>
      </c>
      <c r="J76" s="3">
        <v>1</v>
      </c>
      <c r="K76">
        <f t="shared" si="3"/>
        <v>0</v>
      </c>
    </row>
    <row r="77" spans="1:11" ht="12.75">
      <c r="A77" s="2">
        <v>200006230004</v>
      </c>
      <c r="B77" s="4">
        <v>36700</v>
      </c>
      <c r="C77" s="13" t="s">
        <v>32</v>
      </c>
      <c r="D77" s="13" t="s">
        <v>230</v>
      </c>
      <c r="E77" s="13" t="s">
        <v>231</v>
      </c>
      <c r="F77" s="13">
        <v>0</v>
      </c>
      <c r="G77" s="13">
        <v>0</v>
      </c>
      <c r="H77" s="13" t="s">
        <v>38</v>
      </c>
      <c r="I77">
        <v>2000</v>
      </c>
      <c r="J77" s="3">
        <v>1</v>
      </c>
      <c r="K77">
        <f t="shared" si="3"/>
        <v>0</v>
      </c>
    </row>
    <row r="78" spans="1:11" ht="12.75">
      <c r="A78" s="14">
        <v>200006230003</v>
      </c>
      <c r="B78" s="15">
        <v>36700</v>
      </c>
      <c r="C78" s="16" t="s">
        <v>32</v>
      </c>
      <c r="D78" s="16" t="s">
        <v>230</v>
      </c>
      <c r="E78" s="16" t="s">
        <v>231</v>
      </c>
      <c r="F78" s="16">
        <v>0</v>
      </c>
      <c r="G78" s="16">
        <v>0</v>
      </c>
      <c r="H78" s="16" t="s">
        <v>38</v>
      </c>
      <c r="I78">
        <v>2000</v>
      </c>
      <c r="J78" s="3">
        <v>1</v>
      </c>
      <c r="K78">
        <f t="shared" si="3"/>
        <v>0</v>
      </c>
    </row>
    <row r="79" spans="1:11" ht="12.75">
      <c r="A79" s="2">
        <v>200006230002</v>
      </c>
      <c r="B79" s="4">
        <v>36700</v>
      </c>
      <c r="C79" s="13" t="s">
        <v>32</v>
      </c>
      <c r="D79" s="13" t="s">
        <v>232</v>
      </c>
      <c r="E79" s="13" t="s">
        <v>231</v>
      </c>
      <c r="F79" s="13">
        <v>0</v>
      </c>
      <c r="G79" s="13">
        <v>0</v>
      </c>
      <c r="H79" s="13" t="s">
        <v>38</v>
      </c>
      <c r="I79">
        <v>2000</v>
      </c>
      <c r="J79" s="3">
        <v>1</v>
      </c>
      <c r="K79">
        <f t="shared" si="3"/>
        <v>0</v>
      </c>
    </row>
    <row r="80" spans="1:11" ht="12.75">
      <c r="A80" s="14">
        <v>200006230001</v>
      </c>
      <c r="B80" s="15">
        <v>36700</v>
      </c>
      <c r="C80" s="16" t="s">
        <v>32</v>
      </c>
      <c r="D80" s="16" t="s">
        <v>230</v>
      </c>
      <c r="E80" s="16" t="s">
        <v>231</v>
      </c>
      <c r="F80" s="16">
        <v>0</v>
      </c>
      <c r="G80" s="16">
        <v>0</v>
      </c>
      <c r="H80" s="16" t="s">
        <v>38</v>
      </c>
      <c r="I80">
        <v>2000</v>
      </c>
      <c r="J80" s="3">
        <v>1</v>
      </c>
      <c r="K80">
        <f t="shared" si="3"/>
        <v>0</v>
      </c>
    </row>
    <row r="81" spans="1:11" ht="12.75">
      <c r="A81" s="14">
        <v>200006250006</v>
      </c>
      <c r="B81" s="15">
        <v>36702</v>
      </c>
      <c r="C81" s="16" t="s">
        <v>32</v>
      </c>
      <c r="D81" s="16" t="s">
        <v>264</v>
      </c>
      <c r="E81" s="16" t="s">
        <v>234</v>
      </c>
      <c r="F81" s="16">
        <v>0</v>
      </c>
      <c r="G81" s="16">
        <v>4</v>
      </c>
      <c r="H81" s="16" t="s">
        <v>18</v>
      </c>
      <c r="I81">
        <v>2000</v>
      </c>
      <c r="J81" s="3">
        <v>1</v>
      </c>
      <c r="K81">
        <f t="shared" si="3"/>
        <v>0</v>
      </c>
    </row>
    <row r="82" spans="1:11" ht="12.75">
      <c r="A82" s="14">
        <v>200006260007</v>
      </c>
      <c r="B82" s="15">
        <v>36703</v>
      </c>
      <c r="C82" s="16" t="s">
        <v>11</v>
      </c>
      <c r="D82" s="16" t="s">
        <v>45</v>
      </c>
      <c r="E82" s="16" t="s">
        <v>17</v>
      </c>
      <c r="F82" s="16">
        <v>0</v>
      </c>
      <c r="G82" s="16">
        <v>0</v>
      </c>
      <c r="H82" s="16" t="s">
        <v>346</v>
      </c>
      <c r="I82">
        <v>2000</v>
      </c>
      <c r="J82" s="3">
        <v>1</v>
      </c>
      <c r="K82">
        <f t="shared" si="3"/>
        <v>0</v>
      </c>
    </row>
    <row r="83" spans="1:11" ht="12.75">
      <c r="A83" s="2">
        <v>200006260001</v>
      </c>
      <c r="B83" s="4">
        <v>36703</v>
      </c>
      <c r="C83" s="13" t="s">
        <v>32</v>
      </c>
      <c r="D83" s="13" t="s">
        <v>899</v>
      </c>
      <c r="E83" s="13" t="s">
        <v>16</v>
      </c>
      <c r="F83" s="13">
        <v>0</v>
      </c>
      <c r="G83" s="13">
        <v>0</v>
      </c>
      <c r="H83" s="13" t="s">
        <v>38</v>
      </c>
      <c r="I83">
        <v>2000</v>
      </c>
      <c r="J83" s="3">
        <v>1</v>
      </c>
      <c r="K83">
        <f t="shared" si="3"/>
        <v>0</v>
      </c>
    </row>
    <row r="84" spans="1:11" ht="12.75">
      <c r="A84" s="2">
        <v>200006280003</v>
      </c>
      <c r="B84" s="4">
        <v>36707</v>
      </c>
      <c r="C84" s="13" t="s">
        <v>55</v>
      </c>
      <c r="D84" s="13" t="s">
        <v>104</v>
      </c>
      <c r="E84" s="13" t="s">
        <v>504</v>
      </c>
      <c r="F84" s="13">
        <v>0</v>
      </c>
      <c r="G84" s="13">
        <v>0</v>
      </c>
      <c r="H84" s="13" t="s">
        <v>97</v>
      </c>
      <c r="I84">
        <v>2000</v>
      </c>
      <c r="J84" s="3">
        <v>1</v>
      </c>
      <c r="K84">
        <f t="shared" si="3"/>
        <v>0</v>
      </c>
    </row>
    <row r="85" spans="1:11" ht="12.75">
      <c r="A85" s="14">
        <v>200006300001</v>
      </c>
      <c r="B85" s="15">
        <v>36707</v>
      </c>
      <c r="C85" s="16" t="s">
        <v>2</v>
      </c>
      <c r="D85" s="16" t="s">
        <v>87</v>
      </c>
      <c r="E85" s="16" t="s">
        <v>254</v>
      </c>
      <c r="F85" s="16">
        <v>0</v>
      </c>
      <c r="G85" s="16" t="s">
        <v>16</v>
      </c>
      <c r="H85" s="16" t="s">
        <v>85</v>
      </c>
      <c r="I85">
        <v>2000</v>
      </c>
      <c r="J85" s="3">
        <v>1</v>
      </c>
      <c r="K85">
        <f t="shared" si="3"/>
        <v>0</v>
      </c>
    </row>
    <row r="86" spans="1:11" ht="12.75">
      <c r="A86" s="14">
        <v>200006300004</v>
      </c>
      <c r="B86" s="15">
        <v>36707</v>
      </c>
      <c r="C86" s="16" t="s">
        <v>2</v>
      </c>
      <c r="D86" s="16" t="s">
        <v>241</v>
      </c>
      <c r="E86" s="16" t="s">
        <v>16</v>
      </c>
      <c r="F86" s="16">
        <v>0</v>
      </c>
      <c r="G86" s="16">
        <v>0</v>
      </c>
      <c r="H86" s="16" t="s">
        <v>23</v>
      </c>
      <c r="I86">
        <v>2000</v>
      </c>
      <c r="J86" s="3">
        <v>1</v>
      </c>
      <c r="K86">
        <f t="shared" si="3"/>
        <v>0</v>
      </c>
    </row>
    <row r="87" spans="1:11" ht="12.75">
      <c r="A87" s="2">
        <v>200006300002</v>
      </c>
      <c r="B87" s="4">
        <v>36707</v>
      </c>
      <c r="C87" s="13" t="s">
        <v>32</v>
      </c>
      <c r="D87" s="13" t="s">
        <v>240</v>
      </c>
      <c r="E87" s="13" t="s">
        <v>16</v>
      </c>
      <c r="F87" s="13">
        <v>0</v>
      </c>
      <c r="G87" s="13">
        <v>0</v>
      </c>
      <c r="H87" s="13" t="s">
        <v>114</v>
      </c>
      <c r="I87">
        <v>2000</v>
      </c>
      <c r="J87" s="3">
        <v>1</v>
      </c>
      <c r="K87">
        <f t="shared" si="3"/>
        <v>0</v>
      </c>
    </row>
    <row r="88" spans="1:11" ht="12.75">
      <c r="A88" s="14">
        <v>200007050003</v>
      </c>
      <c r="B88" s="15">
        <v>36712</v>
      </c>
      <c r="C88" s="16" t="s">
        <v>2</v>
      </c>
      <c r="D88" s="16" t="s">
        <v>1001</v>
      </c>
      <c r="E88" s="16" t="s">
        <v>16</v>
      </c>
      <c r="F88" s="16">
        <v>0</v>
      </c>
      <c r="G88" s="16">
        <v>7</v>
      </c>
      <c r="H88" s="16" t="s">
        <v>14</v>
      </c>
      <c r="I88">
        <v>2000</v>
      </c>
      <c r="J88" s="3">
        <v>1</v>
      </c>
      <c r="K88">
        <f t="shared" si="3"/>
        <v>0</v>
      </c>
    </row>
    <row r="89" spans="1:11" ht="12.75">
      <c r="A89" s="2">
        <v>200007060001</v>
      </c>
      <c r="B89" s="4">
        <v>36713</v>
      </c>
      <c r="C89" s="13" t="s">
        <v>55</v>
      </c>
      <c r="D89" s="13" t="s">
        <v>104</v>
      </c>
      <c r="E89" s="13" t="s">
        <v>609</v>
      </c>
      <c r="F89" s="13">
        <v>0</v>
      </c>
      <c r="G89" s="13">
        <v>0</v>
      </c>
      <c r="H89" s="13" t="s">
        <v>18</v>
      </c>
      <c r="I89">
        <v>2000</v>
      </c>
      <c r="J89" s="3">
        <v>1</v>
      </c>
      <c r="K89">
        <f t="shared" si="3"/>
        <v>0</v>
      </c>
    </row>
    <row r="90" spans="1:11" ht="12.75">
      <c r="A90" s="14">
        <v>200007060004</v>
      </c>
      <c r="B90" s="15">
        <v>36713</v>
      </c>
      <c r="C90" s="16" t="s">
        <v>55</v>
      </c>
      <c r="D90" s="16" t="s">
        <v>1000</v>
      </c>
      <c r="E90" s="16" t="s">
        <v>16</v>
      </c>
      <c r="F90" s="16">
        <v>0</v>
      </c>
      <c r="G90" s="16">
        <v>1</v>
      </c>
      <c r="H90" s="16" t="s">
        <v>229</v>
      </c>
      <c r="I90">
        <v>2000</v>
      </c>
      <c r="J90" s="3">
        <v>1</v>
      </c>
      <c r="K90">
        <f t="shared" si="3"/>
        <v>0</v>
      </c>
    </row>
    <row r="91" spans="1:11" ht="12.75">
      <c r="A91" s="2">
        <v>200007090001</v>
      </c>
      <c r="B91" s="4">
        <v>36716</v>
      </c>
      <c r="C91" s="13" t="s">
        <v>2</v>
      </c>
      <c r="D91" s="13" t="s">
        <v>508</v>
      </c>
      <c r="E91" s="13" t="s">
        <v>321</v>
      </c>
      <c r="F91" s="13">
        <v>0</v>
      </c>
      <c r="G91" s="13">
        <v>0</v>
      </c>
      <c r="H91" s="13" t="s">
        <v>14</v>
      </c>
      <c r="I91">
        <v>2000</v>
      </c>
      <c r="J91" s="3">
        <v>1</v>
      </c>
      <c r="K91">
        <f t="shared" si="3"/>
        <v>0</v>
      </c>
    </row>
    <row r="92" spans="1:11" ht="12.75">
      <c r="A92" s="14">
        <v>200007120003</v>
      </c>
      <c r="B92" s="15">
        <v>36719</v>
      </c>
      <c r="C92" s="16" t="s">
        <v>32</v>
      </c>
      <c r="D92" s="16" t="s">
        <v>33</v>
      </c>
      <c r="E92" s="16" t="s">
        <v>234</v>
      </c>
      <c r="F92" s="16">
        <v>0</v>
      </c>
      <c r="G92" s="16">
        <v>8</v>
      </c>
      <c r="H92" s="16" t="s">
        <v>18</v>
      </c>
      <c r="I92">
        <v>2000</v>
      </c>
      <c r="J92" s="3">
        <v>1</v>
      </c>
      <c r="K92">
        <f t="shared" si="3"/>
        <v>0</v>
      </c>
    </row>
    <row r="93" spans="1:11" ht="12.75">
      <c r="A93" s="2">
        <v>200007130005</v>
      </c>
      <c r="B93" s="4">
        <v>36720</v>
      </c>
      <c r="C93" s="13" t="s">
        <v>32</v>
      </c>
      <c r="D93" s="13" t="s">
        <v>175</v>
      </c>
      <c r="E93" s="13" t="s">
        <v>16</v>
      </c>
      <c r="F93" s="13">
        <v>0</v>
      </c>
      <c r="G93" s="13">
        <v>0</v>
      </c>
      <c r="H93" s="13" t="s">
        <v>65</v>
      </c>
      <c r="I93">
        <v>2000</v>
      </c>
      <c r="J93" s="3">
        <v>1</v>
      </c>
      <c r="K93">
        <f t="shared" si="3"/>
        <v>0</v>
      </c>
    </row>
    <row r="94" spans="1:11" ht="12.75">
      <c r="A94" s="2">
        <v>200007150005</v>
      </c>
      <c r="B94" s="4">
        <v>36722</v>
      </c>
      <c r="C94" s="13" t="s">
        <v>2</v>
      </c>
      <c r="D94" s="13" t="s">
        <v>308</v>
      </c>
      <c r="E94" s="13" t="s">
        <v>16</v>
      </c>
      <c r="F94" s="13">
        <v>0</v>
      </c>
      <c r="G94" s="13">
        <v>1</v>
      </c>
      <c r="H94" s="13" t="s">
        <v>18</v>
      </c>
      <c r="I94">
        <v>2000</v>
      </c>
      <c r="J94" s="3">
        <v>1</v>
      </c>
      <c r="K94">
        <f t="shared" si="3"/>
        <v>0</v>
      </c>
    </row>
    <row r="95" spans="1:11" ht="12.75">
      <c r="A95" s="14">
        <v>200007160007</v>
      </c>
      <c r="B95" s="15">
        <v>36723</v>
      </c>
      <c r="C95" s="16" t="s">
        <v>32</v>
      </c>
      <c r="D95" s="16" t="s">
        <v>415</v>
      </c>
      <c r="E95" s="16" t="s">
        <v>256</v>
      </c>
      <c r="F95" s="16">
        <v>0</v>
      </c>
      <c r="G95" s="16">
        <v>1</v>
      </c>
      <c r="H95" s="16" t="s">
        <v>72</v>
      </c>
      <c r="I95">
        <v>2000</v>
      </c>
      <c r="J95" s="3">
        <v>1</v>
      </c>
      <c r="K95">
        <f t="shared" si="3"/>
        <v>0</v>
      </c>
    </row>
    <row r="96" spans="1:11" ht="12.75">
      <c r="A96" s="14">
        <v>200007150001</v>
      </c>
      <c r="B96" s="15">
        <v>36723</v>
      </c>
      <c r="C96" s="16" t="s">
        <v>32</v>
      </c>
      <c r="D96" s="16" t="s">
        <v>245</v>
      </c>
      <c r="E96" s="16" t="s">
        <v>256</v>
      </c>
      <c r="F96" s="16">
        <v>1</v>
      </c>
      <c r="G96" s="16">
        <v>0</v>
      </c>
      <c r="H96" s="16" t="s">
        <v>65</v>
      </c>
      <c r="I96">
        <v>2000</v>
      </c>
      <c r="J96" s="3">
        <v>1</v>
      </c>
      <c r="K96">
        <f t="shared" si="3"/>
        <v>0</v>
      </c>
    </row>
    <row r="97" spans="1:11" ht="12.75">
      <c r="A97" s="2">
        <v>200007160010</v>
      </c>
      <c r="B97" s="4">
        <v>36723</v>
      </c>
      <c r="C97" s="13" t="s">
        <v>78</v>
      </c>
      <c r="D97" s="13" t="s">
        <v>999</v>
      </c>
      <c r="E97" s="13" t="s">
        <v>16</v>
      </c>
      <c r="F97" s="13">
        <v>0</v>
      </c>
      <c r="G97" s="13">
        <v>3</v>
      </c>
      <c r="H97" s="13" t="s">
        <v>179</v>
      </c>
      <c r="I97">
        <v>2000</v>
      </c>
      <c r="J97" s="3">
        <v>1</v>
      </c>
      <c r="K97">
        <f t="shared" si="3"/>
        <v>0</v>
      </c>
    </row>
    <row r="98" spans="1:11" ht="12.75">
      <c r="A98" s="14">
        <v>200007170005</v>
      </c>
      <c r="B98" s="15">
        <v>36724</v>
      </c>
      <c r="C98" s="16" t="s">
        <v>2</v>
      </c>
      <c r="D98" s="16" t="s">
        <v>426</v>
      </c>
      <c r="E98" s="16" t="s">
        <v>584</v>
      </c>
      <c r="F98" s="16">
        <v>0</v>
      </c>
      <c r="G98" s="16">
        <v>0</v>
      </c>
      <c r="H98" s="16" t="s">
        <v>97</v>
      </c>
      <c r="I98">
        <v>2000</v>
      </c>
      <c r="J98" s="3">
        <v>1</v>
      </c>
      <c r="K98">
        <f t="shared" si="3"/>
        <v>0</v>
      </c>
    </row>
    <row r="99" spans="1:11" ht="12.75">
      <c r="A99" s="2">
        <v>200007190003</v>
      </c>
      <c r="B99" s="4">
        <v>36726</v>
      </c>
      <c r="C99" s="13" t="s">
        <v>32</v>
      </c>
      <c r="D99" s="13" t="s">
        <v>240</v>
      </c>
      <c r="E99" s="13" t="s">
        <v>256</v>
      </c>
      <c r="F99" s="13">
        <v>0</v>
      </c>
      <c r="G99" s="13">
        <v>0</v>
      </c>
      <c r="H99" s="13" t="s">
        <v>18</v>
      </c>
      <c r="I99">
        <v>2000</v>
      </c>
      <c r="J99" s="3">
        <v>1</v>
      </c>
      <c r="K99">
        <f t="shared" si="3"/>
        <v>0</v>
      </c>
    </row>
    <row r="100" spans="1:11" ht="12.75">
      <c r="A100" s="14">
        <v>200007190002</v>
      </c>
      <c r="B100" s="15">
        <v>36726</v>
      </c>
      <c r="C100" s="16" t="s">
        <v>32</v>
      </c>
      <c r="D100" s="16" t="s">
        <v>245</v>
      </c>
      <c r="E100" s="16" t="s">
        <v>256</v>
      </c>
      <c r="F100" s="16">
        <v>0</v>
      </c>
      <c r="G100" s="16">
        <v>0</v>
      </c>
      <c r="H100" s="16" t="s">
        <v>65</v>
      </c>
      <c r="I100">
        <v>2000</v>
      </c>
      <c r="J100" s="3">
        <v>1</v>
      </c>
      <c r="K100">
        <f t="shared" si="3"/>
        <v>0</v>
      </c>
    </row>
    <row r="101" spans="1:11" ht="12.75">
      <c r="A101" s="14">
        <v>200007190006</v>
      </c>
      <c r="B101" s="15">
        <v>36726</v>
      </c>
      <c r="C101" s="16" t="s">
        <v>2</v>
      </c>
      <c r="D101" s="16" t="s">
        <v>426</v>
      </c>
      <c r="E101" s="16" t="s">
        <v>584</v>
      </c>
      <c r="F101" s="16">
        <v>0</v>
      </c>
      <c r="G101" s="16">
        <v>0</v>
      </c>
      <c r="H101" s="16" t="s">
        <v>161</v>
      </c>
      <c r="I101">
        <v>2000</v>
      </c>
      <c r="J101" s="3">
        <v>1</v>
      </c>
      <c r="K101">
        <f t="shared" si="3"/>
        <v>0</v>
      </c>
    </row>
    <row r="102" spans="1:11" ht="12.75">
      <c r="A102" s="2">
        <v>200007190001</v>
      </c>
      <c r="B102" s="4">
        <v>36726</v>
      </c>
      <c r="C102" s="13" t="s">
        <v>2</v>
      </c>
      <c r="D102" s="13" t="s">
        <v>449</v>
      </c>
      <c r="E102" s="13" t="s">
        <v>242</v>
      </c>
      <c r="F102" s="13">
        <v>0</v>
      </c>
      <c r="G102" s="13">
        <v>0</v>
      </c>
      <c r="H102" s="13" t="s">
        <v>23</v>
      </c>
      <c r="I102">
        <v>2000</v>
      </c>
      <c r="J102" s="3">
        <v>1</v>
      </c>
      <c r="K102">
        <f t="shared" si="3"/>
        <v>0</v>
      </c>
    </row>
    <row r="103" spans="1:11" ht="12.75">
      <c r="A103" s="2">
        <v>200007200002</v>
      </c>
      <c r="B103" s="4">
        <v>36727</v>
      </c>
      <c r="C103" s="13" t="s">
        <v>32</v>
      </c>
      <c r="D103" s="13" t="s">
        <v>245</v>
      </c>
      <c r="E103" s="13" t="s">
        <v>234</v>
      </c>
      <c r="F103" s="13">
        <v>0</v>
      </c>
      <c r="G103" s="13">
        <v>0</v>
      </c>
      <c r="H103" s="13" t="s">
        <v>65</v>
      </c>
      <c r="I103">
        <v>2000</v>
      </c>
      <c r="J103" s="3">
        <v>1</v>
      </c>
      <c r="K103">
        <f t="shared" si="3"/>
        <v>0</v>
      </c>
    </row>
    <row r="104" spans="1:11" ht="12.75">
      <c r="A104" s="14">
        <v>200007240004</v>
      </c>
      <c r="B104" s="15">
        <v>36731</v>
      </c>
      <c r="C104" s="16" t="s">
        <v>32</v>
      </c>
      <c r="D104" s="16" t="s">
        <v>264</v>
      </c>
      <c r="E104" s="16" t="s">
        <v>234</v>
      </c>
      <c r="F104" s="16">
        <v>0</v>
      </c>
      <c r="G104" s="16">
        <v>4</v>
      </c>
      <c r="H104" s="16" t="s">
        <v>65</v>
      </c>
      <c r="I104">
        <v>2000</v>
      </c>
      <c r="J104" s="3">
        <v>1</v>
      </c>
      <c r="K104">
        <f t="shared" si="3"/>
        <v>0</v>
      </c>
    </row>
    <row r="105" spans="1:11" ht="12.75">
      <c r="A105" s="2">
        <v>200007260001</v>
      </c>
      <c r="B105" s="4">
        <v>36733</v>
      </c>
      <c r="C105" s="13" t="s">
        <v>32</v>
      </c>
      <c r="D105" s="13" t="s">
        <v>240</v>
      </c>
      <c r="E105" s="13" t="s">
        <v>234</v>
      </c>
      <c r="F105" s="13">
        <v>0</v>
      </c>
      <c r="G105" s="13">
        <v>0</v>
      </c>
      <c r="H105" s="13" t="s">
        <v>38</v>
      </c>
      <c r="I105">
        <v>2000</v>
      </c>
      <c r="J105" s="3">
        <v>1</v>
      </c>
      <c r="K105">
        <f t="shared" si="3"/>
        <v>0</v>
      </c>
    </row>
    <row r="106" spans="1:11" ht="12.75">
      <c r="A106" s="14">
        <v>200007260003</v>
      </c>
      <c r="B106" s="15">
        <v>36733</v>
      </c>
      <c r="C106" s="16" t="s">
        <v>32</v>
      </c>
      <c r="D106" s="16" t="s">
        <v>291</v>
      </c>
      <c r="E106" s="16" t="s">
        <v>256</v>
      </c>
      <c r="F106" s="16">
        <v>0</v>
      </c>
      <c r="G106" s="16">
        <v>0</v>
      </c>
      <c r="H106" s="16" t="s">
        <v>65</v>
      </c>
      <c r="I106">
        <v>2000</v>
      </c>
      <c r="J106" s="3">
        <v>1</v>
      </c>
      <c r="K106">
        <f t="shared" si="3"/>
        <v>0</v>
      </c>
    </row>
    <row r="107" spans="1:11" ht="12.75">
      <c r="A107" s="2">
        <v>200007270001</v>
      </c>
      <c r="B107" s="4">
        <v>36734</v>
      </c>
      <c r="C107" s="13" t="s">
        <v>78</v>
      </c>
      <c r="D107" s="13" t="s">
        <v>574</v>
      </c>
      <c r="E107" s="13" t="s">
        <v>568</v>
      </c>
      <c r="F107" s="13">
        <v>0</v>
      </c>
      <c r="G107" s="13">
        <v>10</v>
      </c>
      <c r="H107" s="13" t="s">
        <v>575</v>
      </c>
      <c r="I107">
        <v>2000</v>
      </c>
      <c r="J107" s="3">
        <v>1</v>
      </c>
      <c r="K107">
        <f t="shared" si="3"/>
        <v>0</v>
      </c>
    </row>
    <row r="108" spans="1:11" ht="12.75">
      <c r="A108" s="14">
        <v>200007280002</v>
      </c>
      <c r="B108" s="15">
        <v>36735</v>
      </c>
      <c r="C108" s="16" t="s">
        <v>32</v>
      </c>
      <c r="D108" s="16" t="s">
        <v>291</v>
      </c>
      <c r="E108" s="16" t="s">
        <v>256</v>
      </c>
      <c r="F108" s="16">
        <v>0</v>
      </c>
      <c r="G108" s="16">
        <v>0</v>
      </c>
      <c r="H108" s="16" t="s">
        <v>65</v>
      </c>
      <c r="I108">
        <v>2000</v>
      </c>
      <c r="J108" s="3">
        <v>1</v>
      </c>
      <c r="K108">
        <f t="shared" si="3"/>
        <v>0</v>
      </c>
    </row>
    <row r="109" spans="1:11" ht="12.75">
      <c r="A109" s="2">
        <v>200007290001</v>
      </c>
      <c r="B109" s="4">
        <v>36736</v>
      </c>
      <c r="C109" s="13" t="s">
        <v>32</v>
      </c>
      <c r="D109" s="13" t="s">
        <v>332</v>
      </c>
      <c r="E109" s="13" t="s">
        <v>256</v>
      </c>
      <c r="F109" s="13">
        <v>1</v>
      </c>
      <c r="G109" s="13">
        <v>0</v>
      </c>
      <c r="H109" s="13" t="s">
        <v>65</v>
      </c>
      <c r="I109">
        <v>2000</v>
      </c>
      <c r="J109" s="3">
        <v>1</v>
      </c>
      <c r="K109">
        <f t="shared" si="3"/>
        <v>0</v>
      </c>
    </row>
    <row r="110" spans="1:11" ht="12.75">
      <c r="A110" s="14">
        <v>200007310001</v>
      </c>
      <c r="B110" s="15">
        <v>36738</v>
      </c>
      <c r="C110" s="16" t="s">
        <v>78</v>
      </c>
      <c r="D110" s="16" t="s">
        <v>998</v>
      </c>
      <c r="E110" s="16" t="s">
        <v>16</v>
      </c>
      <c r="F110" s="16">
        <v>0</v>
      </c>
      <c r="G110" s="16">
        <v>0</v>
      </c>
      <c r="H110" s="16" t="s">
        <v>38</v>
      </c>
      <c r="I110">
        <v>2000</v>
      </c>
      <c r="J110" s="3">
        <v>1</v>
      </c>
      <c r="K110">
        <f t="shared" si="3"/>
        <v>0</v>
      </c>
    </row>
    <row r="111" spans="1:11" ht="12.75">
      <c r="A111" s="14">
        <v>200008070003</v>
      </c>
      <c r="B111" s="15">
        <v>36745</v>
      </c>
      <c r="C111" s="16" t="s">
        <v>32</v>
      </c>
      <c r="D111" s="16" t="s">
        <v>237</v>
      </c>
      <c r="E111" s="16" t="s">
        <v>234</v>
      </c>
      <c r="F111" s="16">
        <v>4</v>
      </c>
      <c r="G111" s="16">
        <v>0</v>
      </c>
      <c r="H111" s="16" t="s">
        <v>16</v>
      </c>
      <c r="I111">
        <v>2000</v>
      </c>
      <c r="J111" s="3">
        <v>1</v>
      </c>
      <c r="K111">
        <f t="shared" si="3"/>
        <v>0</v>
      </c>
    </row>
    <row r="112" spans="1:11" ht="12.75">
      <c r="A112" s="2">
        <v>200008070002</v>
      </c>
      <c r="B112" s="4">
        <v>36745</v>
      </c>
      <c r="C112" s="13" t="s">
        <v>32</v>
      </c>
      <c r="D112" s="13" t="s">
        <v>412</v>
      </c>
      <c r="E112" s="13" t="s">
        <v>256</v>
      </c>
      <c r="F112" s="13">
        <v>1</v>
      </c>
      <c r="G112" s="13">
        <v>0</v>
      </c>
      <c r="H112" s="13" t="s">
        <v>38</v>
      </c>
      <c r="I112">
        <v>2000</v>
      </c>
      <c r="J112" s="3">
        <v>1</v>
      </c>
      <c r="K112">
        <f t="shared" si="3"/>
        <v>0</v>
      </c>
    </row>
    <row r="113" spans="1:11" ht="12.75">
      <c r="A113" s="2">
        <v>200008070005</v>
      </c>
      <c r="B113" s="4">
        <v>36745</v>
      </c>
      <c r="C113" s="13" t="s">
        <v>11</v>
      </c>
      <c r="D113" s="13" t="s">
        <v>997</v>
      </c>
      <c r="E113" s="13" t="s">
        <v>16</v>
      </c>
      <c r="F113" s="13">
        <v>2</v>
      </c>
      <c r="G113" s="13">
        <v>1</v>
      </c>
      <c r="H113" s="13" t="s">
        <v>18</v>
      </c>
      <c r="I113">
        <v>2000</v>
      </c>
      <c r="J113" s="3">
        <v>1</v>
      </c>
      <c r="K113">
        <f t="shared" si="3"/>
        <v>0</v>
      </c>
    </row>
    <row r="114" spans="1:11" ht="12.75">
      <c r="A114" s="14">
        <v>200008080002</v>
      </c>
      <c r="B114" s="15">
        <v>36746</v>
      </c>
      <c r="C114" s="16" t="s">
        <v>32</v>
      </c>
      <c r="D114" s="16" t="s">
        <v>33</v>
      </c>
      <c r="E114" s="16" t="s">
        <v>256</v>
      </c>
      <c r="F114" s="16">
        <v>0</v>
      </c>
      <c r="G114" s="16">
        <v>11</v>
      </c>
      <c r="H114" s="16" t="s">
        <v>18</v>
      </c>
      <c r="I114">
        <v>2000</v>
      </c>
      <c r="J114" s="3">
        <v>1</v>
      </c>
      <c r="K114">
        <f t="shared" si="3"/>
        <v>0</v>
      </c>
    </row>
    <row r="115" spans="1:11" ht="12.75">
      <c r="A115" s="2">
        <v>200008100001</v>
      </c>
      <c r="B115" s="4">
        <v>36748</v>
      </c>
      <c r="C115" s="13" t="s">
        <v>2</v>
      </c>
      <c r="D115" s="13" t="s">
        <v>117</v>
      </c>
      <c r="E115" s="13" t="s">
        <v>321</v>
      </c>
      <c r="F115" s="13">
        <v>0</v>
      </c>
      <c r="G115" s="13">
        <v>0</v>
      </c>
      <c r="H115" s="13" t="s">
        <v>18</v>
      </c>
      <c r="I115">
        <v>2000</v>
      </c>
      <c r="J115" s="3">
        <v>1</v>
      </c>
      <c r="K115">
        <f t="shared" si="3"/>
        <v>0</v>
      </c>
    </row>
    <row r="116" spans="1:11" ht="12.75">
      <c r="A116" s="14">
        <v>200008130003</v>
      </c>
      <c r="B116" s="15">
        <v>36751</v>
      </c>
      <c r="C116" s="16" t="s">
        <v>11</v>
      </c>
      <c r="D116" s="16" t="s">
        <v>43</v>
      </c>
      <c r="E116" s="16" t="s">
        <v>16</v>
      </c>
      <c r="F116" s="16">
        <v>0</v>
      </c>
      <c r="G116" s="16">
        <v>0</v>
      </c>
      <c r="H116" s="16" t="s">
        <v>65</v>
      </c>
      <c r="I116">
        <v>2000</v>
      </c>
      <c r="J116" s="3">
        <v>1</v>
      </c>
      <c r="K116">
        <f t="shared" si="3"/>
        <v>0</v>
      </c>
    </row>
    <row r="117" spans="1:11" ht="12.75">
      <c r="A117" s="2">
        <v>200008130010</v>
      </c>
      <c r="B117" s="4">
        <v>36751</v>
      </c>
      <c r="C117" s="13" t="s">
        <v>32</v>
      </c>
      <c r="D117" s="13" t="s">
        <v>1007</v>
      </c>
      <c r="E117" s="13" t="s">
        <v>1018</v>
      </c>
      <c r="F117" s="13">
        <v>0</v>
      </c>
      <c r="G117" s="13">
        <v>0</v>
      </c>
      <c r="H117" s="13" t="s">
        <v>38</v>
      </c>
      <c r="I117">
        <v>2000</v>
      </c>
      <c r="J117" s="3">
        <v>1</v>
      </c>
      <c r="K117">
        <f t="shared" si="3"/>
        <v>0</v>
      </c>
    </row>
    <row r="118" spans="1:11" ht="12.75">
      <c r="A118" s="14">
        <v>200008140007</v>
      </c>
      <c r="B118" s="15">
        <v>36752</v>
      </c>
      <c r="C118" s="16" t="s">
        <v>32</v>
      </c>
      <c r="D118" s="16" t="s">
        <v>16</v>
      </c>
      <c r="E118" s="16" t="s">
        <v>1018</v>
      </c>
      <c r="F118" s="16">
        <v>0</v>
      </c>
      <c r="G118" s="16">
        <v>0</v>
      </c>
      <c r="H118" s="16" t="s">
        <v>18</v>
      </c>
      <c r="I118">
        <v>2000</v>
      </c>
      <c r="J118" s="3">
        <v>1</v>
      </c>
      <c r="K118">
        <f t="shared" si="3"/>
        <v>0</v>
      </c>
    </row>
    <row r="119" spans="1:11" ht="12.75">
      <c r="A119" s="2">
        <v>200008140006</v>
      </c>
      <c r="B119" s="4">
        <v>36752</v>
      </c>
      <c r="C119" s="13" t="s">
        <v>32</v>
      </c>
      <c r="D119" s="13" t="s">
        <v>311</v>
      </c>
      <c r="E119" s="13" t="s">
        <v>1018</v>
      </c>
      <c r="F119" s="13">
        <v>0</v>
      </c>
      <c r="G119" s="13">
        <v>0</v>
      </c>
      <c r="H119" s="13" t="s">
        <v>1019</v>
      </c>
      <c r="I119">
        <v>2000</v>
      </c>
      <c r="J119" s="3">
        <v>1</v>
      </c>
      <c r="K119">
        <f t="shared" si="3"/>
        <v>0</v>
      </c>
    </row>
    <row r="120" spans="1:11" ht="12.75">
      <c r="A120" s="14">
        <v>200008140005</v>
      </c>
      <c r="B120" s="15">
        <v>36752</v>
      </c>
      <c r="C120" s="16" t="s">
        <v>32</v>
      </c>
      <c r="D120" s="16" t="s">
        <v>264</v>
      </c>
      <c r="E120" s="16" t="s">
        <v>1018</v>
      </c>
      <c r="F120" s="16">
        <v>0</v>
      </c>
      <c r="G120" s="16">
        <v>0</v>
      </c>
      <c r="H120" s="16" t="s">
        <v>18</v>
      </c>
      <c r="I120">
        <v>2000</v>
      </c>
      <c r="J120" s="3">
        <v>1</v>
      </c>
      <c r="K120">
        <f t="shared" si="3"/>
        <v>0</v>
      </c>
    </row>
    <row r="121" spans="1:11" ht="12.75">
      <c r="A121" s="2">
        <v>200008150003</v>
      </c>
      <c r="B121" s="4">
        <v>36753</v>
      </c>
      <c r="C121" s="13" t="s">
        <v>2</v>
      </c>
      <c r="D121" s="13" t="s">
        <v>87</v>
      </c>
      <c r="E121" s="13" t="s">
        <v>510</v>
      </c>
      <c r="F121" s="13">
        <v>0</v>
      </c>
      <c r="G121" s="13">
        <v>1</v>
      </c>
      <c r="H121" s="13" t="s">
        <v>513</v>
      </c>
      <c r="I121">
        <v>2000</v>
      </c>
      <c r="J121" s="3">
        <v>1</v>
      </c>
      <c r="K121">
        <f t="shared" si="3"/>
        <v>0</v>
      </c>
    </row>
    <row r="122" spans="1:11" ht="12.75">
      <c r="A122" s="14">
        <v>200008170002</v>
      </c>
      <c r="B122" s="15">
        <v>36755</v>
      </c>
      <c r="C122" s="16" t="s">
        <v>11</v>
      </c>
      <c r="D122" s="16" t="s">
        <v>218</v>
      </c>
      <c r="E122" s="16" t="s">
        <v>213</v>
      </c>
      <c r="F122" s="16">
        <v>0</v>
      </c>
      <c r="G122" s="16">
        <v>0</v>
      </c>
      <c r="H122" s="16" t="s">
        <v>65</v>
      </c>
      <c r="I122">
        <v>2000</v>
      </c>
      <c r="J122" s="3">
        <v>1</v>
      </c>
      <c r="K122">
        <f t="shared" si="3"/>
        <v>0</v>
      </c>
    </row>
    <row r="123" spans="1:11" ht="12.75">
      <c r="A123" s="14">
        <v>200008220001</v>
      </c>
      <c r="B123" s="15">
        <v>36758</v>
      </c>
      <c r="C123" s="16" t="s">
        <v>2</v>
      </c>
      <c r="D123" s="16" t="s">
        <v>150</v>
      </c>
      <c r="E123" s="16" t="s">
        <v>149</v>
      </c>
      <c r="F123" s="16">
        <v>0</v>
      </c>
      <c r="G123" s="16">
        <v>0</v>
      </c>
      <c r="H123" s="16" t="s">
        <v>18</v>
      </c>
      <c r="I123">
        <v>2000</v>
      </c>
      <c r="J123" s="3">
        <v>1</v>
      </c>
      <c r="K123">
        <f t="shared" si="3"/>
        <v>0</v>
      </c>
    </row>
    <row r="124" spans="1:11" ht="12.75">
      <c r="A124" s="14">
        <v>200008200001</v>
      </c>
      <c r="B124" s="15">
        <v>36758</v>
      </c>
      <c r="C124" s="16" t="s">
        <v>32</v>
      </c>
      <c r="D124" s="16" t="s">
        <v>410</v>
      </c>
      <c r="E124" s="16" t="s">
        <v>256</v>
      </c>
      <c r="F124" s="16">
        <v>2</v>
      </c>
      <c r="G124" s="16">
        <v>0</v>
      </c>
      <c r="H124" s="16" t="s">
        <v>14</v>
      </c>
      <c r="I124">
        <v>2000</v>
      </c>
      <c r="J124" s="3">
        <v>1</v>
      </c>
      <c r="K124">
        <f t="shared" si="3"/>
        <v>0</v>
      </c>
    </row>
    <row r="125" spans="1:11" ht="12.75">
      <c r="A125" s="2">
        <v>200008190002</v>
      </c>
      <c r="B125" s="4">
        <v>36758</v>
      </c>
      <c r="C125" s="13" t="s">
        <v>78</v>
      </c>
      <c r="D125" s="13" t="s">
        <v>573</v>
      </c>
      <c r="E125" s="13" t="s">
        <v>568</v>
      </c>
      <c r="F125" s="13">
        <v>0</v>
      </c>
      <c r="G125" s="13">
        <v>7</v>
      </c>
      <c r="H125" s="13" t="s">
        <v>18</v>
      </c>
      <c r="I125">
        <v>2000</v>
      </c>
      <c r="J125" s="3">
        <v>1</v>
      </c>
      <c r="K125">
        <f t="shared" si="3"/>
        <v>0</v>
      </c>
    </row>
    <row r="126" spans="1:11" ht="12.75">
      <c r="A126" s="2">
        <v>200008200007</v>
      </c>
      <c r="B126" s="4">
        <v>36759</v>
      </c>
      <c r="C126" s="13" t="s">
        <v>2</v>
      </c>
      <c r="D126" s="13" t="s">
        <v>87</v>
      </c>
      <c r="E126" s="13" t="s">
        <v>246</v>
      </c>
      <c r="F126" s="13">
        <v>2</v>
      </c>
      <c r="G126" s="13">
        <v>0</v>
      </c>
      <c r="H126" s="13" t="s">
        <v>85</v>
      </c>
      <c r="I126">
        <v>2000</v>
      </c>
      <c r="J126" s="3">
        <v>1</v>
      </c>
      <c r="K126">
        <f t="shared" si="3"/>
        <v>0</v>
      </c>
    </row>
    <row r="127" spans="1:11" ht="12.75">
      <c r="A127" s="14">
        <v>200008240005</v>
      </c>
      <c r="B127" s="15">
        <v>36762</v>
      </c>
      <c r="C127" s="16" t="s">
        <v>32</v>
      </c>
      <c r="D127" s="16" t="s">
        <v>390</v>
      </c>
      <c r="E127" s="16" t="s">
        <v>256</v>
      </c>
      <c r="F127" s="16">
        <v>0</v>
      </c>
      <c r="G127" s="16">
        <v>0</v>
      </c>
      <c r="H127" s="16" t="s">
        <v>38</v>
      </c>
      <c r="I127">
        <v>2000</v>
      </c>
      <c r="J127" s="3">
        <v>1</v>
      </c>
      <c r="K127">
        <f t="shared" si="3"/>
        <v>0</v>
      </c>
    </row>
    <row r="128" spans="1:11" ht="12.75">
      <c r="A128" s="2">
        <v>200008240004</v>
      </c>
      <c r="B128" s="4">
        <v>36762</v>
      </c>
      <c r="C128" s="13" t="s">
        <v>32</v>
      </c>
      <c r="D128" s="13" t="s">
        <v>390</v>
      </c>
      <c r="E128" s="13" t="s">
        <v>256</v>
      </c>
      <c r="F128" s="13">
        <v>0</v>
      </c>
      <c r="G128" s="13">
        <v>0</v>
      </c>
      <c r="H128" s="13" t="s">
        <v>38</v>
      </c>
      <c r="I128">
        <v>2000</v>
      </c>
      <c r="J128" s="3">
        <v>1</v>
      </c>
      <c r="K128">
        <f t="shared" si="3"/>
        <v>0</v>
      </c>
    </row>
    <row r="129" spans="1:11" ht="12.75">
      <c r="A129" s="14">
        <v>200008240003</v>
      </c>
      <c r="B129" s="15">
        <v>36762</v>
      </c>
      <c r="C129" s="16" t="s">
        <v>32</v>
      </c>
      <c r="D129" s="16" t="s">
        <v>347</v>
      </c>
      <c r="E129" s="16" t="s">
        <v>256</v>
      </c>
      <c r="F129" s="16">
        <v>0</v>
      </c>
      <c r="G129" s="16">
        <v>0</v>
      </c>
      <c r="H129" s="16" t="s">
        <v>38</v>
      </c>
      <c r="I129">
        <v>2000</v>
      </c>
      <c r="J129" s="3">
        <v>1</v>
      </c>
      <c r="K129">
        <f t="shared" si="3"/>
        <v>0</v>
      </c>
    </row>
    <row r="130" spans="1:11" ht="12.75">
      <c r="A130" s="2">
        <v>200008240001</v>
      </c>
      <c r="B130" s="4">
        <v>36762</v>
      </c>
      <c r="C130" s="13" t="s">
        <v>32</v>
      </c>
      <c r="D130" s="13" t="s">
        <v>347</v>
      </c>
      <c r="E130" s="13" t="s">
        <v>256</v>
      </c>
      <c r="F130" s="13">
        <v>0</v>
      </c>
      <c r="G130" s="13">
        <v>0</v>
      </c>
      <c r="H130" s="13" t="s">
        <v>38</v>
      </c>
      <c r="I130">
        <v>2000</v>
      </c>
      <c r="J130" s="3">
        <v>1</v>
      </c>
      <c r="K130">
        <f t="shared" ref="K130:K193" si="4">IF(AND(I130=2015,E130="unknown",OR(F130&gt;0,G130&gt;0)),1,0)</f>
        <v>0</v>
      </c>
    </row>
    <row r="131" spans="1:11" ht="12.75">
      <c r="A131" s="2">
        <v>200008250005</v>
      </c>
      <c r="B131" s="4">
        <v>36763</v>
      </c>
      <c r="C131" s="13" t="s">
        <v>32</v>
      </c>
      <c r="D131" s="13" t="s">
        <v>996</v>
      </c>
      <c r="E131" s="13" t="s">
        <v>16</v>
      </c>
      <c r="F131" s="13">
        <v>0</v>
      </c>
      <c r="G131" s="13">
        <v>0</v>
      </c>
      <c r="H131" s="13" t="s">
        <v>14</v>
      </c>
      <c r="I131">
        <v>2000</v>
      </c>
      <c r="J131" s="3">
        <v>1</v>
      </c>
      <c r="K131">
        <f t="shared" si="4"/>
        <v>0</v>
      </c>
    </row>
    <row r="132" spans="1:11" ht="12.75">
      <c r="A132" s="14">
        <v>200008260003</v>
      </c>
      <c r="B132" s="15">
        <v>36764</v>
      </c>
      <c r="C132" s="16" t="s">
        <v>11</v>
      </c>
      <c r="D132" s="16" t="s">
        <v>41</v>
      </c>
      <c r="E132" s="16" t="s">
        <v>16</v>
      </c>
      <c r="F132" s="16">
        <v>0</v>
      </c>
      <c r="G132" s="16">
        <v>0</v>
      </c>
      <c r="H132" s="16" t="s">
        <v>65</v>
      </c>
      <c r="I132">
        <v>2000</v>
      </c>
      <c r="J132" s="3">
        <v>1</v>
      </c>
      <c r="K132">
        <f t="shared" si="4"/>
        <v>0</v>
      </c>
    </row>
    <row r="133" spans="1:11" ht="12.75">
      <c r="A133" s="2">
        <v>200009030009</v>
      </c>
      <c r="B133" s="4">
        <v>36772</v>
      </c>
      <c r="C133" s="13" t="s">
        <v>32</v>
      </c>
      <c r="D133" s="13" t="s">
        <v>377</v>
      </c>
      <c r="E133" s="13" t="s">
        <v>16</v>
      </c>
      <c r="F133" s="13">
        <v>0</v>
      </c>
      <c r="G133" s="13">
        <v>0</v>
      </c>
      <c r="H133" s="13" t="s">
        <v>65</v>
      </c>
      <c r="I133">
        <v>2000</v>
      </c>
      <c r="J133" s="3">
        <v>1</v>
      </c>
      <c r="K133">
        <f t="shared" si="4"/>
        <v>0</v>
      </c>
    </row>
    <row r="134" spans="1:11" ht="12.75">
      <c r="A134" s="14">
        <v>200009060001</v>
      </c>
      <c r="B134" s="15">
        <v>36775</v>
      </c>
      <c r="C134" s="16" t="s">
        <v>32</v>
      </c>
      <c r="D134" s="16" t="s">
        <v>373</v>
      </c>
      <c r="E134" s="16" t="s">
        <v>234</v>
      </c>
      <c r="F134" s="16">
        <v>0</v>
      </c>
      <c r="G134" s="16">
        <v>0</v>
      </c>
      <c r="H134" s="16" t="s">
        <v>65</v>
      </c>
      <c r="I134">
        <v>2000</v>
      </c>
      <c r="J134" s="3">
        <v>1</v>
      </c>
      <c r="K134">
        <f t="shared" si="4"/>
        <v>0</v>
      </c>
    </row>
    <row r="135" spans="1:11" ht="12.75">
      <c r="A135" s="2">
        <v>200009080005</v>
      </c>
      <c r="B135" s="4">
        <v>36777</v>
      </c>
      <c r="C135" s="13" t="s">
        <v>2</v>
      </c>
      <c r="D135" s="13" t="s">
        <v>87</v>
      </c>
      <c r="E135" s="13" t="s">
        <v>16</v>
      </c>
      <c r="F135" s="13">
        <v>0</v>
      </c>
      <c r="G135" s="13">
        <v>0</v>
      </c>
      <c r="H135" s="13" t="s">
        <v>38</v>
      </c>
      <c r="I135">
        <v>2000</v>
      </c>
      <c r="J135" s="3">
        <v>1</v>
      </c>
      <c r="K135">
        <f t="shared" si="4"/>
        <v>0</v>
      </c>
    </row>
    <row r="136" spans="1:11" ht="12.75">
      <c r="A136" s="14">
        <v>200009090006</v>
      </c>
      <c r="B136" s="15">
        <v>36778</v>
      </c>
      <c r="C136" s="16" t="s">
        <v>78</v>
      </c>
      <c r="D136" s="16" t="s">
        <v>561</v>
      </c>
      <c r="E136" s="16" t="s">
        <v>557</v>
      </c>
      <c r="F136" s="16">
        <v>1</v>
      </c>
      <c r="G136" s="16">
        <v>0</v>
      </c>
      <c r="H136" s="16" t="s">
        <v>18</v>
      </c>
      <c r="I136">
        <v>2000</v>
      </c>
      <c r="J136" s="3">
        <v>1</v>
      </c>
      <c r="K136">
        <f t="shared" si="4"/>
        <v>0</v>
      </c>
    </row>
    <row r="137" spans="1:11" ht="12.75">
      <c r="A137" s="2">
        <v>200009090004</v>
      </c>
      <c r="B137" s="4">
        <v>36778</v>
      </c>
      <c r="C137" s="13" t="s">
        <v>2</v>
      </c>
      <c r="D137" s="13" t="s">
        <v>413</v>
      </c>
      <c r="E137" s="13" t="s">
        <v>16</v>
      </c>
      <c r="F137" s="13">
        <v>0</v>
      </c>
      <c r="G137" s="13">
        <v>0</v>
      </c>
      <c r="H137" s="13" t="s">
        <v>38</v>
      </c>
      <c r="I137">
        <v>2000</v>
      </c>
      <c r="J137" s="3">
        <v>1</v>
      </c>
      <c r="K137">
        <f t="shared" si="4"/>
        <v>0</v>
      </c>
    </row>
    <row r="138" spans="1:11" ht="12.75">
      <c r="A138" s="14">
        <v>200009090002</v>
      </c>
      <c r="B138" s="15">
        <v>36778</v>
      </c>
      <c r="C138" s="16" t="s">
        <v>2</v>
      </c>
      <c r="D138" s="16" t="s">
        <v>87</v>
      </c>
      <c r="E138" s="16" t="s">
        <v>16</v>
      </c>
      <c r="F138" s="16">
        <v>0</v>
      </c>
      <c r="G138" s="16">
        <v>0</v>
      </c>
      <c r="H138" s="16" t="s">
        <v>38</v>
      </c>
      <c r="I138">
        <v>2000</v>
      </c>
      <c r="J138" s="3">
        <v>1</v>
      </c>
      <c r="K138">
        <f t="shared" si="4"/>
        <v>0</v>
      </c>
    </row>
    <row r="139" spans="1:11" ht="12.75">
      <c r="A139" s="2">
        <v>200009100004</v>
      </c>
      <c r="B139" s="4">
        <v>36779</v>
      </c>
      <c r="C139" s="13" t="s">
        <v>32</v>
      </c>
      <c r="D139" s="13" t="s">
        <v>372</v>
      </c>
      <c r="E139" s="13" t="s">
        <v>234</v>
      </c>
      <c r="F139" s="13">
        <v>0</v>
      </c>
      <c r="G139" s="13">
        <v>0</v>
      </c>
      <c r="H139" s="13" t="s">
        <v>38</v>
      </c>
      <c r="I139">
        <v>2000</v>
      </c>
      <c r="J139" s="3">
        <v>1</v>
      </c>
      <c r="K139">
        <f t="shared" si="4"/>
        <v>0</v>
      </c>
    </row>
    <row r="140" spans="1:11" ht="12.75">
      <c r="A140" s="14">
        <v>200009110008</v>
      </c>
      <c r="B140" s="15">
        <v>36779</v>
      </c>
      <c r="C140" s="16" t="s">
        <v>2</v>
      </c>
      <c r="D140" s="16" t="s">
        <v>87</v>
      </c>
      <c r="E140" s="16" t="s">
        <v>586</v>
      </c>
      <c r="F140" s="16">
        <v>0</v>
      </c>
      <c r="G140" s="16">
        <v>1</v>
      </c>
      <c r="H140" s="16" t="s">
        <v>18</v>
      </c>
      <c r="I140">
        <v>2000</v>
      </c>
      <c r="J140" s="3">
        <v>1</v>
      </c>
      <c r="K140">
        <f t="shared" si="4"/>
        <v>0</v>
      </c>
    </row>
    <row r="141" spans="1:11" ht="12.75">
      <c r="A141" s="14">
        <v>200009100006</v>
      </c>
      <c r="B141" s="15">
        <v>36779</v>
      </c>
      <c r="C141" s="16" t="s">
        <v>2</v>
      </c>
      <c r="D141" s="16" t="s">
        <v>539</v>
      </c>
      <c r="E141" s="16" t="s">
        <v>586</v>
      </c>
      <c r="F141" s="16">
        <v>0</v>
      </c>
      <c r="G141" s="16">
        <v>1</v>
      </c>
      <c r="H141" s="16" t="s">
        <v>18</v>
      </c>
      <c r="I141">
        <v>2000</v>
      </c>
      <c r="J141" s="3">
        <v>1</v>
      </c>
      <c r="K141">
        <f t="shared" si="4"/>
        <v>0</v>
      </c>
    </row>
    <row r="142" spans="1:11" ht="12.75">
      <c r="A142" s="2">
        <v>200009110003</v>
      </c>
      <c r="B142" s="4">
        <v>36780</v>
      </c>
      <c r="C142" s="13" t="s">
        <v>2</v>
      </c>
      <c r="D142" s="13" t="s">
        <v>445</v>
      </c>
      <c r="E142" s="13" t="s">
        <v>242</v>
      </c>
      <c r="F142" s="13">
        <v>0</v>
      </c>
      <c r="G142" s="13">
        <v>1</v>
      </c>
      <c r="H142" s="13" t="s">
        <v>72</v>
      </c>
      <c r="I142">
        <v>2000</v>
      </c>
      <c r="J142" s="3">
        <v>1</v>
      </c>
      <c r="K142">
        <f t="shared" si="4"/>
        <v>0</v>
      </c>
    </row>
    <row r="143" spans="1:11" ht="12.75">
      <c r="A143" s="14">
        <v>200009120004</v>
      </c>
      <c r="B143" s="15">
        <v>36781</v>
      </c>
      <c r="C143" s="16" t="s">
        <v>2</v>
      </c>
      <c r="D143" s="16" t="s">
        <v>87</v>
      </c>
      <c r="E143" s="16" t="s">
        <v>16</v>
      </c>
      <c r="F143" s="16">
        <v>0</v>
      </c>
      <c r="G143" s="16">
        <v>0</v>
      </c>
      <c r="H143" s="16" t="s">
        <v>65</v>
      </c>
      <c r="I143">
        <v>2000</v>
      </c>
      <c r="J143" s="3">
        <v>1</v>
      </c>
      <c r="K143">
        <f t="shared" si="4"/>
        <v>0</v>
      </c>
    </row>
    <row r="144" spans="1:11" ht="12.75">
      <c r="A144" s="2">
        <v>200009120003</v>
      </c>
      <c r="B144" s="4">
        <v>36781</v>
      </c>
      <c r="C144" s="13" t="s">
        <v>2</v>
      </c>
      <c r="D144" s="13" t="s">
        <v>87</v>
      </c>
      <c r="E144" s="13" t="s">
        <v>16</v>
      </c>
      <c r="F144" s="13">
        <v>0</v>
      </c>
      <c r="G144" s="13">
        <v>0</v>
      </c>
      <c r="H144" s="13" t="s">
        <v>38</v>
      </c>
      <c r="I144">
        <v>2000</v>
      </c>
      <c r="J144" s="3">
        <v>1</v>
      </c>
      <c r="K144">
        <f t="shared" si="4"/>
        <v>0</v>
      </c>
    </row>
    <row r="145" spans="1:11" ht="12.75">
      <c r="A145" s="2">
        <v>200009130003</v>
      </c>
      <c r="B145" s="4">
        <v>36782</v>
      </c>
      <c r="C145" s="13" t="s">
        <v>2</v>
      </c>
      <c r="D145" s="13" t="s">
        <v>413</v>
      </c>
      <c r="E145" s="13" t="s">
        <v>242</v>
      </c>
      <c r="F145" s="13">
        <v>0</v>
      </c>
      <c r="G145" s="13">
        <v>0</v>
      </c>
      <c r="H145" s="13" t="s">
        <v>14</v>
      </c>
      <c r="I145">
        <v>2000</v>
      </c>
      <c r="J145" s="3">
        <v>1</v>
      </c>
      <c r="K145">
        <f t="shared" si="4"/>
        <v>0</v>
      </c>
    </row>
    <row r="146" spans="1:11" ht="12.75">
      <c r="A146" s="14">
        <v>200009130005</v>
      </c>
      <c r="B146" s="15">
        <v>36782</v>
      </c>
      <c r="C146" s="16" t="s">
        <v>11</v>
      </c>
      <c r="D146" s="16" t="s">
        <v>995</v>
      </c>
      <c r="E146" s="16" t="s">
        <v>16</v>
      </c>
      <c r="F146" s="16">
        <v>0</v>
      </c>
      <c r="G146" s="16">
        <v>0</v>
      </c>
      <c r="H146" s="16" t="s">
        <v>18</v>
      </c>
      <c r="I146">
        <v>2000</v>
      </c>
      <c r="J146" s="3">
        <v>1</v>
      </c>
      <c r="K146">
        <f t="shared" si="4"/>
        <v>0</v>
      </c>
    </row>
    <row r="147" spans="1:11" ht="12.75">
      <c r="A147" s="2">
        <v>200009140002</v>
      </c>
      <c r="B147" s="4">
        <v>36783</v>
      </c>
      <c r="C147" s="13" t="s">
        <v>32</v>
      </c>
      <c r="D147" s="13" t="s">
        <v>347</v>
      </c>
      <c r="E147" s="13" t="s">
        <v>234</v>
      </c>
      <c r="F147" s="13">
        <v>0</v>
      </c>
      <c r="G147" s="13">
        <v>1</v>
      </c>
      <c r="H147" s="13" t="s">
        <v>65</v>
      </c>
      <c r="I147">
        <v>2000</v>
      </c>
      <c r="J147" s="3">
        <v>1</v>
      </c>
      <c r="K147">
        <f t="shared" si="4"/>
        <v>0</v>
      </c>
    </row>
    <row r="148" spans="1:11" ht="12.75">
      <c r="A148" s="14">
        <v>200009160003</v>
      </c>
      <c r="B148" s="15">
        <v>36785</v>
      </c>
      <c r="C148" s="16" t="s">
        <v>2</v>
      </c>
      <c r="D148" s="16" t="s">
        <v>87</v>
      </c>
      <c r="E148" s="16" t="s">
        <v>246</v>
      </c>
      <c r="F148" s="16">
        <v>0</v>
      </c>
      <c r="G148" s="16">
        <v>1</v>
      </c>
      <c r="H148" s="16" t="s">
        <v>18</v>
      </c>
      <c r="I148">
        <v>2000</v>
      </c>
      <c r="J148" s="3">
        <v>1</v>
      </c>
      <c r="K148">
        <f t="shared" si="4"/>
        <v>0</v>
      </c>
    </row>
    <row r="149" spans="1:11" ht="12.75">
      <c r="A149" s="2">
        <v>200009180007</v>
      </c>
      <c r="B149" s="4">
        <v>36787</v>
      </c>
      <c r="C149" s="13" t="s">
        <v>2</v>
      </c>
      <c r="D149" s="13" t="s">
        <v>87</v>
      </c>
      <c r="E149" s="13" t="s">
        <v>246</v>
      </c>
      <c r="F149" s="13">
        <v>0</v>
      </c>
      <c r="G149" s="13">
        <v>0</v>
      </c>
      <c r="H149" s="13" t="s">
        <v>65</v>
      </c>
      <c r="I149">
        <v>2000</v>
      </c>
      <c r="J149" s="3">
        <v>1</v>
      </c>
      <c r="K149">
        <f t="shared" si="4"/>
        <v>0</v>
      </c>
    </row>
    <row r="150" spans="1:11" ht="12.75">
      <c r="A150" s="14">
        <v>200009180008</v>
      </c>
      <c r="B150" s="15">
        <v>36787</v>
      </c>
      <c r="C150" s="16" t="s">
        <v>2</v>
      </c>
      <c r="D150" s="16" t="s">
        <v>511</v>
      </c>
      <c r="E150" s="16" t="s">
        <v>16</v>
      </c>
      <c r="F150" s="16">
        <v>0</v>
      </c>
      <c r="G150" s="16">
        <v>1</v>
      </c>
      <c r="H150" s="16" t="s">
        <v>18</v>
      </c>
      <c r="I150">
        <v>2000</v>
      </c>
      <c r="J150" s="3">
        <v>1</v>
      </c>
      <c r="K150">
        <f t="shared" si="4"/>
        <v>0</v>
      </c>
    </row>
    <row r="151" spans="1:11" ht="12.75">
      <c r="A151" s="14">
        <v>200009200006</v>
      </c>
      <c r="B151" s="15">
        <v>36789</v>
      </c>
      <c r="C151" s="16" t="s">
        <v>2</v>
      </c>
      <c r="D151" s="16" t="s">
        <v>20</v>
      </c>
      <c r="E151" s="16" t="s">
        <v>242</v>
      </c>
      <c r="F151" s="16">
        <v>0</v>
      </c>
      <c r="G151" s="16">
        <v>0</v>
      </c>
      <c r="H151" s="16" t="s">
        <v>65</v>
      </c>
      <c r="I151">
        <v>2000</v>
      </c>
      <c r="J151" s="3">
        <v>1</v>
      </c>
      <c r="K151">
        <f t="shared" si="4"/>
        <v>0</v>
      </c>
    </row>
    <row r="152" spans="1:11" ht="12.75">
      <c r="A152" s="2">
        <v>200009200005</v>
      </c>
      <c r="B152" s="4">
        <v>36789</v>
      </c>
      <c r="C152" s="13" t="s">
        <v>2</v>
      </c>
      <c r="D152" s="13" t="s">
        <v>20</v>
      </c>
      <c r="E152" s="13" t="s">
        <v>242</v>
      </c>
      <c r="F152" s="13">
        <v>0</v>
      </c>
      <c r="G152" s="13">
        <v>0</v>
      </c>
      <c r="H152" s="13" t="s">
        <v>65</v>
      </c>
      <c r="I152">
        <v>2000</v>
      </c>
      <c r="J152" s="3">
        <v>1</v>
      </c>
      <c r="K152">
        <f t="shared" si="4"/>
        <v>0</v>
      </c>
    </row>
    <row r="153" spans="1:11" ht="12.75">
      <c r="A153" s="2">
        <v>200009210005</v>
      </c>
      <c r="B153" s="4">
        <v>36790</v>
      </c>
      <c r="C153" s="13" t="s">
        <v>32</v>
      </c>
      <c r="D153" s="13" t="s">
        <v>409</v>
      </c>
      <c r="E153" s="13" t="s">
        <v>256</v>
      </c>
      <c r="F153" s="13">
        <v>1</v>
      </c>
      <c r="G153" s="13">
        <v>0</v>
      </c>
      <c r="H153" s="13" t="s">
        <v>65</v>
      </c>
      <c r="I153">
        <v>2000</v>
      </c>
      <c r="J153" s="3">
        <v>1</v>
      </c>
      <c r="K153">
        <f t="shared" si="4"/>
        <v>0</v>
      </c>
    </row>
    <row r="154" spans="1:11" ht="12.75">
      <c r="A154" s="14">
        <v>200009220003</v>
      </c>
      <c r="B154" s="15">
        <v>36790</v>
      </c>
      <c r="C154" s="16" t="s">
        <v>32</v>
      </c>
      <c r="D154" s="16" t="s">
        <v>232</v>
      </c>
      <c r="E154" s="16" t="s">
        <v>16</v>
      </c>
      <c r="F154" s="16">
        <v>0</v>
      </c>
      <c r="G154" s="16">
        <v>0</v>
      </c>
      <c r="H154" s="16" t="s">
        <v>38</v>
      </c>
      <c r="I154">
        <v>2000</v>
      </c>
      <c r="J154" s="3">
        <v>1</v>
      </c>
      <c r="K154">
        <f t="shared" si="4"/>
        <v>0</v>
      </c>
    </row>
    <row r="155" spans="1:11" ht="12.75">
      <c r="A155" s="2">
        <v>200009240008</v>
      </c>
      <c r="B155" s="4">
        <v>36793</v>
      </c>
      <c r="C155" s="13" t="s">
        <v>2</v>
      </c>
      <c r="D155" s="13" t="s">
        <v>466</v>
      </c>
      <c r="E155" s="13" t="s">
        <v>321</v>
      </c>
      <c r="F155" s="13">
        <v>0</v>
      </c>
      <c r="G155" s="13">
        <v>0</v>
      </c>
      <c r="H155" s="13" t="s">
        <v>23</v>
      </c>
      <c r="I155">
        <v>2000</v>
      </c>
      <c r="J155" s="3">
        <v>1</v>
      </c>
      <c r="K155">
        <f t="shared" si="4"/>
        <v>0</v>
      </c>
    </row>
    <row r="156" spans="1:11" ht="12.75">
      <c r="A156" s="2">
        <v>200009250006</v>
      </c>
      <c r="B156" s="4">
        <v>36794</v>
      </c>
      <c r="C156" s="13" t="s">
        <v>2</v>
      </c>
      <c r="D156" s="13" t="s">
        <v>511</v>
      </c>
      <c r="E156" s="13" t="s">
        <v>534</v>
      </c>
      <c r="F156" s="13">
        <v>0</v>
      </c>
      <c r="G156" s="13">
        <v>4</v>
      </c>
      <c r="H156" s="13" t="s">
        <v>18</v>
      </c>
      <c r="I156">
        <v>2000</v>
      </c>
      <c r="J156" s="3">
        <v>1</v>
      </c>
      <c r="K156">
        <f t="shared" si="4"/>
        <v>0</v>
      </c>
    </row>
    <row r="157" spans="1:11" ht="12.75">
      <c r="A157" s="14">
        <v>200009250002</v>
      </c>
      <c r="B157" s="15">
        <v>36794</v>
      </c>
      <c r="C157" s="16" t="s">
        <v>2</v>
      </c>
      <c r="D157" s="16" t="s">
        <v>87</v>
      </c>
      <c r="E157" s="16" t="s">
        <v>105</v>
      </c>
      <c r="F157" s="16">
        <v>0</v>
      </c>
      <c r="G157" s="16">
        <v>0</v>
      </c>
      <c r="H157" s="16" t="s">
        <v>38</v>
      </c>
      <c r="I157">
        <v>2000</v>
      </c>
      <c r="J157" s="3">
        <v>1</v>
      </c>
      <c r="K157">
        <f t="shared" si="4"/>
        <v>0</v>
      </c>
    </row>
    <row r="158" spans="1:11" ht="12.75">
      <c r="A158" s="14">
        <v>200009250007</v>
      </c>
      <c r="B158" s="15">
        <v>36794</v>
      </c>
      <c r="C158" s="16" t="s">
        <v>2</v>
      </c>
      <c r="D158" s="16" t="s">
        <v>994</v>
      </c>
      <c r="E158" s="16" t="s">
        <v>16</v>
      </c>
      <c r="F158" s="16">
        <v>0</v>
      </c>
      <c r="G158" s="16">
        <v>0</v>
      </c>
      <c r="H158" s="16" t="s">
        <v>161</v>
      </c>
      <c r="I158">
        <v>2000</v>
      </c>
      <c r="J158" s="3">
        <v>1</v>
      </c>
      <c r="K158">
        <f t="shared" si="4"/>
        <v>0</v>
      </c>
    </row>
    <row r="159" spans="1:11" ht="12.75">
      <c r="A159" s="2">
        <v>200009270003</v>
      </c>
      <c r="B159" s="4">
        <v>36796</v>
      </c>
      <c r="C159" s="13" t="s">
        <v>32</v>
      </c>
      <c r="D159" s="13" t="s">
        <v>191</v>
      </c>
      <c r="E159" s="13" t="s">
        <v>478</v>
      </c>
      <c r="F159" s="13">
        <v>0</v>
      </c>
      <c r="G159" s="13">
        <v>0</v>
      </c>
      <c r="H159" s="13" t="s">
        <v>38</v>
      </c>
      <c r="I159">
        <v>2000</v>
      </c>
      <c r="J159" s="3">
        <v>1</v>
      </c>
      <c r="K159">
        <f t="shared" si="4"/>
        <v>0</v>
      </c>
    </row>
    <row r="160" spans="1:11" ht="12.75">
      <c r="A160" s="14">
        <v>200009270002</v>
      </c>
      <c r="B160" s="15">
        <v>36796</v>
      </c>
      <c r="C160" s="16" t="s">
        <v>32</v>
      </c>
      <c r="D160" s="16" t="s">
        <v>369</v>
      </c>
      <c r="E160" s="16" t="s">
        <v>478</v>
      </c>
      <c r="F160" s="16">
        <v>0</v>
      </c>
      <c r="G160" s="16">
        <v>0</v>
      </c>
      <c r="H160" s="16" t="s">
        <v>38</v>
      </c>
      <c r="I160">
        <v>2000</v>
      </c>
      <c r="J160" s="3">
        <v>1</v>
      </c>
      <c r="K160">
        <f t="shared" si="4"/>
        <v>0</v>
      </c>
    </row>
    <row r="161" spans="1:11" ht="12.75">
      <c r="A161" s="2">
        <v>200009270001</v>
      </c>
      <c r="B161" s="4">
        <v>36796</v>
      </c>
      <c r="C161" s="13" t="s">
        <v>32</v>
      </c>
      <c r="D161" s="13" t="s">
        <v>479</v>
      </c>
      <c r="E161" s="13" t="s">
        <v>478</v>
      </c>
      <c r="F161" s="13">
        <v>0</v>
      </c>
      <c r="G161" s="13">
        <v>0</v>
      </c>
      <c r="H161" s="13" t="s">
        <v>38</v>
      </c>
      <c r="I161">
        <v>2000</v>
      </c>
      <c r="J161" s="3">
        <v>1</v>
      </c>
      <c r="K161">
        <f t="shared" si="4"/>
        <v>0</v>
      </c>
    </row>
    <row r="162" spans="1:11" ht="12.75">
      <c r="A162" s="14">
        <v>200009270016</v>
      </c>
      <c r="B162" s="15">
        <v>36796</v>
      </c>
      <c r="C162" s="16" t="s">
        <v>2</v>
      </c>
      <c r="D162" s="16" t="s">
        <v>87</v>
      </c>
      <c r="E162" s="16" t="s">
        <v>576</v>
      </c>
      <c r="F162" s="16">
        <v>0</v>
      </c>
      <c r="G162" s="16">
        <v>1</v>
      </c>
      <c r="H162" s="16" t="s">
        <v>18</v>
      </c>
      <c r="I162">
        <v>2000</v>
      </c>
      <c r="J162" s="3">
        <v>1</v>
      </c>
      <c r="K162">
        <f t="shared" si="4"/>
        <v>0</v>
      </c>
    </row>
    <row r="163" spans="1:11" ht="12.75">
      <c r="A163" s="14">
        <v>200009290007</v>
      </c>
      <c r="B163" s="15">
        <v>36798</v>
      </c>
      <c r="C163" s="16" t="s">
        <v>32</v>
      </c>
      <c r="D163" s="16" t="s">
        <v>367</v>
      </c>
      <c r="E163" s="16" t="s">
        <v>478</v>
      </c>
      <c r="F163" s="16">
        <v>0</v>
      </c>
      <c r="G163" s="16">
        <v>6</v>
      </c>
      <c r="H163" s="16" t="s">
        <v>109</v>
      </c>
      <c r="I163">
        <v>2000</v>
      </c>
      <c r="J163" s="3">
        <v>1</v>
      </c>
      <c r="K163">
        <f t="shared" si="4"/>
        <v>0</v>
      </c>
    </row>
    <row r="164" spans="1:11" ht="12.75">
      <c r="A164" s="2">
        <v>200009290006</v>
      </c>
      <c r="B164" s="4">
        <v>36798</v>
      </c>
      <c r="C164" s="13" t="s">
        <v>2</v>
      </c>
      <c r="D164" s="13" t="s">
        <v>263</v>
      </c>
      <c r="E164" s="13" t="s">
        <v>16</v>
      </c>
      <c r="F164" s="13">
        <v>1</v>
      </c>
      <c r="G164" s="13">
        <v>0</v>
      </c>
      <c r="H164" s="13" t="s">
        <v>18</v>
      </c>
      <c r="I164">
        <v>2000</v>
      </c>
      <c r="J164" s="3">
        <v>1</v>
      </c>
      <c r="K164">
        <f t="shared" si="4"/>
        <v>0</v>
      </c>
    </row>
    <row r="165" spans="1:11" ht="12.75">
      <c r="A165" s="2">
        <v>200010010003</v>
      </c>
      <c r="B165" s="4">
        <v>36800</v>
      </c>
      <c r="C165" s="13" t="s">
        <v>2</v>
      </c>
      <c r="D165" s="13" t="s">
        <v>993</v>
      </c>
      <c r="E165" s="13" t="s">
        <v>16</v>
      </c>
      <c r="F165" s="13">
        <v>0</v>
      </c>
      <c r="G165" s="13">
        <v>1</v>
      </c>
      <c r="H165" s="13" t="s">
        <v>16</v>
      </c>
      <c r="I165">
        <v>2000</v>
      </c>
      <c r="J165" s="3">
        <v>1</v>
      </c>
      <c r="K165">
        <f t="shared" si="4"/>
        <v>0</v>
      </c>
    </row>
    <row r="166" spans="1:11" ht="12.75">
      <c r="A166" s="14">
        <v>200010030003</v>
      </c>
      <c r="B166" s="15">
        <v>36801</v>
      </c>
      <c r="C166" s="16" t="s">
        <v>78</v>
      </c>
      <c r="D166" s="16" t="s">
        <v>574</v>
      </c>
      <c r="E166" s="16" t="s">
        <v>616</v>
      </c>
      <c r="F166" s="16">
        <v>0</v>
      </c>
      <c r="G166" s="16">
        <v>0</v>
      </c>
      <c r="H166" s="16" t="s">
        <v>97</v>
      </c>
      <c r="I166">
        <v>2000</v>
      </c>
      <c r="J166" s="3">
        <v>1</v>
      </c>
      <c r="K166">
        <f t="shared" si="4"/>
        <v>0</v>
      </c>
    </row>
    <row r="167" spans="1:11" ht="12.75">
      <c r="A167" s="2">
        <v>200010080001</v>
      </c>
      <c r="B167" s="4">
        <v>36807</v>
      </c>
      <c r="C167" s="13" t="s">
        <v>32</v>
      </c>
      <c r="D167" s="13" t="s">
        <v>408</v>
      </c>
      <c r="E167" s="13" t="s">
        <v>256</v>
      </c>
      <c r="F167" s="13">
        <v>0</v>
      </c>
      <c r="G167" s="13">
        <v>0</v>
      </c>
      <c r="H167" s="13" t="s">
        <v>109</v>
      </c>
      <c r="I167">
        <v>2000</v>
      </c>
      <c r="J167" s="3">
        <v>1</v>
      </c>
      <c r="K167">
        <f t="shared" si="4"/>
        <v>0</v>
      </c>
    </row>
    <row r="168" spans="1:11" ht="12.75">
      <c r="A168" s="14">
        <v>200010090001</v>
      </c>
      <c r="B168" s="15">
        <v>36808</v>
      </c>
      <c r="C168" s="16" t="s">
        <v>32</v>
      </c>
      <c r="D168" s="16" t="s">
        <v>407</v>
      </c>
      <c r="E168" s="16" t="s">
        <v>256</v>
      </c>
      <c r="F168" s="16">
        <v>1</v>
      </c>
      <c r="G168" s="16">
        <v>0</v>
      </c>
      <c r="H168" s="16" t="s">
        <v>65</v>
      </c>
      <c r="I168">
        <v>2000</v>
      </c>
      <c r="J168" s="3">
        <v>1</v>
      </c>
      <c r="K168">
        <f t="shared" si="4"/>
        <v>0</v>
      </c>
    </row>
    <row r="169" spans="1:11" ht="12.75">
      <c r="A169" s="14">
        <v>200010100006</v>
      </c>
      <c r="B169" s="15">
        <v>36809</v>
      </c>
      <c r="C169" s="16" t="s">
        <v>11</v>
      </c>
      <c r="D169" s="16" t="s">
        <v>45</v>
      </c>
      <c r="E169" s="16" t="s">
        <v>16</v>
      </c>
      <c r="F169" s="16">
        <v>0</v>
      </c>
      <c r="G169" s="16">
        <v>0</v>
      </c>
      <c r="H169" s="16" t="s">
        <v>97</v>
      </c>
      <c r="I169">
        <v>2000</v>
      </c>
      <c r="J169" s="3">
        <v>1</v>
      </c>
      <c r="K169">
        <f t="shared" si="4"/>
        <v>0</v>
      </c>
    </row>
    <row r="170" spans="1:11" ht="12.75">
      <c r="A170" s="2">
        <v>200010100003</v>
      </c>
      <c r="B170" s="4">
        <v>36809</v>
      </c>
      <c r="C170" s="13" t="s">
        <v>11</v>
      </c>
      <c r="D170" s="13" t="s">
        <v>45</v>
      </c>
      <c r="E170" s="13" t="s">
        <v>16</v>
      </c>
      <c r="F170" s="13">
        <v>0</v>
      </c>
      <c r="G170" s="13">
        <v>0</v>
      </c>
      <c r="H170" s="13" t="s">
        <v>97</v>
      </c>
      <c r="I170">
        <v>2000</v>
      </c>
      <c r="J170" s="3">
        <v>1</v>
      </c>
      <c r="K170">
        <f t="shared" si="4"/>
        <v>0</v>
      </c>
    </row>
    <row r="171" spans="1:11" ht="12.75">
      <c r="A171" s="2">
        <v>200010130004</v>
      </c>
      <c r="B171" s="4">
        <v>36812</v>
      </c>
      <c r="C171" s="13" t="s">
        <v>2</v>
      </c>
      <c r="D171" s="13" t="s">
        <v>87</v>
      </c>
      <c r="E171" s="13" t="s">
        <v>321</v>
      </c>
      <c r="F171" s="13">
        <v>1</v>
      </c>
      <c r="G171" s="13">
        <v>0</v>
      </c>
      <c r="H171" s="13" t="s">
        <v>18</v>
      </c>
      <c r="I171">
        <v>2000</v>
      </c>
      <c r="J171" s="3">
        <v>1</v>
      </c>
      <c r="K171">
        <f t="shared" si="4"/>
        <v>0</v>
      </c>
    </row>
    <row r="172" spans="1:11" ht="12.75">
      <c r="A172" s="14">
        <v>200010160007</v>
      </c>
      <c r="B172" s="15">
        <v>36815</v>
      </c>
      <c r="C172" s="16" t="s">
        <v>32</v>
      </c>
      <c r="D172" s="16" t="s">
        <v>33</v>
      </c>
      <c r="E172" s="16" t="s">
        <v>77</v>
      </c>
      <c r="F172" s="16">
        <v>0</v>
      </c>
      <c r="G172" s="16">
        <v>0</v>
      </c>
      <c r="H172" s="16" t="s">
        <v>109</v>
      </c>
      <c r="I172">
        <v>2000</v>
      </c>
      <c r="J172" s="3">
        <v>1</v>
      </c>
      <c r="K172">
        <f t="shared" si="4"/>
        <v>0</v>
      </c>
    </row>
    <row r="173" spans="1:11" ht="12.75">
      <c r="A173" s="14">
        <v>200010160001</v>
      </c>
      <c r="B173" s="15">
        <v>36815</v>
      </c>
      <c r="C173" s="16" t="s">
        <v>32</v>
      </c>
      <c r="D173" s="16" t="s">
        <v>369</v>
      </c>
      <c r="E173" s="16" t="s">
        <v>234</v>
      </c>
      <c r="F173" s="16">
        <v>2</v>
      </c>
      <c r="G173" s="16">
        <v>1</v>
      </c>
      <c r="H173" s="16" t="s">
        <v>72</v>
      </c>
      <c r="I173">
        <v>2000</v>
      </c>
      <c r="J173" s="3">
        <v>1</v>
      </c>
      <c r="K173">
        <f t="shared" si="4"/>
        <v>0</v>
      </c>
    </row>
    <row r="174" spans="1:11" ht="12.75">
      <c r="A174" s="2">
        <v>200010160002</v>
      </c>
      <c r="B174" s="4">
        <v>36815</v>
      </c>
      <c r="C174" s="13" t="s">
        <v>32</v>
      </c>
      <c r="D174" s="13" t="s">
        <v>369</v>
      </c>
      <c r="E174" s="13" t="s">
        <v>256</v>
      </c>
      <c r="F174" s="13">
        <v>0</v>
      </c>
      <c r="G174" s="13">
        <v>0</v>
      </c>
      <c r="H174" s="13" t="s">
        <v>72</v>
      </c>
      <c r="I174">
        <v>2000</v>
      </c>
      <c r="J174" s="3">
        <v>1</v>
      </c>
      <c r="K174">
        <f t="shared" si="4"/>
        <v>0</v>
      </c>
    </row>
    <row r="175" spans="1:11" ht="12.75">
      <c r="A175" s="2">
        <v>200010170001</v>
      </c>
      <c r="B175" s="4">
        <v>36816</v>
      </c>
      <c r="C175" s="13" t="s">
        <v>2</v>
      </c>
      <c r="D175" s="13" t="s">
        <v>20</v>
      </c>
      <c r="E175" s="13" t="s">
        <v>201</v>
      </c>
      <c r="F175" s="13">
        <v>0</v>
      </c>
      <c r="G175" s="13">
        <v>1</v>
      </c>
      <c r="H175" s="13" t="s">
        <v>18</v>
      </c>
      <c r="I175">
        <v>2000</v>
      </c>
      <c r="J175" s="3">
        <v>1</v>
      </c>
      <c r="K175">
        <f t="shared" si="4"/>
        <v>0</v>
      </c>
    </row>
    <row r="176" spans="1:11" ht="12.75">
      <c r="A176" s="14">
        <v>200010170003</v>
      </c>
      <c r="B176" s="15">
        <v>36816</v>
      </c>
      <c r="C176" s="16" t="s">
        <v>32</v>
      </c>
      <c r="D176" s="16" t="s">
        <v>237</v>
      </c>
      <c r="E176" s="16" t="s">
        <v>234</v>
      </c>
      <c r="F176" s="16">
        <v>0</v>
      </c>
      <c r="G176" s="16">
        <v>0</v>
      </c>
      <c r="H176" s="16" t="s">
        <v>114</v>
      </c>
      <c r="I176">
        <v>2000</v>
      </c>
      <c r="J176" s="3">
        <v>1</v>
      </c>
      <c r="K176">
        <f t="shared" si="4"/>
        <v>0</v>
      </c>
    </row>
    <row r="177" spans="1:11" ht="12.75">
      <c r="A177" s="2">
        <v>200010190002</v>
      </c>
      <c r="B177" s="4">
        <v>36818</v>
      </c>
      <c r="C177" s="13" t="s">
        <v>32</v>
      </c>
      <c r="D177" s="13" t="s">
        <v>33</v>
      </c>
      <c r="E177" s="13" t="s">
        <v>112</v>
      </c>
      <c r="F177" s="13">
        <v>0</v>
      </c>
      <c r="G177" s="13">
        <v>0</v>
      </c>
      <c r="H177" s="13" t="s">
        <v>109</v>
      </c>
      <c r="I177">
        <v>2000</v>
      </c>
      <c r="J177" s="3">
        <v>1</v>
      </c>
      <c r="K177">
        <f t="shared" si="4"/>
        <v>0</v>
      </c>
    </row>
    <row r="178" spans="1:11" ht="12.75">
      <c r="A178" s="2">
        <v>200010200007</v>
      </c>
      <c r="B178" s="4">
        <v>36819</v>
      </c>
      <c r="C178" s="13" t="s">
        <v>11</v>
      </c>
      <c r="D178" s="13" t="s">
        <v>194</v>
      </c>
      <c r="E178" s="13" t="s">
        <v>456</v>
      </c>
      <c r="F178" s="13">
        <v>0</v>
      </c>
      <c r="G178" s="13">
        <v>0</v>
      </c>
      <c r="H178" s="13" t="s">
        <v>18</v>
      </c>
      <c r="I178">
        <v>2000</v>
      </c>
      <c r="J178" s="3">
        <v>1</v>
      </c>
      <c r="K178">
        <f t="shared" si="4"/>
        <v>0</v>
      </c>
    </row>
    <row r="179" spans="1:11" ht="12.75">
      <c r="A179" s="14">
        <v>200010200003</v>
      </c>
      <c r="B179" s="15">
        <v>36819</v>
      </c>
      <c r="C179" s="16" t="s">
        <v>32</v>
      </c>
      <c r="D179" s="16" t="s">
        <v>237</v>
      </c>
      <c r="E179" s="16" t="s">
        <v>16</v>
      </c>
      <c r="F179" s="16">
        <v>0</v>
      </c>
      <c r="G179" s="16">
        <v>0</v>
      </c>
      <c r="H179" s="16" t="s">
        <v>38</v>
      </c>
      <c r="I179">
        <v>2000</v>
      </c>
      <c r="J179" s="3">
        <v>1</v>
      </c>
      <c r="K179">
        <f t="shared" si="4"/>
        <v>0</v>
      </c>
    </row>
    <row r="180" spans="1:11" ht="12.75">
      <c r="A180" s="2">
        <v>200010200002</v>
      </c>
      <c r="B180" s="4">
        <v>36819</v>
      </c>
      <c r="C180" s="13" t="s">
        <v>32</v>
      </c>
      <c r="D180" s="13" t="s">
        <v>992</v>
      </c>
      <c r="E180" s="13" t="s">
        <v>16</v>
      </c>
      <c r="F180" s="13">
        <v>0</v>
      </c>
      <c r="G180" s="13">
        <v>0</v>
      </c>
      <c r="H180" s="13" t="s">
        <v>38</v>
      </c>
      <c r="I180">
        <v>2000</v>
      </c>
      <c r="J180" s="3">
        <v>1</v>
      </c>
      <c r="K180">
        <f t="shared" si="4"/>
        <v>0</v>
      </c>
    </row>
    <row r="181" spans="1:11" ht="12.75">
      <c r="A181" s="14">
        <v>200010200001</v>
      </c>
      <c r="B181" s="15">
        <v>36819</v>
      </c>
      <c r="C181" s="16" t="s">
        <v>32</v>
      </c>
      <c r="D181" s="16" t="s">
        <v>992</v>
      </c>
      <c r="E181" s="16" t="s">
        <v>16</v>
      </c>
      <c r="F181" s="16">
        <v>0</v>
      </c>
      <c r="G181" s="16">
        <v>0</v>
      </c>
      <c r="H181" s="16" t="s">
        <v>38</v>
      </c>
      <c r="I181">
        <v>2000</v>
      </c>
      <c r="J181" s="3">
        <v>1</v>
      </c>
      <c r="K181">
        <f t="shared" si="4"/>
        <v>0</v>
      </c>
    </row>
    <row r="182" spans="1:11" ht="12.75">
      <c r="A182" s="14">
        <v>200010210006</v>
      </c>
      <c r="B182" s="15">
        <v>36820</v>
      </c>
      <c r="C182" s="16" t="s">
        <v>2</v>
      </c>
      <c r="D182" s="16" t="s">
        <v>169</v>
      </c>
      <c r="E182" s="16" t="s">
        <v>153</v>
      </c>
      <c r="F182" s="16">
        <v>0</v>
      </c>
      <c r="G182" s="16">
        <v>0</v>
      </c>
      <c r="H182" s="16" t="s">
        <v>18</v>
      </c>
      <c r="I182">
        <v>2000</v>
      </c>
      <c r="J182" s="3">
        <v>1</v>
      </c>
      <c r="K182">
        <f t="shared" si="4"/>
        <v>0</v>
      </c>
    </row>
    <row r="183" spans="1:11" ht="12.75">
      <c r="A183" s="2">
        <v>200010210005</v>
      </c>
      <c r="B183" s="4">
        <v>36820</v>
      </c>
      <c r="C183" s="13" t="s">
        <v>2</v>
      </c>
      <c r="D183" s="13" t="s">
        <v>170</v>
      </c>
      <c r="E183" s="13" t="s">
        <v>153</v>
      </c>
      <c r="F183" s="13">
        <v>0</v>
      </c>
      <c r="G183" s="13">
        <v>0</v>
      </c>
      <c r="H183" s="13" t="s">
        <v>18</v>
      </c>
      <c r="I183">
        <v>2000</v>
      </c>
      <c r="J183" s="3">
        <v>1</v>
      </c>
      <c r="K183">
        <f t="shared" si="4"/>
        <v>0</v>
      </c>
    </row>
    <row r="184" spans="1:11" ht="12.75">
      <c r="A184" s="2">
        <v>200010210007</v>
      </c>
      <c r="B184" s="4">
        <v>36820</v>
      </c>
      <c r="C184" s="13" t="s">
        <v>32</v>
      </c>
      <c r="D184" s="13" t="s">
        <v>406</v>
      </c>
      <c r="E184" s="13" t="s">
        <v>256</v>
      </c>
      <c r="F184" s="13">
        <v>0</v>
      </c>
      <c r="G184" s="13">
        <v>0</v>
      </c>
      <c r="H184" s="13" t="s">
        <v>38</v>
      </c>
      <c r="I184">
        <v>2000</v>
      </c>
      <c r="J184" s="3">
        <v>1</v>
      </c>
      <c r="K184">
        <f t="shared" si="4"/>
        <v>0</v>
      </c>
    </row>
    <row r="185" spans="1:11" ht="12.75">
      <c r="A185" s="14">
        <v>200010210002</v>
      </c>
      <c r="B185" s="15">
        <v>36820</v>
      </c>
      <c r="C185" s="16" t="s">
        <v>11</v>
      </c>
      <c r="D185" s="16" t="s">
        <v>461</v>
      </c>
      <c r="E185" s="16" t="s">
        <v>463</v>
      </c>
      <c r="F185" s="16">
        <v>0</v>
      </c>
      <c r="G185" s="16">
        <v>0</v>
      </c>
      <c r="H185" s="16" t="s">
        <v>38</v>
      </c>
      <c r="I185">
        <v>2000</v>
      </c>
      <c r="J185" s="3">
        <v>1</v>
      </c>
      <c r="K185">
        <f t="shared" si="4"/>
        <v>0</v>
      </c>
    </row>
    <row r="186" spans="1:11" ht="12.75">
      <c r="A186" s="14">
        <v>200010220007</v>
      </c>
      <c r="B186" s="15">
        <v>36821</v>
      </c>
      <c r="C186" s="16" t="s">
        <v>32</v>
      </c>
      <c r="D186" s="16" t="s">
        <v>240</v>
      </c>
      <c r="E186" s="16" t="s">
        <v>256</v>
      </c>
      <c r="F186" s="16">
        <v>1</v>
      </c>
      <c r="G186" s="16">
        <v>0</v>
      </c>
      <c r="H186" s="16" t="s">
        <v>65</v>
      </c>
      <c r="I186">
        <v>2000</v>
      </c>
      <c r="J186" s="3">
        <v>1</v>
      </c>
      <c r="K186">
        <f t="shared" si="4"/>
        <v>0</v>
      </c>
    </row>
    <row r="187" spans="1:11" ht="12.75">
      <c r="A187" s="2">
        <v>200010220008</v>
      </c>
      <c r="B187" s="4">
        <v>36821</v>
      </c>
      <c r="C187" s="13" t="s">
        <v>32</v>
      </c>
      <c r="D187" s="13" t="s">
        <v>347</v>
      </c>
      <c r="E187" s="13" t="s">
        <v>16</v>
      </c>
      <c r="F187" s="13">
        <v>0</v>
      </c>
      <c r="G187" s="13">
        <v>0</v>
      </c>
      <c r="H187" s="13" t="s">
        <v>38</v>
      </c>
      <c r="I187">
        <v>2000</v>
      </c>
      <c r="J187" s="3">
        <v>1</v>
      </c>
      <c r="K187">
        <f t="shared" si="4"/>
        <v>0</v>
      </c>
    </row>
    <row r="188" spans="1:11" ht="12.75">
      <c r="A188" s="2">
        <v>200010240003</v>
      </c>
      <c r="B188" s="4">
        <v>36823</v>
      </c>
      <c r="C188" s="13" t="s">
        <v>11</v>
      </c>
      <c r="D188" s="13" t="s">
        <v>43</v>
      </c>
      <c r="E188" s="13" t="s">
        <v>16</v>
      </c>
      <c r="F188" s="13">
        <v>0</v>
      </c>
      <c r="G188" s="13">
        <v>0</v>
      </c>
      <c r="H188" s="13" t="s">
        <v>38</v>
      </c>
      <c r="I188">
        <v>2000</v>
      </c>
      <c r="J188" s="3">
        <v>1</v>
      </c>
      <c r="K188">
        <f t="shared" si="4"/>
        <v>0</v>
      </c>
    </row>
    <row r="189" spans="1:11" ht="12.75">
      <c r="A189" s="14">
        <v>200010240002</v>
      </c>
      <c r="B189" s="15">
        <v>36823</v>
      </c>
      <c r="C189" s="16" t="s">
        <v>32</v>
      </c>
      <c r="D189" s="16" t="s">
        <v>237</v>
      </c>
      <c r="E189" s="16" t="s">
        <v>16</v>
      </c>
      <c r="F189" s="16">
        <v>0</v>
      </c>
      <c r="G189" s="16">
        <v>1</v>
      </c>
      <c r="H189" s="16" t="s">
        <v>18</v>
      </c>
      <c r="I189">
        <v>2000</v>
      </c>
      <c r="J189" s="3">
        <v>1</v>
      </c>
      <c r="K189">
        <f t="shared" si="4"/>
        <v>0</v>
      </c>
    </row>
    <row r="190" spans="1:11" ht="12.75">
      <c r="A190" s="14">
        <v>200010300003</v>
      </c>
      <c r="B190" s="15">
        <v>36829</v>
      </c>
      <c r="C190" s="16" t="s">
        <v>32</v>
      </c>
      <c r="D190" s="16" t="s">
        <v>33</v>
      </c>
      <c r="E190" s="16" t="s">
        <v>234</v>
      </c>
      <c r="F190" s="16">
        <v>3</v>
      </c>
      <c r="G190" s="16">
        <v>30</v>
      </c>
      <c r="H190" s="16" t="s">
        <v>65</v>
      </c>
      <c r="I190">
        <v>2000</v>
      </c>
      <c r="J190" s="3">
        <v>1</v>
      </c>
      <c r="K190">
        <f t="shared" si="4"/>
        <v>0</v>
      </c>
    </row>
    <row r="191" spans="1:11" ht="12.75">
      <c r="A191" s="2">
        <v>200011010003</v>
      </c>
      <c r="B191" s="4">
        <v>36831</v>
      </c>
      <c r="C191" s="13" t="s">
        <v>2</v>
      </c>
      <c r="D191" s="13" t="s">
        <v>539</v>
      </c>
      <c r="E191" s="13" t="s">
        <v>16</v>
      </c>
      <c r="F191" s="13">
        <v>1</v>
      </c>
      <c r="G191" s="13">
        <v>0</v>
      </c>
      <c r="H191" s="13" t="s">
        <v>18</v>
      </c>
      <c r="I191">
        <v>2000</v>
      </c>
      <c r="J191" s="3">
        <v>1</v>
      </c>
      <c r="K191">
        <f t="shared" si="4"/>
        <v>0</v>
      </c>
    </row>
    <row r="192" spans="1:11" ht="12.75">
      <c r="A192" s="14">
        <v>200011010001</v>
      </c>
      <c r="B192" s="15">
        <v>36831</v>
      </c>
      <c r="C192" s="16" t="s">
        <v>2</v>
      </c>
      <c r="D192" s="16" t="s">
        <v>308</v>
      </c>
      <c r="E192" s="16" t="s">
        <v>16</v>
      </c>
      <c r="F192" s="16">
        <v>0</v>
      </c>
      <c r="G192" s="16">
        <v>1</v>
      </c>
      <c r="H192" s="16" t="s">
        <v>14</v>
      </c>
      <c r="I192">
        <v>2000</v>
      </c>
      <c r="J192" s="3">
        <v>1</v>
      </c>
      <c r="K192">
        <f t="shared" si="4"/>
        <v>0</v>
      </c>
    </row>
    <row r="193" spans="1:11" ht="12.75">
      <c r="A193" s="14">
        <v>200011020007</v>
      </c>
      <c r="B193" s="15">
        <v>36832</v>
      </c>
      <c r="C193" s="16" t="s">
        <v>32</v>
      </c>
      <c r="D193" s="16" t="s">
        <v>367</v>
      </c>
      <c r="E193" s="16" t="s">
        <v>234</v>
      </c>
      <c r="F193" s="16">
        <v>0</v>
      </c>
      <c r="G193" s="16">
        <v>2</v>
      </c>
      <c r="H193" s="16" t="s">
        <v>18</v>
      </c>
      <c r="I193">
        <v>2000</v>
      </c>
      <c r="J193" s="3">
        <v>1</v>
      </c>
      <c r="K193">
        <f t="shared" si="4"/>
        <v>0</v>
      </c>
    </row>
    <row r="194" spans="1:11" ht="12.75">
      <c r="A194" s="2">
        <v>200011080005</v>
      </c>
      <c r="B194" s="4">
        <v>36838</v>
      </c>
      <c r="C194" s="13" t="s">
        <v>32</v>
      </c>
      <c r="D194" s="13" t="s">
        <v>989</v>
      </c>
      <c r="E194" s="13" t="s">
        <v>16</v>
      </c>
      <c r="F194" s="13">
        <v>0</v>
      </c>
      <c r="G194" s="13">
        <v>0</v>
      </c>
      <c r="H194" s="13" t="s">
        <v>38</v>
      </c>
      <c r="I194">
        <v>2000</v>
      </c>
      <c r="J194" s="3">
        <v>1</v>
      </c>
      <c r="K194">
        <f t="shared" ref="K194:K257" si="5">IF(AND(I194=2015,E194="unknown",OR(F194&gt;0,G194&gt;0)),1,0)</f>
        <v>0</v>
      </c>
    </row>
    <row r="195" spans="1:11" ht="12.75">
      <c r="A195" s="14">
        <v>200011090001</v>
      </c>
      <c r="B195" s="15">
        <v>36839</v>
      </c>
      <c r="C195" s="16" t="s">
        <v>32</v>
      </c>
      <c r="D195" s="16" t="s">
        <v>367</v>
      </c>
      <c r="E195" s="16" t="s">
        <v>480</v>
      </c>
      <c r="F195" s="16">
        <v>0</v>
      </c>
      <c r="G195" s="16">
        <v>0</v>
      </c>
      <c r="H195" s="16" t="s">
        <v>65</v>
      </c>
      <c r="I195">
        <v>2000</v>
      </c>
      <c r="J195" s="3">
        <v>1</v>
      </c>
      <c r="K195">
        <f t="shared" si="5"/>
        <v>0</v>
      </c>
    </row>
    <row r="196" spans="1:11" ht="12.75">
      <c r="A196" s="2">
        <v>200011090002</v>
      </c>
      <c r="B196" s="4">
        <v>36839</v>
      </c>
      <c r="C196" s="13" t="s">
        <v>11</v>
      </c>
      <c r="D196" s="13" t="s">
        <v>954</v>
      </c>
      <c r="E196" s="13" t="s">
        <v>16</v>
      </c>
      <c r="F196" s="13">
        <v>0</v>
      </c>
      <c r="G196" s="13">
        <v>0</v>
      </c>
      <c r="H196" s="13" t="s">
        <v>65</v>
      </c>
      <c r="I196">
        <v>2000</v>
      </c>
      <c r="J196" s="3">
        <v>1</v>
      </c>
      <c r="K196">
        <f t="shared" si="5"/>
        <v>0</v>
      </c>
    </row>
    <row r="197" spans="1:11" ht="12.75">
      <c r="A197" s="2">
        <v>200011100006</v>
      </c>
      <c r="B197" s="4">
        <v>36840</v>
      </c>
      <c r="C197" s="13" t="s">
        <v>32</v>
      </c>
      <c r="D197" s="13" t="s">
        <v>347</v>
      </c>
      <c r="E197" s="13" t="s">
        <v>256</v>
      </c>
      <c r="F197" s="13">
        <v>0</v>
      </c>
      <c r="G197" s="13">
        <v>0</v>
      </c>
      <c r="H197" s="13" t="s">
        <v>109</v>
      </c>
      <c r="I197">
        <v>2000</v>
      </c>
      <c r="J197" s="3">
        <v>1</v>
      </c>
      <c r="K197">
        <f t="shared" si="5"/>
        <v>0</v>
      </c>
    </row>
    <row r="198" spans="1:11" ht="12.75">
      <c r="A198" s="14">
        <v>200011100005</v>
      </c>
      <c r="B198" s="15">
        <v>36840</v>
      </c>
      <c r="C198" s="16" t="s">
        <v>2</v>
      </c>
      <c r="D198" s="16" t="s">
        <v>87</v>
      </c>
      <c r="E198" s="16" t="s">
        <v>16</v>
      </c>
      <c r="F198" s="16">
        <v>0</v>
      </c>
      <c r="G198" s="16">
        <v>1</v>
      </c>
      <c r="H198" s="16" t="s">
        <v>18</v>
      </c>
      <c r="I198">
        <v>2000</v>
      </c>
      <c r="J198" s="3">
        <v>1</v>
      </c>
      <c r="K198">
        <f t="shared" si="5"/>
        <v>0</v>
      </c>
    </row>
    <row r="199" spans="1:11" ht="12.75">
      <c r="A199" s="14">
        <v>200011110006</v>
      </c>
      <c r="B199" s="15">
        <v>36841</v>
      </c>
      <c r="C199" s="16" t="s">
        <v>32</v>
      </c>
      <c r="D199" s="16" t="s">
        <v>347</v>
      </c>
      <c r="E199" s="16" t="s">
        <v>234</v>
      </c>
      <c r="F199" s="16">
        <v>0</v>
      </c>
      <c r="G199" s="16">
        <v>11</v>
      </c>
      <c r="H199" s="16" t="s">
        <v>100</v>
      </c>
      <c r="I199">
        <v>2000</v>
      </c>
      <c r="J199" s="3">
        <v>1</v>
      </c>
      <c r="K199">
        <f t="shared" si="5"/>
        <v>0</v>
      </c>
    </row>
    <row r="200" spans="1:11" ht="12.75">
      <c r="A200" s="2">
        <v>200011110005</v>
      </c>
      <c r="B200" s="4">
        <v>36841</v>
      </c>
      <c r="C200" s="13" t="s">
        <v>32</v>
      </c>
      <c r="D200" s="13" t="s">
        <v>237</v>
      </c>
      <c r="E200" s="13" t="s">
        <v>16</v>
      </c>
      <c r="F200" s="13">
        <v>0</v>
      </c>
      <c r="G200" s="13">
        <v>0</v>
      </c>
      <c r="H200" s="13" t="s">
        <v>38</v>
      </c>
      <c r="I200">
        <v>2000</v>
      </c>
      <c r="J200" s="3">
        <v>1</v>
      </c>
      <c r="K200">
        <f t="shared" si="5"/>
        <v>0</v>
      </c>
    </row>
    <row r="201" spans="1:11" ht="12.75">
      <c r="A201" s="14">
        <v>200011110001</v>
      </c>
      <c r="B201" s="15">
        <v>36841</v>
      </c>
      <c r="C201" s="16" t="s">
        <v>32</v>
      </c>
      <c r="D201" s="16" t="s">
        <v>347</v>
      </c>
      <c r="E201" s="16" t="s">
        <v>16</v>
      </c>
      <c r="F201" s="16">
        <v>0</v>
      </c>
      <c r="G201" s="16">
        <v>0</v>
      </c>
      <c r="H201" s="16" t="s">
        <v>109</v>
      </c>
      <c r="I201">
        <v>2000</v>
      </c>
      <c r="J201" s="3">
        <v>1</v>
      </c>
      <c r="K201">
        <f t="shared" si="5"/>
        <v>0</v>
      </c>
    </row>
    <row r="202" spans="1:11" ht="12.75">
      <c r="A202" s="2">
        <v>200011170002</v>
      </c>
      <c r="B202" s="4">
        <v>36847</v>
      </c>
      <c r="C202" s="13" t="s">
        <v>32</v>
      </c>
      <c r="D202" s="13" t="s">
        <v>33</v>
      </c>
      <c r="E202" s="13" t="s">
        <v>480</v>
      </c>
      <c r="F202" s="13">
        <v>1</v>
      </c>
      <c r="G202" s="13">
        <v>0</v>
      </c>
      <c r="H202" s="13" t="s">
        <v>14</v>
      </c>
      <c r="I202">
        <v>2000</v>
      </c>
      <c r="J202" s="3">
        <v>1</v>
      </c>
      <c r="K202">
        <f t="shared" si="5"/>
        <v>0</v>
      </c>
    </row>
    <row r="203" spans="1:11" ht="12.75">
      <c r="A203" s="14">
        <v>200011170004</v>
      </c>
      <c r="B203" s="15">
        <v>36847</v>
      </c>
      <c r="C203" s="16" t="s">
        <v>62</v>
      </c>
      <c r="D203" s="16" t="s">
        <v>490</v>
      </c>
      <c r="E203" s="16" t="s">
        <v>16</v>
      </c>
      <c r="F203" s="16">
        <v>0</v>
      </c>
      <c r="G203" s="16">
        <v>1</v>
      </c>
      <c r="H203" s="16" t="s">
        <v>14</v>
      </c>
      <c r="I203">
        <v>2000</v>
      </c>
      <c r="J203" s="3">
        <v>1</v>
      </c>
      <c r="K203">
        <f t="shared" si="5"/>
        <v>0</v>
      </c>
    </row>
    <row r="204" spans="1:11" ht="12.75">
      <c r="A204" s="2">
        <v>200011190005</v>
      </c>
      <c r="B204" s="4">
        <v>36849</v>
      </c>
      <c r="C204" s="13" t="s">
        <v>11</v>
      </c>
      <c r="D204" s="13" t="s">
        <v>744</v>
      </c>
      <c r="E204" s="13" t="s">
        <v>16</v>
      </c>
      <c r="F204" s="13">
        <v>0</v>
      </c>
      <c r="G204" s="13">
        <v>0</v>
      </c>
      <c r="H204" s="13" t="s">
        <v>65</v>
      </c>
      <c r="I204">
        <v>2000</v>
      </c>
      <c r="J204" s="3">
        <v>1</v>
      </c>
      <c r="K204">
        <f t="shared" si="5"/>
        <v>0</v>
      </c>
    </row>
    <row r="205" spans="1:11" ht="12.75">
      <c r="A205" s="2">
        <v>200011200004</v>
      </c>
      <c r="B205" s="4">
        <v>36850</v>
      </c>
      <c r="C205" s="13" t="s">
        <v>134</v>
      </c>
      <c r="D205" s="13" t="s">
        <v>607</v>
      </c>
      <c r="E205" s="13" t="s">
        <v>606</v>
      </c>
      <c r="F205" s="13">
        <v>0</v>
      </c>
      <c r="G205" s="13">
        <v>0</v>
      </c>
      <c r="H205" s="13" t="s">
        <v>82</v>
      </c>
      <c r="I205">
        <v>2000</v>
      </c>
      <c r="J205" s="3">
        <v>1</v>
      </c>
      <c r="K205">
        <f t="shared" si="5"/>
        <v>0</v>
      </c>
    </row>
    <row r="206" spans="1:11" ht="12.75">
      <c r="A206" s="14">
        <v>200011200003</v>
      </c>
      <c r="B206" s="15">
        <v>36850</v>
      </c>
      <c r="C206" s="16" t="s">
        <v>32</v>
      </c>
      <c r="D206" s="16" t="s">
        <v>384</v>
      </c>
      <c r="E206" s="16" t="s">
        <v>16</v>
      </c>
      <c r="F206" s="16">
        <v>0</v>
      </c>
      <c r="G206" s="16">
        <v>0</v>
      </c>
      <c r="H206" s="16" t="s">
        <v>38</v>
      </c>
      <c r="I206">
        <v>2000</v>
      </c>
      <c r="J206" s="3">
        <v>1</v>
      </c>
      <c r="K206">
        <f t="shared" si="5"/>
        <v>0</v>
      </c>
    </row>
    <row r="207" spans="1:11" ht="12.75">
      <c r="A207" s="14">
        <v>200011210002</v>
      </c>
      <c r="B207" s="15">
        <v>36851</v>
      </c>
      <c r="C207" s="16" t="s">
        <v>32</v>
      </c>
      <c r="D207" s="16" t="s">
        <v>367</v>
      </c>
      <c r="E207" s="16" t="s">
        <v>256</v>
      </c>
      <c r="F207" s="16">
        <v>1</v>
      </c>
      <c r="G207" s="16">
        <v>0</v>
      </c>
      <c r="H207" s="16" t="s">
        <v>65</v>
      </c>
      <c r="I207">
        <v>2000</v>
      </c>
      <c r="J207" s="3">
        <v>1</v>
      </c>
      <c r="K207">
        <f t="shared" si="5"/>
        <v>0</v>
      </c>
    </row>
    <row r="208" spans="1:11" ht="12.75">
      <c r="A208" s="2">
        <v>200011210007</v>
      </c>
      <c r="B208" s="4">
        <v>36852</v>
      </c>
      <c r="C208" s="13" t="s">
        <v>32</v>
      </c>
      <c r="D208" s="13" t="s">
        <v>390</v>
      </c>
      <c r="E208" s="13" t="s">
        <v>256</v>
      </c>
      <c r="F208" s="13">
        <v>0</v>
      </c>
      <c r="G208" s="13">
        <v>1</v>
      </c>
      <c r="H208" s="13" t="s">
        <v>72</v>
      </c>
      <c r="I208">
        <v>2000</v>
      </c>
      <c r="J208" s="3">
        <v>1</v>
      </c>
      <c r="K208">
        <f t="shared" si="5"/>
        <v>0</v>
      </c>
    </row>
    <row r="209" spans="1:11" ht="12.75">
      <c r="A209" s="14">
        <v>200011240003</v>
      </c>
      <c r="B209" s="15">
        <v>36854</v>
      </c>
      <c r="C209" s="16" t="s">
        <v>11</v>
      </c>
      <c r="D209" s="16" t="s">
        <v>988</v>
      </c>
      <c r="E209" s="16" t="s">
        <v>16</v>
      </c>
      <c r="F209" s="16">
        <v>1</v>
      </c>
      <c r="G209" s="16">
        <v>0</v>
      </c>
      <c r="H209" s="16" t="s">
        <v>65</v>
      </c>
      <c r="I209">
        <v>2000</v>
      </c>
      <c r="J209" s="3">
        <v>1</v>
      </c>
      <c r="K209">
        <f t="shared" si="5"/>
        <v>0</v>
      </c>
    </row>
    <row r="210" spans="1:11" ht="12.75">
      <c r="A210" s="14">
        <v>200011250006</v>
      </c>
      <c r="B210" s="15">
        <v>36855</v>
      </c>
      <c r="C210" s="16" t="s">
        <v>32</v>
      </c>
      <c r="D210" s="16" t="s">
        <v>899</v>
      </c>
      <c r="E210" s="16" t="s">
        <v>16</v>
      </c>
      <c r="F210" s="16">
        <v>0</v>
      </c>
      <c r="G210" s="16">
        <v>0</v>
      </c>
      <c r="H210" s="16" t="s">
        <v>38</v>
      </c>
      <c r="I210">
        <v>2000</v>
      </c>
      <c r="J210" s="3">
        <v>1</v>
      </c>
      <c r="K210">
        <f t="shared" si="5"/>
        <v>0</v>
      </c>
    </row>
    <row r="211" spans="1:11" ht="12.75">
      <c r="A211" s="2">
        <v>200011250005</v>
      </c>
      <c r="B211" s="4">
        <v>36855</v>
      </c>
      <c r="C211" s="13" t="s">
        <v>32</v>
      </c>
      <c r="D211" s="13" t="s">
        <v>923</v>
      </c>
      <c r="E211" s="13" t="s">
        <v>16</v>
      </c>
      <c r="F211" s="13">
        <v>0</v>
      </c>
      <c r="G211" s="13">
        <v>0</v>
      </c>
      <c r="H211" s="13" t="s">
        <v>38</v>
      </c>
      <c r="I211">
        <v>2000</v>
      </c>
      <c r="J211" s="3">
        <v>1</v>
      </c>
      <c r="K211">
        <f t="shared" si="5"/>
        <v>0</v>
      </c>
    </row>
    <row r="212" spans="1:11" ht="12.75">
      <c r="A212" s="2">
        <v>200011260002</v>
      </c>
      <c r="B212" s="4">
        <v>36856</v>
      </c>
      <c r="C212" s="13" t="s">
        <v>2</v>
      </c>
      <c r="D212" s="13" t="s">
        <v>446</v>
      </c>
      <c r="E212" s="13" t="s">
        <v>16</v>
      </c>
      <c r="F212" s="13">
        <v>0</v>
      </c>
      <c r="G212" s="13">
        <v>0</v>
      </c>
      <c r="H212" s="13" t="s">
        <v>18</v>
      </c>
      <c r="I212">
        <v>2000</v>
      </c>
      <c r="J212" s="3">
        <v>1</v>
      </c>
      <c r="K212">
        <f t="shared" si="5"/>
        <v>0</v>
      </c>
    </row>
    <row r="213" spans="1:11" ht="12.75">
      <c r="A213" s="14">
        <v>200011270001</v>
      </c>
      <c r="B213" s="15">
        <v>36857</v>
      </c>
      <c r="C213" s="16" t="s">
        <v>2</v>
      </c>
      <c r="D213" s="16" t="s">
        <v>453</v>
      </c>
      <c r="E213" s="16" t="s">
        <v>242</v>
      </c>
      <c r="F213" s="16">
        <v>0</v>
      </c>
      <c r="G213" s="16">
        <v>0</v>
      </c>
      <c r="H213" s="16" t="s">
        <v>18</v>
      </c>
      <c r="I213">
        <v>2000</v>
      </c>
      <c r="J213" s="3">
        <v>1</v>
      </c>
      <c r="K213">
        <f t="shared" si="5"/>
        <v>0</v>
      </c>
    </row>
    <row r="214" spans="1:11" ht="12.75">
      <c r="A214" s="2">
        <v>200012020003</v>
      </c>
      <c r="B214" s="4">
        <v>36862</v>
      </c>
      <c r="C214" s="13" t="s">
        <v>11</v>
      </c>
      <c r="D214" s="13" t="s">
        <v>43</v>
      </c>
      <c r="E214" s="13" t="s">
        <v>17</v>
      </c>
      <c r="F214" s="13">
        <v>0</v>
      </c>
      <c r="G214" s="13">
        <v>0</v>
      </c>
      <c r="H214" s="13" t="s">
        <v>72</v>
      </c>
      <c r="I214">
        <v>2000</v>
      </c>
      <c r="J214" s="3">
        <v>1</v>
      </c>
      <c r="K214">
        <f t="shared" si="5"/>
        <v>0</v>
      </c>
    </row>
    <row r="215" spans="1:11" ht="12.75">
      <c r="A215" s="2">
        <v>200012060006</v>
      </c>
      <c r="B215" s="4">
        <v>36866</v>
      </c>
      <c r="C215" s="13" t="s">
        <v>32</v>
      </c>
      <c r="D215" s="13" t="s">
        <v>365</v>
      </c>
      <c r="E215" s="13" t="s">
        <v>234</v>
      </c>
      <c r="F215" s="13">
        <v>0</v>
      </c>
      <c r="G215" s="13">
        <v>0</v>
      </c>
      <c r="H215" s="13" t="s">
        <v>65</v>
      </c>
      <c r="I215">
        <v>2000</v>
      </c>
      <c r="J215" s="3">
        <v>1</v>
      </c>
      <c r="K215">
        <f t="shared" si="5"/>
        <v>0</v>
      </c>
    </row>
    <row r="216" spans="1:11" ht="12.75">
      <c r="A216" s="14">
        <v>200012060005</v>
      </c>
      <c r="B216" s="15">
        <v>36866</v>
      </c>
      <c r="C216" s="16" t="s">
        <v>2</v>
      </c>
      <c r="D216" s="16" t="s">
        <v>87</v>
      </c>
      <c r="E216" s="16" t="s">
        <v>349</v>
      </c>
      <c r="F216" s="16">
        <v>1</v>
      </c>
      <c r="G216" s="16">
        <v>0</v>
      </c>
      <c r="H216" s="16" t="s">
        <v>18</v>
      </c>
      <c r="I216">
        <v>2000</v>
      </c>
      <c r="J216" s="3">
        <v>1</v>
      </c>
      <c r="K216">
        <f t="shared" si="5"/>
        <v>0</v>
      </c>
    </row>
    <row r="217" spans="1:11" ht="12.75">
      <c r="A217" s="14">
        <v>200012110004</v>
      </c>
      <c r="B217" s="15">
        <v>36871</v>
      </c>
      <c r="C217" s="16" t="s">
        <v>2</v>
      </c>
      <c r="D217" s="16" t="s">
        <v>167</v>
      </c>
      <c r="E217" s="16" t="s">
        <v>153</v>
      </c>
      <c r="F217" s="16">
        <v>0</v>
      </c>
      <c r="G217" s="16">
        <v>0</v>
      </c>
      <c r="H217" s="16" t="s">
        <v>38</v>
      </c>
      <c r="I217">
        <v>2000</v>
      </c>
      <c r="J217" s="3">
        <v>1</v>
      </c>
      <c r="K217">
        <f t="shared" si="5"/>
        <v>0</v>
      </c>
    </row>
    <row r="218" spans="1:11" ht="12.75">
      <c r="A218" s="2">
        <v>200012140001</v>
      </c>
      <c r="B218" s="4">
        <v>36874</v>
      </c>
      <c r="C218" s="13" t="s">
        <v>32</v>
      </c>
      <c r="D218" s="13" t="s">
        <v>405</v>
      </c>
      <c r="E218" s="13" t="s">
        <v>256</v>
      </c>
      <c r="F218" s="13">
        <v>1</v>
      </c>
      <c r="G218" s="13">
        <v>0</v>
      </c>
      <c r="H218" s="13" t="s">
        <v>65</v>
      </c>
      <c r="I218">
        <v>2000</v>
      </c>
      <c r="J218" s="3">
        <v>1</v>
      </c>
      <c r="K218">
        <f t="shared" si="5"/>
        <v>0</v>
      </c>
    </row>
    <row r="219" spans="1:11" ht="12.75">
      <c r="A219" s="14">
        <v>200012180006</v>
      </c>
      <c r="B219" s="15">
        <v>36878</v>
      </c>
      <c r="C219" s="16" t="s">
        <v>55</v>
      </c>
      <c r="D219" s="16" t="s">
        <v>104</v>
      </c>
      <c r="E219" s="16" t="s">
        <v>504</v>
      </c>
      <c r="F219" s="16">
        <v>0</v>
      </c>
      <c r="G219" s="16">
        <v>0</v>
      </c>
      <c r="H219" s="16" t="s">
        <v>505</v>
      </c>
      <c r="I219">
        <v>2000</v>
      </c>
      <c r="J219" s="3">
        <v>1</v>
      </c>
      <c r="K219">
        <f t="shared" si="5"/>
        <v>0</v>
      </c>
    </row>
    <row r="220" spans="1:11" ht="12.75">
      <c r="A220" s="2">
        <v>200012220002</v>
      </c>
      <c r="B220" s="4">
        <v>36882</v>
      </c>
      <c r="C220" s="13" t="s">
        <v>55</v>
      </c>
      <c r="D220" s="13" t="s">
        <v>127</v>
      </c>
      <c r="E220" s="13" t="s">
        <v>612</v>
      </c>
      <c r="F220" s="13">
        <v>0</v>
      </c>
      <c r="G220" s="13">
        <v>1</v>
      </c>
      <c r="H220" s="13" t="s">
        <v>109</v>
      </c>
      <c r="I220">
        <v>2000</v>
      </c>
      <c r="J220" s="3">
        <v>1</v>
      </c>
      <c r="K220">
        <f t="shared" si="5"/>
        <v>0</v>
      </c>
    </row>
    <row r="221" spans="1:11" ht="12.75">
      <c r="A221" s="2">
        <v>200012310009</v>
      </c>
      <c r="B221" s="4">
        <v>36891</v>
      </c>
      <c r="C221" s="13" t="s">
        <v>11</v>
      </c>
      <c r="D221" s="13" t="s">
        <v>744</v>
      </c>
      <c r="E221" s="13" t="s">
        <v>16</v>
      </c>
      <c r="F221" s="13">
        <v>0</v>
      </c>
      <c r="G221" s="13">
        <v>0</v>
      </c>
      <c r="H221" s="13" t="s">
        <v>65</v>
      </c>
      <c r="I221">
        <v>2000</v>
      </c>
      <c r="J221" s="3">
        <v>1</v>
      </c>
      <c r="K221">
        <f t="shared" si="5"/>
        <v>0</v>
      </c>
    </row>
    <row r="222" spans="1:11" ht="12.75">
      <c r="A222" s="14">
        <v>200012310002</v>
      </c>
      <c r="B222" s="15">
        <v>36891</v>
      </c>
      <c r="C222" s="16" t="s">
        <v>32</v>
      </c>
      <c r="D222" s="16" t="s">
        <v>369</v>
      </c>
      <c r="E222" s="16" t="s">
        <v>16</v>
      </c>
      <c r="F222" s="16">
        <v>0</v>
      </c>
      <c r="G222" s="16">
        <v>0</v>
      </c>
      <c r="H222" s="16" t="s">
        <v>16</v>
      </c>
      <c r="I222">
        <v>2000</v>
      </c>
      <c r="J222" s="3">
        <v>1</v>
      </c>
      <c r="K222">
        <f t="shared" si="5"/>
        <v>0</v>
      </c>
    </row>
    <row r="223" spans="1:11" ht="12.75">
      <c r="A223" s="14">
        <v>200101030002</v>
      </c>
      <c r="B223" s="15">
        <v>36894</v>
      </c>
      <c r="C223" s="16" t="s">
        <v>134</v>
      </c>
      <c r="D223" s="16" t="s">
        <v>607</v>
      </c>
      <c r="E223" s="16" t="s">
        <v>606</v>
      </c>
      <c r="F223" s="16">
        <v>0</v>
      </c>
      <c r="G223" s="16">
        <v>0</v>
      </c>
      <c r="H223" s="16" t="s">
        <v>49</v>
      </c>
      <c r="I223">
        <v>2001</v>
      </c>
      <c r="J223" s="3">
        <v>1</v>
      </c>
      <c r="K223">
        <f t="shared" si="5"/>
        <v>0</v>
      </c>
    </row>
    <row r="224" spans="1:11" ht="12.75">
      <c r="A224" s="14">
        <v>200101050009</v>
      </c>
      <c r="B224" s="15">
        <v>36896</v>
      </c>
      <c r="C224" s="16" t="s">
        <v>2</v>
      </c>
      <c r="D224" s="16" t="s">
        <v>165</v>
      </c>
      <c r="E224" s="16" t="s">
        <v>153</v>
      </c>
      <c r="F224" s="16">
        <v>0</v>
      </c>
      <c r="G224" s="16">
        <v>1</v>
      </c>
      <c r="H224" s="16" t="s">
        <v>38</v>
      </c>
      <c r="I224">
        <v>2001</v>
      </c>
      <c r="J224" s="3">
        <v>1</v>
      </c>
      <c r="K224">
        <f t="shared" si="5"/>
        <v>0</v>
      </c>
    </row>
    <row r="225" spans="1:11" ht="12.75">
      <c r="A225" s="2">
        <v>200101050007</v>
      </c>
      <c r="B225" s="4">
        <v>36896</v>
      </c>
      <c r="C225" s="13" t="s">
        <v>2</v>
      </c>
      <c r="D225" s="13" t="s">
        <v>166</v>
      </c>
      <c r="E225" s="13" t="s">
        <v>153</v>
      </c>
      <c r="F225" s="13">
        <v>0</v>
      </c>
      <c r="G225" s="13">
        <v>1</v>
      </c>
      <c r="H225" s="13" t="s">
        <v>18</v>
      </c>
      <c r="I225">
        <v>2001</v>
      </c>
      <c r="J225" s="3">
        <v>1</v>
      </c>
      <c r="K225">
        <f t="shared" si="5"/>
        <v>0</v>
      </c>
    </row>
    <row r="226" spans="1:11" ht="12.75">
      <c r="A226" s="2">
        <v>200101090005</v>
      </c>
      <c r="B226" s="4">
        <v>36900</v>
      </c>
      <c r="C226" s="13" t="s">
        <v>32</v>
      </c>
      <c r="D226" s="13" t="s">
        <v>352</v>
      </c>
      <c r="E226" s="13" t="s">
        <v>234</v>
      </c>
      <c r="F226" s="13">
        <v>0</v>
      </c>
      <c r="G226" s="13">
        <v>0</v>
      </c>
      <c r="H226" s="13" t="s">
        <v>65</v>
      </c>
      <c r="I226">
        <v>2001</v>
      </c>
      <c r="J226" s="3">
        <v>1</v>
      </c>
      <c r="K226">
        <f t="shared" si="5"/>
        <v>0</v>
      </c>
    </row>
    <row r="227" spans="1:11" ht="12.75">
      <c r="A227" s="14">
        <v>200101100001</v>
      </c>
      <c r="B227" s="15">
        <v>36901</v>
      </c>
      <c r="C227" s="16" t="s">
        <v>2</v>
      </c>
      <c r="D227" s="16" t="s">
        <v>143</v>
      </c>
      <c r="E227" s="16" t="s">
        <v>123</v>
      </c>
      <c r="F227" s="16">
        <v>0</v>
      </c>
      <c r="G227" s="16">
        <v>0</v>
      </c>
      <c r="H227" s="16" t="s">
        <v>18</v>
      </c>
      <c r="I227">
        <v>2001</v>
      </c>
      <c r="J227" s="3">
        <v>1</v>
      </c>
      <c r="K227">
        <f t="shared" si="5"/>
        <v>0</v>
      </c>
    </row>
    <row r="228" spans="1:11" ht="12.75">
      <c r="A228" s="2">
        <v>200101110001</v>
      </c>
      <c r="B228" s="4">
        <v>36902</v>
      </c>
      <c r="C228" s="13" t="s">
        <v>2</v>
      </c>
      <c r="D228" s="13" t="s">
        <v>140</v>
      </c>
      <c r="E228" s="13" t="s">
        <v>123</v>
      </c>
      <c r="F228" s="13">
        <v>0</v>
      </c>
      <c r="G228" s="13">
        <v>1</v>
      </c>
      <c r="H228" s="13" t="s">
        <v>38</v>
      </c>
      <c r="I228">
        <v>2001</v>
      </c>
      <c r="J228" s="3">
        <v>1</v>
      </c>
      <c r="K228">
        <f t="shared" si="5"/>
        <v>0</v>
      </c>
    </row>
    <row r="229" spans="1:11" ht="12.75">
      <c r="A229" s="14">
        <v>200101110002</v>
      </c>
      <c r="B229" s="15">
        <v>36902</v>
      </c>
      <c r="C229" s="16" t="s">
        <v>2</v>
      </c>
      <c r="D229" s="16" t="s">
        <v>87</v>
      </c>
      <c r="E229" s="16" t="s">
        <v>349</v>
      </c>
      <c r="F229" s="16">
        <v>0</v>
      </c>
      <c r="G229" s="16">
        <v>0</v>
      </c>
      <c r="H229" s="16" t="s">
        <v>452</v>
      </c>
      <c r="I229">
        <v>2001</v>
      </c>
      <c r="J229" s="3">
        <v>1</v>
      </c>
      <c r="K229">
        <f t="shared" si="5"/>
        <v>0</v>
      </c>
    </row>
    <row r="230" spans="1:11" ht="12.75">
      <c r="A230" s="2">
        <v>200101130002</v>
      </c>
      <c r="B230" s="4">
        <v>36904</v>
      </c>
      <c r="C230" s="13" t="s">
        <v>2</v>
      </c>
      <c r="D230" s="13" t="s">
        <v>413</v>
      </c>
      <c r="E230" s="13" t="s">
        <v>16</v>
      </c>
      <c r="F230" s="13">
        <v>0</v>
      </c>
      <c r="G230" s="13">
        <v>0</v>
      </c>
      <c r="H230" s="13" t="s">
        <v>18</v>
      </c>
      <c r="I230">
        <v>2001</v>
      </c>
      <c r="J230" s="3">
        <v>1</v>
      </c>
      <c r="K230">
        <f t="shared" si="5"/>
        <v>0</v>
      </c>
    </row>
    <row r="231" spans="1:11" ht="12.75">
      <c r="A231" s="14">
        <v>200101140003</v>
      </c>
      <c r="B231" s="15">
        <v>36905</v>
      </c>
      <c r="C231" s="16" t="s">
        <v>2</v>
      </c>
      <c r="D231" s="16" t="s">
        <v>451</v>
      </c>
      <c r="E231" s="16" t="s">
        <v>242</v>
      </c>
      <c r="F231" s="16">
        <v>0</v>
      </c>
      <c r="G231" s="16">
        <v>0</v>
      </c>
      <c r="H231" s="16" t="s">
        <v>14</v>
      </c>
      <c r="I231">
        <v>2001</v>
      </c>
      <c r="J231" s="3">
        <v>1</v>
      </c>
      <c r="K231">
        <f t="shared" si="5"/>
        <v>0</v>
      </c>
    </row>
    <row r="232" spans="1:11" ht="12.75">
      <c r="A232" s="2">
        <v>200101180004</v>
      </c>
      <c r="B232" s="4">
        <v>36909</v>
      </c>
      <c r="C232" s="13" t="s">
        <v>126</v>
      </c>
      <c r="D232" s="13" t="s">
        <v>987</v>
      </c>
      <c r="E232" s="13" t="s">
        <v>16</v>
      </c>
      <c r="F232" s="13">
        <v>0</v>
      </c>
      <c r="G232" s="13">
        <v>3</v>
      </c>
      <c r="H232" s="13" t="s">
        <v>52</v>
      </c>
      <c r="I232">
        <v>2001</v>
      </c>
      <c r="J232" s="3">
        <v>1</v>
      </c>
      <c r="K232">
        <f t="shared" si="5"/>
        <v>0</v>
      </c>
    </row>
    <row r="233" spans="1:11" ht="12.75">
      <c r="A233" s="14">
        <v>200101190011</v>
      </c>
      <c r="B233" s="15">
        <v>36910</v>
      </c>
      <c r="C233" s="16" t="s">
        <v>78</v>
      </c>
      <c r="D233" s="16" t="s">
        <v>184</v>
      </c>
      <c r="E233" s="16" t="s">
        <v>557</v>
      </c>
      <c r="F233" s="16">
        <v>0</v>
      </c>
      <c r="G233" s="16">
        <v>1</v>
      </c>
      <c r="H233" s="16" t="s">
        <v>38</v>
      </c>
      <c r="I233">
        <v>2001</v>
      </c>
      <c r="J233" s="3">
        <v>1</v>
      </c>
      <c r="K233">
        <f t="shared" si="5"/>
        <v>0</v>
      </c>
    </row>
    <row r="234" spans="1:11" ht="12.75">
      <c r="A234" s="2">
        <v>200101210002</v>
      </c>
      <c r="B234" s="4">
        <v>36912</v>
      </c>
      <c r="C234" s="13" t="s">
        <v>2</v>
      </c>
      <c r="D234" s="13" t="s">
        <v>986</v>
      </c>
      <c r="E234" s="13" t="s">
        <v>16</v>
      </c>
      <c r="F234" s="13">
        <v>0</v>
      </c>
      <c r="G234" s="13">
        <v>0</v>
      </c>
      <c r="H234" s="13" t="s">
        <v>14</v>
      </c>
      <c r="I234">
        <v>2001</v>
      </c>
      <c r="J234" s="3">
        <v>1</v>
      </c>
      <c r="K234">
        <f t="shared" si="5"/>
        <v>0</v>
      </c>
    </row>
    <row r="235" spans="1:11" ht="12.75">
      <c r="A235" s="14">
        <v>200101220007</v>
      </c>
      <c r="B235" s="15">
        <v>36913</v>
      </c>
      <c r="C235" s="16" t="s">
        <v>2</v>
      </c>
      <c r="D235" s="16" t="s">
        <v>164</v>
      </c>
      <c r="E235" s="16" t="s">
        <v>153</v>
      </c>
      <c r="F235" s="16">
        <v>0</v>
      </c>
      <c r="G235" s="16">
        <v>0</v>
      </c>
      <c r="H235" s="16" t="s">
        <v>38</v>
      </c>
      <c r="I235">
        <v>2001</v>
      </c>
      <c r="J235" s="3">
        <v>1</v>
      </c>
      <c r="K235">
        <f t="shared" si="5"/>
        <v>0</v>
      </c>
    </row>
    <row r="236" spans="1:11" ht="12.75">
      <c r="A236" s="14">
        <v>200101220001</v>
      </c>
      <c r="B236" s="15">
        <v>36913</v>
      </c>
      <c r="C236" s="16" t="s">
        <v>11</v>
      </c>
      <c r="D236" s="16" t="s">
        <v>212</v>
      </c>
      <c r="E236" s="16" t="s">
        <v>213</v>
      </c>
      <c r="F236" s="16">
        <v>0</v>
      </c>
      <c r="G236" s="16">
        <v>0</v>
      </c>
      <c r="H236" s="16" t="s">
        <v>65</v>
      </c>
      <c r="I236">
        <v>2001</v>
      </c>
      <c r="J236" s="3">
        <v>1</v>
      </c>
      <c r="K236">
        <f t="shared" si="5"/>
        <v>0</v>
      </c>
    </row>
    <row r="237" spans="1:11" ht="12.75">
      <c r="A237" s="2">
        <v>200101220004</v>
      </c>
      <c r="B237" s="4">
        <v>36913</v>
      </c>
      <c r="C237" s="13" t="s">
        <v>32</v>
      </c>
      <c r="D237" s="13" t="s">
        <v>404</v>
      </c>
      <c r="E237" s="13" t="s">
        <v>256</v>
      </c>
      <c r="F237" s="13">
        <v>0</v>
      </c>
      <c r="G237" s="13">
        <v>0</v>
      </c>
      <c r="H237" s="13" t="s">
        <v>72</v>
      </c>
      <c r="I237">
        <v>2001</v>
      </c>
      <c r="J237" s="3">
        <v>1</v>
      </c>
      <c r="K237">
        <f t="shared" si="5"/>
        <v>0</v>
      </c>
    </row>
    <row r="238" spans="1:11" ht="12.75">
      <c r="A238" s="2">
        <v>200101230004</v>
      </c>
      <c r="B238" s="4">
        <v>36914</v>
      </c>
      <c r="C238" s="13" t="s">
        <v>32</v>
      </c>
      <c r="D238" s="13" t="s">
        <v>264</v>
      </c>
      <c r="E238" s="13" t="s">
        <v>234</v>
      </c>
      <c r="F238" s="13">
        <v>0</v>
      </c>
      <c r="G238" s="13">
        <v>0</v>
      </c>
      <c r="H238" s="13" t="s">
        <v>18</v>
      </c>
      <c r="I238">
        <v>2001</v>
      </c>
      <c r="J238" s="3">
        <v>1</v>
      </c>
      <c r="K238">
        <f t="shared" si="5"/>
        <v>0</v>
      </c>
    </row>
    <row r="239" spans="1:11" ht="12.75">
      <c r="A239" s="14">
        <v>200101230005</v>
      </c>
      <c r="B239" s="15">
        <v>36915</v>
      </c>
      <c r="C239" s="16" t="s">
        <v>2</v>
      </c>
      <c r="D239" s="16" t="s">
        <v>87</v>
      </c>
      <c r="E239" s="16" t="s">
        <v>16</v>
      </c>
      <c r="F239" s="16">
        <v>0</v>
      </c>
      <c r="G239" s="16">
        <v>0</v>
      </c>
      <c r="H239" s="16" t="s">
        <v>18</v>
      </c>
      <c r="I239">
        <v>2001</v>
      </c>
      <c r="J239" s="3">
        <v>1</v>
      </c>
      <c r="K239">
        <f t="shared" si="5"/>
        <v>0</v>
      </c>
    </row>
    <row r="240" spans="1:11" ht="12.75">
      <c r="A240" s="14">
        <v>200101260003</v>
      </c>
      <c r="B240" s="15">
        <v>36917</v>
      </c>
      <c r="C240" s="16" t="s">
        <v>32</v>
      </c>
      <c r="D240" s="16" t="s">
        <v>347</v>
      </c>
      <c r="E240" s="16" t="s">
        <v>256</v>
      </c>
      <c r="F240" s="16">
        <v>1</v>
      </c>
      <c r="G240" s="16">
        <v>2</v>
      </c>
      <c r="H240" s="16" t="s">
        <v>72</v>
      </c>
      <c r="I240">
        <v>2001</v>
      </c>
      <c r="J240" s="3">
        <v>1</v>
      </c>
      <c r="K240">
        <f t="shared" si="5"/>
        <v>0</v>
      </c>
    </row>
    <row r="241" spans="1:11" ht="12.75">
      <c r="A241" s="2">
        <v>200101260002</v>
      </c>
      <c r="B241" s="4">
        <v>36917</v>
      </c>
      <c r="C241" s="13" t="s">
        <v>32</v>
      </c>
      <c r="D241" s="13" t="s">
        <v>403</v>
      </c>
      <c r="E241" s="13" t="s">
        <v>256</v>
      </c>
      <c r="F241" s="13">
        <v>0</v>
      </c>
      <c r="G241" s="13">
        <v>0</v>
      </c>
      <c r="H241" s="13" t="s">
        <v>38</v>
      </c>
      <c r="I241">
        <v>2001</v>
      </c>
      <c r="J241" s="3">
        <v>1</v>
      </c>
      <c r="K241">
        <f t="shared" si="5"/>
        <v>0</v>
      </c>
    </row>
    <row r="242" spans="1:11" ht="12.75">
      <c r="A242" s="2">
        <v>200101260006</v>
      </c>
      <c r="B242" s="4">
        <v>36917</v>
      </c>
      <c r="C242" s="13" t="s">
        <v>206</v>
      </c>
      <c r="D242" s="13" t="s">
        <v>566</v>
      </c>
      <c r="E242" s="13" t="s">
        <v>565</v>
      </c>
      <c r="F242" s="13">
        <v>1</v>
      </c>
      <c r="G242" s="13">
        <v>0</v>
      </c>
      <c r="H242" s="13" t="s">
        <v>18</v>
      </c>
      <c r="I242">
        <v>2001</v>
      </c>
      <c r="J242" s="3">
        <v>1</v>
      </c>
      <c r="K242">
        <f t="shared" si="5"/>
        <v>0</v>
      </c>
    </row>
    <row r="243" spans="1:11" ht="12.75">
      <c r="A243" s="14">
        <v>200101290003</v>
      </c>
      <c r="B243" s="15">
        <v>36920</v>
      </c>
      <c r="C243" s="16" t="s">
        <v>2</v>
      </c>
      <c r="D243" s="16" t="s">
        <v>87</v>
      </c>
      <c r="E243" s="16" t="s">
        <v>594</v>
      </c>
      <c r="F243" s="16">
        <v>0</v>
      </c>
      <c r="G243" s="16">
        <v>0</v>
      </c>
      <c r="H243" s="16" t="s">
        <v>18</v>
      </c>
      <c r="I243">
        <v>2001</v>
      </c>
      <c r="J243" s="3">
        <v>1</v>
      </c>
      <c r="K243">
        <f t="shared" si="5"/>
        <v>0</v>
      </c>
    </row>
    <row r="244" spans="1:11" ht="12.75">
      <c r="A244" s="14">
        <v>200101300005</v>
      </c>
      <c r="B244" s="15">
        <v>36921</v>
      </c>
      <c r="C244" s="16" t="s">
        <v>2</v>
      </c>
      <c r="D244" s="16" t="s">
        <v>159</v>
      </c>
      <c r="E244" s="16" t="s">
        <v>153</v>
      </c>
      <c r="F244" s="16">
        <v>0</v>
      </c>
      <c r="G244" s="16">
        <v>0</v>
      </c>
      <c r="H244" s="16" t="s">
        <v>156</v>
      </c>
      <c r="I244">
        <v>2001</v>
      </c>
      <c r="J244" s="3">
        <v>1</v>
      </c>
      <c r="K244">
        <f t="shared" si="5"/>
        <v>0</v>
      </c>
    </row>
    <row r="245" spans="1:11" ht="12.75">
      <c r="A245" s="2">
        <v>200101300004</v>
      </c>
      <c r="B245" s="4">
        <v>36921</v>
      </c>
      <c r="C245" s="13" t="s">
        <v>2</v>
      </c>
      <c r="D245" s="13" t="s">
        <v>160</v>
      </c>
      <c r="E245" s="13" t="s">
        <v>153</v>
      </c>
      <c r="F245" s="13">
        <v>0</v>
      </c>
      <c r="G245" s="13">
        <v>0</v>
      </c>
      <c r="H245" s="13" t="s">
        <v>38</v>
      </c>
      <c r="I245">
        <v>2001</v>
      </c>
      <c r="J245" s="3">
        <v>1</v>
      </c>
      <c r="K245">
        <f t="shared" si="5"/>
        <v>0</v>
      </c>
    </row>
    <row r="246" spans="1:11" ht="12.75">
      <c r="A246" s="2">
        <v>200101310003</v>
      </c>
      <c r="B246" s="4">
        <v>36922</v>
      </c>
      <c r="C246" s="13" t="s">
        <v>2</v>
      </c>
      <c r="D246" s="13" t="s">
        <v>155</v>
      </c>
      <c r="E246" s="13" t="s">
        <v>153</v>
      </c>
      <c r="F246" s="13">
        <v>0</v>
      </c>
      <c r="G246" s="13">
        <v>0</v>
      </c>
      <c r="H246" s="13" t="s">
        <v>156</v>
      </c>
      <c r="I246">
        <v>2001</v>
      </c>
      <c r="J246" s="3">
        <v>1</v>
      </c>
      <c r="K246">
        <f t="shared" si="5"/>
        <v>0</v>
      </c>
    </row>
    <row r="247" spans="1:11" ht="12.75">
      <c r="A247" s="14">
        <v>200102030003</v>
      </c>
      <c r="B247" s="15">
        <v>36925</v>
      </c>
      <c r="C247" s="16" t="s">
        <v>2</v>
      </c>
      <c r="D247" s="16" t="s">
        <v>87</v>
      </c>
      <c r="E247" s="16" t="s">
        <v>349</v>
      </c>
      <c r="F247" s="16">
        <v>0</v>
      </c>
      <c r="G247" s="16">
        <v>0</v>
      </c>
      <c r="H247" s="16" t="s">
        <v>18</v>
      </c>
      <c r="I247">
        <v>2001</v>
      </c>
      <c r="J247" s="3">
        <v>1</v>
      </c>
      <c r="K247">
        <f t="shared" si="5"/>
        <v>0</v>
      </c>
    </row>
    <row r="248" spans="1:11" ht="12.75">
      <c r="A248" s="2">
        <v>200102030001</v>
      </c>
      <c r="B248" s="4">
        <v>36925</v>
      </c>
      <c r="C248" s="13" t="s">
        <v>32</v>
      </c>
      <c r="D248" s="13" t="s">
        <v>985</v>
      </c>
      <c r="E248" s="13" t="s">
        <v>16</v>
      </c>
      <c r="F248" s="13">
        <v>0</v>
      </c>
      <c r="G248" s="13">
        <v>0</v>
      </c>
      <c r="H248" s="13" t="s">
        <v>18</v>
      </c>
      <c r="I248">
        <v>2001</v>
      </c>
      <c r="J248" s="3">
        <v>1</v>
      </c>
      <c r="K248">
        <f t="shared" si="5"/>
        <v>0</v>
      </c>
    </row>
    <row r="249" spans="1:11" ht="12.75">
      <c r="A249" s="2">
        <v>200102040002</v>
      </c>
      <c r="B249" s="4">
        <v>36926</v>
      </c>
      <c r="C249" s="13" t="s">
        <v>2</v>
      </c>
      <c r="D249" s="13" t="s">
        <v>414</v>
      </c>
      <c r="E249" s="13" t="s">
        <v>16</v>
      </c>
      <c r="F249" s="13">
        <v>0</v>
      </c>
      <c r="G249" s="13">
        <v>2</v>
      </c>
      <c r="H249" s="13" t="s">
        <v>18</v>
      </c>
      <c r="I249">
        <v>2001</v>
      </c>
      <c r="J249" s="3">
        <v>1</v>
      </c>
      <c r="K249">
        <f t="shared" si="5"/>
        <v>0</v>
      </c>
    </row>
    <row r="250" spans="1:11" ht="12.75">
      <c r="A250" s="2">
        <v>200102070004</v>
      </c>
      <c r="B250" s="4">
        <v>36928</v>
      </c>
      <c r="C250" s="13" t="s">
        <v>2</v>
      </c>
      <c r="D250" s="13" t="s">
        <v>110</v>
      </c>
      <c r="E250" s="13" t="s">
        <v>586</v>
      </c>
      <c r="F250" s="13">
        <v>0</v>
      </c>
      <c r="G250" s="13">
        <v>0</v>
      </c>
      <c r="H250" s="13" t="s">
        <v>18</v>
      </c>
      <c r="I250">
        <v>2001</v>
      </c>
      <c r="J250" s="3">
        <v>1</v>
      </c>
      <c r="K250">
        <f t="shared" si="5"/>
        <v>0</v>
      </c>
    </row>
    <row r="251" spans="1:11" ht="12.75">
      <c r="A251" s="14">
        <v>200102070010</v>
      </c>
      <c r="B251" s="15">
        <v>36929</v>
      </c>
      <c r="C251" s="16" t="s">
        <v>2</v>
      </c>
      <c r="D251" s="16" t="s">
        <v>590</v>
      </c>
      <c r="E251" s="16" t="s">
        <v>586</v>
      </c>
      <c r="F251" s="16">
        <v>0</v>
      </c>
      <c r="G251" s="16">
        <v>0</v>
      </c>
      <c r="H251" s="16" t="s">
        <v>18</v>
      </c>
      <c r="I251">
        <v>2001</v>
      </c>
      <c r="J251" s="3">
        <v>1</v>
      </c>
      <c r="K251">
        <f t="shared" si="5"/>
        <v>0</v>
      </c>
    </row>
    <row r="252" spans="1:11" ht="12.75">
      <c r="A252" s="14">
        <v>200102070005</v>
      </c>
      <c r="B252" s="15">
        <v>36929</v>
      </c>
      <c r="C252" s="16" t="s">
        <v>2</v>
      </c>
      <c r="D252" s="16" t="s">
        <v>590</v>
      </c>
      <c r="E252" s="16" t="s">
        <v>586</v>
      </c>
      <c r="F252" s="16">
        <v>0</v>
      </c>
      <c r="G252" s="16">
        <v>0</v>
      </c>
      <c r="H252" s="16" t="s">
        <v>18</v>
      </c>
      <c r="I252">
        <v>2001</v>
      </c>
      <c r="J252" s="3">
        <v>1</v>
      </c>
      <c r="K252">
        <f t="shared" si="5"/>
        <v>0</v>
      </c>
    </row>
    <row r="253" spans="1:11" ht="12.75">
      <c r="A253" s="14">
        <v>200102070001</v>
      </c>
      <c r="B253" s="15">
        <v>36929</v>
      </c>
      <c r="C253" s="16" t="s">
        <v>2</v>
      </c>
      <c r="D253" s="16" t="s">
        <v>984</v>
      </c>
      <c r="E253" s="16" t="s">
        <v>16</v>
      </c>
      <c r="F253" s="16">
        <v>0</v>
      </c>
      <c r="G253" s="16">
        <v>0</v>
      </c>
      <c r="H253" s="16" t="s">
        <v>23</v>
      </c>
      <c r="I253">
        <v>2001</v>
      </c>
      <c r="J253" s="3">
        <v>1</v>
      </c>
      <c r="K253">
        <f t="shared" si="5"/>
        <v>0</v>
      </c>
    </row>
    <row r="254" spans="1:11" ht="12.75">
      <c r="A254" s="2">
        <v>200102080002</v>
      </c>
      <c r="B254" s="4">
        <v>36930</v>
      </c>
      <c r="C254" s="13" t="s">
        <v>2</v>
      </c>
      <c r="D254" s="13" t="s">
        <v>589</v>
      </c>
      <c r="E254" s="13" t="s">
        <v>586</v>
      </c>
      <c r="F254" s="13">
        <v>0</v>
      </c>
      <c r="G254" s="13">
        <v>1</v>
      </c>
      <c r="H254" s="13" t="s">
        <v>38</v>
      </c>
      <c r="I254">
        <v>2001</v>
      </c>
      <c r="J254" s="3">
        <v>1</v>
      </c>
      <c r="K254">
        <f t="shared" si="5"/>
        <v>0</v>
      </c>
    </row>
    <row r="255" spans="1:11" ht="12.75">
      <c r="A255" s="2">
        <v>200102070006</v>
      </c>
      <c r="B255" s="4">
        <v>36930</v>
      </c>
      <c r="C255" s="13" t="s">
        <v>2</v>
      </c>
      <c r="D255" s="13" t="s">
        <v>297</v>
      </c>
      <c r="E255" s="13" t="s">
        <v>586</v>
      </c>
      <c r="F255" s="13">
        <v>0</v>
      </c>
      <c r="G255" s="13">
        <v>0</v>
      </c>
      <c r="H255" s="13" t="s">
        <v>18</v>
      </c>
      <c r="I255">
        <v>2001</v>
      </c>
      <c r="J255" s="3">
        <v>1</v>
      </c>
      <c r="K255">
        <f t="shared" si="5"/>
        <v>0</v>
      </c>
    </row>
    <row r="256" spans="1:11" ht="12.75">
      <c r="A256" s="14">
        <v>200102110002</v>
      </c>
      <c r="B256" s="15">
        <v>36933</v>
      </c>
      <c r="C256" s="16" t="s">
        <v>2</v>
      </c>
      <c r="D256" s="16" t="s">
        <v>87</v>
      </c>
      <c r="E256" s="16" t="s">
        <v>16</v>
      </c>
      <c r="F256" s="16">
        <v>0</v>
      </c>
      <c r="G256" s="16">
        <v>0</v>
      </c>
      <c r="H256" s="16" t="s">
        <v>18</v>
      </c>
      <c r="I256">
        <v>2001</v>
      </c>
      <c r="J256" s="3">
        <v>1</v>
      </c>
      <c r="K256">
        <f t="shared" si="5"/>
        <v>0</v>
      </c>
    </row>
    <row r="257" spans="1:11" ht="12.75">
      <c r="A257" s="2">
        <v>200102110004</v>
      </c>
      <c r="B257" s="4">
        <v>36934</v>
      </c>
      <c r="C257" s="13" t="s">
        <v>2</v>
      </c>
      <c r="D257" s="13" t="s">
        <v>152</v>
      </c>
      <c r="E257" s="13" t="s">
        <v>153</v>
      </c>
      <c r="F257" s="13">
        <v>0</v>
      </c>
      <c r="G257" s="13">
        <v>0</v>
      </c>
      <c r="H257" s="13" t="s">
        <v>38</v>
      </c>
      <c r="I257">
        <v>2001</v>
      </c>
      <c r="J257" s="3">
        <v>1</v>
      </c>
      <c r="K257">
        <f t="shared" si="5"/>
        <v>0</v>
      </c>
    </row>
    <row r="258" spans="1:11" ht="12.75">
      <c r="A258" s="14">
        <v>200102120001</v>
      </c>
      <c r="B258" s="15">
        <v>36934</v>
      </c>
      <c r="C258" s="16" t="s">
        <v>32</v>
      </c>
      <c r="D258" s="16" t="s">
        <v>33</v>
      </c>
      <c r="E258" s="16" t="s">
        <v>256</v>
      </c>
      <c r="F258" s="16">
        <v>0</v>
      </c>
      <c r="G258" s="16">
        <v>0</v>
      </c>
      <c r="H258" s="16" t="s">
        <v>65</v>
      </c>
      <c r="I258">
        <v>2001</v>
      </c>
      <c r="J258" s="3">
        <v>1</v>
      </c>
      <c r="K258">
        <f t="shared" ref="K258:K321" si="6">IF(AND(I258=2015,E258="unknown",OR(F258&gt;0,G258&gt;0)),1,0)</f>
        <v>0</v>
      </c>
    </row>
    <row r="259" spans="1:11" ht="12.75">
      <c r="A259" s="14">
        <v>200102130002</v>
      </c>
      <c r="B259" s="15">
        <v>36935</v>
      </c>
      <c r="C259" s="16" t="s">
        <v>2</v>
      </c>
      <c r="D259" s="16" t="s">
        <v>87</v>
      </c>
      <c r="E259" s="16" t="s">
        <v>16</v>
      </c>
      <c r="F259" s="16">
        <v>0</v>
      </c>
      <c r="G259" s="16">
        <v>0</v>
      </c>
      <c r="H259" s="16" t="s">
        <v>18</v>
      </c>
      <c r="I259">
        <v>2001</v>
      </c>
      <c r="J259" s="3">
        <v>1</v>
      </c>
      <c r="K259">
        <f t="shared" si="6"/>
        <v>0</v>
      </c>
    </row>
    <row r="260" spans="1:11" ht="12.75">
      <c r="A260" s="2">
        <v>200102180005</v>
      </c>
      <c r="B260" s="4">
        <v>36940</v>
      </c>
      <c r="C260" s="13" t="s">
        <v>32</v>
      </c>
      <c r="D260" s="13" t="s">
        <v>264</v>
      </c>
      <c r="E260" s="13" t="s">
        <v>16</v>
      </c>
      <c r="F260" s="13">
        <v>0</v>
      </c>
      <c r="G260" s="13">
        <v>0</v>
      </c>
      <c r="H260" s="13" t="s">
        <v>65</v>
      </c>
      <c r="I260">
        <v>2001</v>
      </c>
      <c r="J260" s="3">
        <v>1</v>
      </c>
      <c r="K260">
        <f t="shared" si="6"/>
        <v>0</v>
      </c>
    </row>
    <row r="261" spans="1:11" ht="12.75">
      <c r="A261" s="14">
        <v>200102210001</v>
      </c>
      <c r="B261" s="15">
        <v>36943</v>
      </c>
      <c r="C261" s="16" t="s">
        <v>2</v>
      </c>
      <c r="D261" s="16" t="s">
        <v>20</v>
      </c>
      <c r="E261" s="16" t="s">
        <v>242</v>
      </c>
      <c r="F261" s="16">
        <v>0</v>
      </c>
      <c r="G261" s="16">
        <v>1</v>
      </c>
      <c r="H261" s="16" t="s">
        <v>161</v>
      </c>
      <c r="I261">
        <v>2001</v>
      </c>
      <c r="J261" s="3">
        <v>1</v>
      </c>
      <c r="K261">
        <f t="shared" si="6"/>
        <v>0</v>
      </c>
    </row>
    <row r="262" spans="1:11" ht="12.75">
      <c r="A262" s="2">
        <v>200102210002</v>
      </c>
      <c r="B262" s="4">
        <v>36943</v>
      </c>
      <c r="C262" s="13" t="s">
        <v>2</v>
      </c>
      <c r="D262" s="13" t="s">
        <v>180</v>
      </c>
      <c r="E262" s="13" t="s">
        <v>16</v>
      </c>
      <c r="F262" s="13">
        <v>0</v>
      </c>
      <c r="G262" s="13">
        <v>0</v>
      </c>
      <c r="H262" s="13" t="s">
        <v>18</v>
      </c>
      <c r="I262">
        <v>2001</v>
      </c>
      <c r="J262" s="3">
        <v>1</v>
      </c>
      <c r="K262">
        <f t="shared" si="6"/>
        <v>0</v>
      </c>
    </row>
    <row r="263" spans="1:11" ht="12.75">
      <c r="A263" s="14">
        <v>200102220003</v>
      </c>
      <c r="B263" s="15">
        <v>36944</v>
      </c>
      <c r="C263" s="16" t="s">
        <v>32</v>
      </c>
      <c r="D263" s="16" t="s">
        <v>347</v>
      </c>
      <c r="E263" s="16" t="s">
        <v>256</v>
      </c>
      <c r="F263" s="16">
        <v>2</v>
      </c>
      <c r="G263" s="16">
        <v>5</v>
      </c>
      <c r="H263" s="16" t="s">
        <v>65</v>
      </c>
      <c r="I263">
        <v>2001</v>
      </c>
      <c r="J263" s="3">
        <v>1</v>
      </c>
      <c r="K263">
        <f t="shared" si="6"/>
        <v>0</v>
      </c>
    </row>
    <row r="264" spans="1:11" ht="12.75">
      <c r="A264" s="2">
        <v>200102220004</v>
      </c>
      <c r="B264" s="4">
        <v>36944</v>
      </c>
      <c r="C264" s="13" t="s">
        <v>32</v>
      </c>
      <c r="D264" s="13" t="s">
        <v>983</v>
      </c>
      <c r="E264" s="13" t="s">
        <v>16</v>
      </c>
      <c r="F264" s="13">
        <v>0</v>
      </c>
      <c r="G264" s="13">
        <v>0</v>
      </c>
      <c r="H264" s="13" t="s">
        <v>18</v>
      </c>
      <c r="I264">
        <v>2001</v>
      </c>
      <c r="J264" s="3">
        <v>1</v>
      </c>
      <c r="K264">
        <f t="shared" si="6"/>
        <v>0</v>
      </c>
    </row>
    <row r="265" spans="1:11" ht="12.75">
      <c r="A265" s="2">
        <v>200103090011</v>
      </c>
      <c r="B265" s="4">
        <v>36947</v>
      </c>
      <c r="C265" s="13" t="s">
        <v>2</v>
      </c>
      <c r="D265" s="13" t="s">
        <v>110</v>
      </c>
      <c r="E265" s="13" t="s">
        <v>458</v>
      </c>
      <c r="F265" s="13">
        <v>0</v>
      </c>
      <c r="G265" s="13">
        <v>0</v>
      </c>
      <c r="H265" s="13" t="s">
        <v>23</v>
      </c>
      <c r="I265">
        <v>2001</v>
      </c>
      <c r="J265" s="3">
        <v>1</v>
      </c>
      <c r="K265">
        <f t="shared" si="6"/>
        <v>0</v>
      </c>
    </row>
    <row r="266" spans="1:11" ht="12.75">
      <c r="A266" s="14">
        <v>200102270003</v>
      </c>
      <c r="B266" s="15">
        <v>36949</v>
      </c>
      <c r="C266" s="16" t="s">
        <v>2</v>
      </c>
      <c r="D266" s="16" t="s">
        <v>87</v>
      </c>
      <c r="E266" s="16" t="s">
        <v>246</v>
      </c>
      <c r="F266" s="16">
        <v>0</v>
      </c>
      <c r="G266" s="16">
        <v>0</v>
      </c>
      <c r="H266" s="16" t="s">
        <v>359</v>
      </c>
      <c r="I266">
        <v>2001</v>
      </c>
      <c r="J266" s="3">
        <v>1</v>
      </c>
      <c r="K266">
        <f t="shared" si="6"/>
        <v>0</v>
      </c>
    </row>
    <row r="267" spans="1:11" ht="12.75">
      <c r="A267" s="2">
        <v>200102280001</v>
      </c>
      <c r="B267" s="4">
        <v>36950</v>
      </c>
      <c r="C267" s="13" t="s">
        <v>55</v>
      </c>
      <c r="D267" s="13" t="s">
        <v>982</v>
      </c>
      <c r="E267" s="13" t="s">
        <v>16</v>
      </c>
      <c r="F267" s="13">
        <v>0</v>
      </c>
      <c r="G267" s="13">
        <v>0</v>
      </c>
      <c r="H267" s="13" t="s">
        <v>346</v>
      </c>
      <c r="I267">
        <v>2001</v>
      </c>
      <c r="J267" s="3">
        <v>1</v>
      </c>
      <c r="K267">
        <f t="shared" si="6"/>
        <v>0</v>
      </c>
    </row>
    <row r="268" spans="1:11" ht="12.75">
      <c r="A268" s="14">
        <v>200103030001</v>
      </c>
      <c r="B268" s="15">
        <v>36953</v>
      </c>
      <c r="C268" s="16" t="s">
        <v>32</v>
      </c>
      <c r="D268" s="16" t="s">
        <v>237</v>
      </c>
      <c r="E268" s="16" t="s">
        <v>16</v>
      </c>
      <c r="F268" s="16">
        <v>0</v>
      </c>
      <c r="G268" s="16">
        <v>0</v>
      </c>
      <c r="H268" s="16" t="s">
        <v>109</v>
      </c>
      <c r="I268">
        <v>2001</v>
      </c>
      <c r="J268" s="3">
        <v>1</v>
      </c>
      <c r="K268">
        <f t="shared" si="6"/>
        <v>0</v>
      </c>
    </row>
    <row r="269" spans="1:11" ht="12.75">
      <c r="A269" s="2">
        <v>200103040004</v>
      </c>
      <c r="B269" s="4">
        <v>36954</v>
      </c>
      <c r="C269" s="13" t="s">
        <v>2</v>
      </c>
      <c r="D269" s="13" t="s">
        <v>20</v>
      </c>
      <c r="E269" s="13" t="s">
        <v>260</v>
      </c>
      <c r="F269" s="13">
        <v>0</v>
      </c>
      <c r="G269" s="13">
        <v>0</v>
      </c>
      <c r="H269" s="13" t="s">
        <v>109</v>
      </c>
      <c r="I269">
        <v>2001</v>
      </c>
      <c r="J269" s="3">
        <v>1</v>
      </c>
      <c r="K269">
        <f t="shared" si="6"/>
        <v>0</v>
      </c>
    </row>
    <row r="270" spans="1:11" ht="12.75">
      <c r="A270" s="14">
        <v>200103050002</v>
      </c>
      <c r="B270" s="15">
        <v>36955</v>
      </c>
      <c r="C270" s="16" t="s">
        <v>32</v>
      </c>
      <c r="D270" s="16" t="s">
        <v>240</v>
      </c>
      <c r="E270" s="16" t="s">
        <v>16</v>
      </c>
      <c r="F270" s="16">
        <v>0</v>
      </c>
      <c r="G270" s="16">
        <v>0</v>
      </c>
      <c r="H270" s="16" t="s">
        <v>38</v>
      </c>
      <c r="I270">
        <v>2001</v>
      </c>
      <c r="J270" s="3">
        <v>1</v>
      </c>
      <c r="K270">
        <f t="shared" si="6"/>
        <v>0</v>
      </c>
    </row>
    <row r="271" spans="1:11" ht="12.75">
      <c r="A271" s="2">
        <v>200103070005</v>
      </c>
      <c r="B271" s="4">
        <v>36957</v>
      </c>
      <c r="C271" s="13" t="s">
        <v>11</v>
      </c>
      <c r="D271" s="13" t="s">
        <v>358</v>
      </c>
      <c r="E271" s="13" t="s">
        <v>234</v>
      </c>
      <c r="F271" s="13">
        <v>0</v>
      </c>
      <c r="G271" s="13">
        <v>0</v>
      </c>
      <c r="H271" s="13" t="s">
        <v>359</v>
      </c>
      <c r="I271">
        <v>2001</v>
      </c>
      <c r="J271" s="3">
        <v>1</v>
      </c>
      <c r="K271">
        <f t="shared" si="6"/>
        <v>0</v>
      </c>
    </row>
    <row r="272" spans="1:11" ht="12.75">
      <c r="A272" s="14">
        <v>200103090012</v>
      </c>
      <c r="B272" s="15">
        <v>36959</v>
      </c>
      <c r="C272" s="16" t="s">
        <v>32</v>
      </c>
      <c r="D272" s="16" t="s">
        <v>266</v>
      </c>
      <c r="E272" s="16" t="s">
        <v>234</v>
      </c>
      <c r="F272" s="16">
        <v>1</v>
      </c>
      <c r="G272" s="16">
        <v>1</v>
      </c>
      <c r="H272" s="16" t="s">
        <v>14</v>
      </c>
      <c r="I272">
        <v>2001</v>
      </c>
      <c r="J272" s="3">
        <v>1</v>
      </c>
      <c r="K272">
        <f t="shared" si="6"/>
        <v>0</v>
      </c>
    </row>
    <row r="273" spans="1:11" ht="12.75">
      <c r="A273" s="2">
        <v>200103090003</v>
      </c>
      <c r="B273" s="4">
        <v>36959</v>
      </c>
      <c r="C273" s="13" t="s">
        <v>32</v>
      </c>
      <c r="D273" s="13" t="s">
        <v>347</v>
      </c>
      <c r="E273" s="13" t="s">
        <v>492</v>
      </c>
      <c r="F273" s="13">
        <v>0</v>
      </c>
      <c r="G273" s="13">
        <v>0</v>
      </c>
      <c r="H273" s="13" t="s">
        <v>65</v>
      </c>
      <c r="I273">
        <v>2001</v>
      </c>
      <c r="J273" s="3">
        <v>1</v>
      </c>
      <c r="K273">
        <f t="shared" si="6"/>
        <v>0</v>
      </c>
    </row>
    <row r="274" spans="1:11" ht="12.75">
      <c r="A274" s="14">
        <v>200103090006</v>
      </c>
      <c r="B274" s="15">
        <v>36959</v>
      </c>
      <c r="C274" s="16" t="s">
        <v>2</v>
      </c>
      <c r="D274" s="16" t="s">
        <v>424</v>
      </c>
      <c r="E274" s="16" t="s">
        <v>540</v>
      </c>
      <c r="F274" s="16">
        <v>0</v>
      </c>
      <c r="G274" s="16">
        <v>0</v>
      </c>
      <c r="H274" s="16" t="s">
        <v>38</v>
      </c>
      <c r="I274">
        <v>2001</v>
      </c>
      <c r="J274" s="3">
        <v>1</v>
      </c>
      <c r="K274">
        <f t="shared" si="6"/>
        <v>0</v>
      </c>
    </row>
    <row r="275" spans="1:11" ht="12.75">
      <c r="A275" s="2">
        <v>200103090005</v>
      </c>
      <c r="B275" s="4">
        <v>36959</v>
      </c>
      <c r="C275" s="13" t="s">
        <v>2</v>
      </c>
      <c r="D275" s="13" t="s">
        <v>424</v>
      </c>
      <c r="E275" s="13" t="s">
        <v>540</v>
      </c>
      <c r="F275" s="13">
        <v>0</v>
      </c>
      <c r="G275" s="13">
        <v>0</v>
      </c>
      <c r="H275" s="13" t="s">
        <v>38</v>
      </c>
      <c r="I275">
        <v>2001</v>
      </c>
      <c r="J275" s="3">
        <v>1</v>
      </c>
      <c r="K275">
        <f t="shared" si="6"/>
        <v>0</v>
      </c>
    </row>
    <row r="276" spans="1:11" ht="12.75">
      <c r="A276" s="14">
        <v>200103090010</v>
      </c>
      <c r="B276" s="15">
        <v>36959</v>
      </c>
      <c r="C276" s="16" t="s">
        <v>2</v>
      </c>
      <c r="D276" s="16" t="s">
        <v>87</v>
      </c>
      <c r="E276" s="16" t="s">
        <v>16</v>
      </c>
      <c r="F276" s="16">
        <v>0</v>
      </c>
      <c r="G276" s="16">
        <v>1</v>
      </c>
      <c r="H276" s="16" t="s">
        <v>18</v>
      </c>
      <c r="I276">
        <v>2001</v>
      </c>
      <c r="J276" s="3">
        <v>1</v>
      </c>
      <c r="K276">
        <f t="shared" si="6"/>
        <v>0</v>
      </c>
    </row>
    <row r="277" spans="1:11" ht="12.75">
      <c r="A277" s="2">
        <v>200103090007</v>
      </c>
      <c r="B277" s="4">
        <v>36959</v>
      </c>
      <c r="C277" s="13" t="s">
        <v>32</v>
      </c>
      <c r="D277" s="13" t="s">
        <v>266</v>
      </c>
      <c r="E277" s="13" t="s">
        <v>16</v>
      </c>
      <c r="F277" s="13">
        <v>1</v>
      </c>
      <c r="G277" s="13">
        <v>1</v>
      </c>
      <c r="H277" s="13" t="s">
        <v>14</v>
      </c>
      <c r="I277">
        <v>2001</v>
      </c>
      <c r="J277" s="3">
        <v>1</v>
      </c>
      <c r="K277">
        <f t="shared" si="6"/>
        <v>0</v>
      </c>
    </row>
    <row r="278" spans="1:11" ht="12.75">
      <c r="A278" s="14">
        <v>200103090004</v>
      </c>
      <c r="B278" s="15">
        <v>36959</v>
      </c>
      <c r="C278" s="16" t="s">
        <v>32</v>
      </c>
      <c r="D278" s="16" t="s">
        <v>899</v>
      </c>
      <c r="E278" s="16" t="s">
        <v>16</v>
      </c>
      <c r="F278" s="16">
        <v>0</v>
      </c>
      <c r="G278" s="16">
        <v>0</v>
      </c>
      <c r="H278" s="16" t="s">
        <v>14</v>
      </c>
      <c r="I278">
        <v>2001</v>
      </c>
      <c r="J278" s="3">
        <v>1</v>
      </c>
      <c r="K278">
        <f t="shared" si="6"/>
        <v>0</v>
      </c>
    </row>
    <row r="279" spans="1:11" ht="12.75">
      <c r="A279" s="14">
        <v>200103090001</v>
      </c>
      <c r="B279" s="15">
        <v>36959</v>
      </c>
      <c r="C279" s="16" t="s">
        <v>2</v>
      </c>
      <c r="D279" s="16" t="s">
        <v>87</v>
      </c>
      <c r="E279" s="16" t="s">
        <v>16</v>
      </c>
      <c r="F279" s="16">
        <v>0</v>
      </c>
      <c r="G279" s="16">
        <v>1</v>
      </c>
      <c r="H279" s="16" t="s">
        <v>18</v>
      </c>
      <c r="I279">
        <v>2001</v>
      </c>
      <c r="J279" s="3">
        <v>1</v>
      </c>
      <c r="K279">
        <f t="shared" si="6"/>
        <v>0</v>
      </c>
    </row>
    <row r="280" spans="1:11" ht="12.75">
      <c r="A280" s="2">
        <v>200103110005</v>
      </c>
      <c r="B280" s="4">
        <v>36960</v>
      </c>
      <c r="C280" s="13" t="s">
        <v>2</v>
      </c>
      <c r="D280" s="13" t="s">
        <v>426</v>
      </c>
      <c r="E280" s="13" t="s">
        <v>16</v>
      </c>
      <c r="F280" s="13">
        <v>0</v>
      </c>
      <c r="G280" s="13">
        <v>0</v>
      </c>
      <c r="H280" s="13" t="s">
        <v>18</v>
      </c>
      <c r="I280">
        <v>2001</v>
      </c>
      <c r="J280" s="3">
        <v>1</v>
      </c>
      <c r="K280">
        <f t="shared" si="6"/>
        <v>0</v>
      </c>
    </row>
    <row r="281" spans="1:11" ht="12.75">
      <c r="A281" s="14">
        <v>200103110002</v>
      </c>
      <c r="B281" s="15">
        <v>36961</v>
      </c>
      <c r="C281" s="16" t="s">
        <v>32</v>
      </c>
      <c r="D281" s="16" t="s">
        <v>238</v>
      </c>
      <c r="E281" s="16" t="s">
        <v>16</v>
      </c>
      <c r="F281" s="16">
        <v>0</v>
      </c>
      <c r="G281" s="16">
        <v>0</v>
      </c>
      <c r="H281" s="16" t="s">
        <v>14</v>
      </c>
      <c r="I281">
        <v>2001</v>
      </c>
      <c r="J281" s="3">
        <v>1</v>
      </c>
      <c r="K281">
        <f t="shared" si="6"/>
        <v>0</v>
      </c>
    </row>
    <row r="282" spans="1:11" ht="12.75">
      <c r="A282" s="2">
        <v>200103110001</v>
      </c>
      <c r="B282" s="4">
        <v>36961</v>
      </c>
      <c r="C282" s="13" t="s">
        <v>32</v>
      </c>
      <c r="D282" s="13" t="s">
        <v>367</v>
      </c>
      <c r="E282" s="13" t="s">
        <v>16</v>
      </c>
      <c r="F282" s="13">
        <v>0</v>
      </c>
      <c r="G282" s="13">
        <v>0</v>
      </c>
      <c r="H282" s="13" t="s">
        <v>38</v>
      </c>
      <c r="I282">
        <v>2001</v>
      </c>
      <c r="J282" s="3">
        <v>1</v>
      </c>
      <c r="K282">
        <f t="shared" si="6"/>
        <v>0</v>
      </c>
    </row>
    <row r="283" spans="1:11" ht="12.75">
      <c r="A283" s="14">
        <v>200103170005</v>
      </c>
      <c r="B283" s="15">
        <v>36967</v>
      </c>
      <c r="C283" s="16" t="s">
        <v>32</v>
      </c>
      <c r="D283" s="16" t="s">
        <v>354</v>
      </c>
      <c r="E283" s="16" t="s">
        <v>234</v>
      </c>
      <c r="F283" s="16">
        <v>1</v>
      </c>
      <c r="G283" s="16">
        <v>3</v>
      </c>
      <c r="H283" s="16" t="s">
        <v>355</v>
      </c>
      <c r="I283">
        <v>2001</v>
      </c>
      <c r="J283" s="3">
        <v>1</v>
      </c>
      <c r="K283">
        <f t="shared" si="6"/>
        <v>0</v>
      </c>
    </row>
    <row r="284" spans="1:11" ht="12.75">
      <c r="A284" s="2">
        <v>200103180005</v>
      </c>
      <c r="B284" s="4">
        <v>36968</v>
      </c>
      <c r="C284" s="13" t="s">
        <v>2</v>
      </c>
      <c r="D284" s="13" t="s">
        <v>424</v>
      </c>
      <c r="E284" s="13" t="s">
        <v>16</v>
      </c>
      <c r="F284" s="13">
        <v>0</v>
      </c>
      <c r="G284" s="13">
        <v>0</v>
      </c>
      <c r="H284" s="13" t="s">
        <v>18</v>
      </c>
      <c r="I284">
        <v>2001</v>
      </c>
      <c r="J284" s="3">
        <v>1</v>
      </c>
      <c r="K284">
        <f t="shared" si="6"/>
        <v>0</v>
      </c>
    </row>
    <row r="285" spans="1:11" ht="12.75">
      <c r="A285" s="14">
        <v>200103200003</v>
      </c>
      <c r="B285" s="15">
        <v>36970</v>
      </c>
      <c r="C285" s="16" t="s">
        <v>32</v>
      </c>
      <c r="D285" s="16" t="s">
        <v>402</v>
      </c>
      <c r="E285" s="16" t="s">
        <v>256</v>
      </c>
      <c r="F285" s="16">
        <v>1</v>
      </c>
      <c r="G285" s="16">
        <v>0</v>
      </c>
      <c r="H285" s="16" t="s">
        <v>65</v>
      </c>
      <c r="I285">
        <v>2001</v>
      </c>
      <c r="J285" s="3">
        <v>1</v>
      </c>
      <c r="K285">
        <f t="shared" si="6"/>
        <v>0</v>
      </c>
    </row>
    <row r="286" spans="1:11" ht="12.75">
      <c r="A286" s="14">
        <v>200103210006</v>
      </c>
      <c r="B286" s="15">
        <v>36971</v>
      </c>
      <c r="C286" s="16" t="s">
        <v>73</v>
      </c>
      <c r="D286" s="16" t="s">
        <v>981</v>
      </c>
      <c r="E286" s="16" t="s">
        <v>16</v>
      </c>
      <c r="F286" s="16">
        <v>0</v>
      </c>
      <c r="G286" s="16">
        <v>1</v>
      </c>
      <c r="H286" s="16" t="s">
        <v>18</v>
      </c>
      <c r="I286">
        <v>2001</v>
      </c>
      <c r="J286" s="3">
        <v>1</v>
      </c>
      <c r="K286">
        <f t="shared" si="6"/>
        <v>0</v>
      </c>
    </row>
    <row r="287" spans="1:11" ht="12.75">
      <c r="A287" s="2">
        <v>200103210001</v>
      </c>
      <c r="B287" s="4">
        <v>36971</v>
      </c>
      <c r="C287" s="13" t="s">
        <v>32</v>
      </c>
      <c r="D287" s="13" t="s">
        <v>240</v>
      </c>
      <c r="E287" s="13" t="s">
        <v>16</v>
      </c>
      <c r="F287" s="13">
        <v>0</v>
      </c>
      <c r="G287" s="13">
        <v>0</v>
      </c>
      <c r="H287" s="13" t="s">
        <v>14</v>
      </c>
      <c r="I287">
        <v>2001</v>
      </c>
      <c r="J287" s="3">
        <v>1</v>
      </c>
      <c r="K287">
        <f t="shared" si="6"/>
        <v>0</v>
      </c>
    </row>
    <row r="288" spans="1:11" ht="12.75">
      <c r="A288" s="2">
        <v>200103220004</v>
      </c>
      <c r="B288" s="4">
        <v>36972</v>
      </c>
      <c r="C288" s="13" t="s">
        <v>11</v>
      </c>
      <c r="D288" s="13" t="s">
        <v>45</v>
      </c>
      <c r="E288" s="13" t="s">
        <v>211</v>
      </c>
      <c r="F288" s="13">
        <v>0</v>
      </c>
      <c r="G288" s="13">
        <v>0</v>
      </c>
      <c r="H288" s="13" t="s">
        <v>18</v>
      </c>
      <c r="I288">
        <v>2001</v>
      </c>
      <c r="J288" s="3">
        <v>1</v>
      </c>
      <c r="K288">
        <f t="shared" si="6"/>
        <v>0</v>
      </c>
    </row>
    <row r="289" spans="1:11" ht="12.75">
      <c r="A289" s="14">
        <v>200103240002</v>
      </c>
      <c r="B289" s="15">
        <v>36974</v>
      </c>
      <c r="C289" s="16" t="s">
        <v>32</v>
      </c>
      <c r="D289" s="16" t="s">
        <v>980</v>
      </c>
      <c r="E289" s="16" t="s">
        <v>16</v>
      </c>
      <c r="F289" s="16">
        <v>0</v>
      </c>
      <c r="G289" s="16">
        <v>0</v>
      </c>
      <c r="H289" s="16" t="s">
        <v>14</v>
      </c>
      <c r="I289">
        <v>2001</v>
      </c>
      <c r="J289" s="3">
        <v>1</v>
      </c>
      <c r="K289">
        <f t="shared" si="6"/>
        <v>0</v>
      </c>
    </row>
    <row r="290" spans="1:11" ht="12.75">
      <c r="A290" s="2">
        <v>200103250005</v>
      </c>
      <c r="B290" s="4">
        <v>36975</v>
      </c>
      <c r="C290" s="13" t="s">
        <v>2</v>
      </c>
      <c r="D290" s="13" t="s">
        <v>117</v>
      </c>
      <c r="E290" s="13" t="s">
        <v>1020</v>
      </c>
      <c r="F290" s="13">
        <v>0</v>
      </c>
      <c r="G290" s="13">
        <v>0</v>
      </c>
      <c r="H290" s="13" t="s">
        <v>18</v>
      </c>
      <c r="I290">
        <v>2001</v>
      </c>
      <c r="J290" s="3">
        <v>1</v>
      </c>
      <c r="K290">
        <f t="shared" si="6"/>
        <v>0</v>
      </c>
    </row>
    <row r="291" spans="1:11" ht="12.75">
      <c r="A291" s="14">
        <v>200103270002</v>
      </c>
      <c r="B291" s="15">
        <v>36977</v>
      </c>
      <c r="C291" s="16" t="s">
        <v>73</v>
      </c>
      <c r="D291" s="16" t="s">
        <v>979</v>
      </c>
      <c r="E291" s="16" t="s">
        <v>16</v>
      </c>
      <c r="F291" s="16">
        <v>0</v>
      </c>
      <c r="G291" s="16">
        <v>1</v>
      </c>
      <c r="H291" s="16" t="s">
        <v>65</v>
      </c>
      <c r="I291">
        <v>2001</v>
      </c>
      <c r="J291" s="3">
        <v>1</v>
      </c>
      <c r="K291">
        <f t="shared" si="6"/>
        <v>0</v>
      </c>
    </row>
    <row r="292" spans="1:11" ht="12.75">
      <c r="A292" s="2">
        <v>200103280003</v>
      </c>
      <c r="B292" s="4">
        <v>36978</v>
      </c>
      <c r="C292" s="13" t="s">
        <v>2</v>
      </c>
      <c r="D292" s="13" t="s">
        <v>87</v>
      </c>
      <c r="E292" s="13" t="s">
        <v>16</v>
      </c>
      <c r="F292" s="13">
        <v>0</v>
      </c>
      <c r="G292" s="13">
        <v>0</v>
      </c>
      <c r="H292" s="13" t="s">
        <v>18</v>
      </c>
      <c r="I292">
        <v>2001</v>
      </c>
      <c r="J292" s="3">
        <v>1</v>
      </c>
      <c r="K292">
        <f t="shared" si="6"/>
        <v>0</v>
      </c>
    </row>
    <row r="293" spans="1:11" ht="12.75">
      <c r="A293" s="14">
        <v>200103290003</v>
      </c>
      <c r="B293" s="15">
        <v>36979</v>
      </c>
      <c r="C293" s="16" t="s">
        <v>32</v>
      </c>
      <c r="D293" s="16" t="s">
        <v>332</v>
      </c>
      <c r="E293" s="16" t="s">
        <v>234</v>
      </c>
      <c r="F293" s="16">
        <v>0</v>
      </c>
      <c r="G293" s="16">
        <v>0</v>
      </c>
      <c r="H293" s="16" t="s">
        <v>65</v>
      </c>
      <c r="I293">
        <v>2001</v>
      </c>
      <c r="J293" s="3">
        <v>1</v>
      </c>
      <c r="K293">
        <f t="shared" si="6"/>
        <v>0</v>
      </c>
    </row>
    <row r="294" spans="1:11" ht="12.75">
      <c r="A294" s="14">
        <v>200104030005</v>
      </c>
      <c r="B294" s="15">
        <v>36984</v>
      </c>
      <c r="C294" s="16" t="s">
        <v>2</v>
      </c>
      <c r="D294" s="16" t="s">
        <v>426</v>
      </c>
      <c r="E294" s="16" t="s">
        <v>16</v>
      </c>
      <c r="F294" s="16">
        <v>0</v>
      </c>
      <c r="G294" s="16">
        <v>0</v>
      </c>
      <c r="H294" s="16" t="s">
        <v>18</v>
      </c>
      <c r="I294">
        <v>2001</v>
      </c>
      <c r="J294" s="3">
        <v>1</v>
      </c>
      <c r="K294">
        <f t="shared" si="6"/>
        <v>0</v>
      </c>
    </row>
    <row r="295" spans="1:11" ht="12.75">
      <c r="A295" s="2">
        <v>200104030001</v>
      </c>
      <c r="B295" s="4">
        <v>36984</v>
      </c>
      <c r="C295" s="13" t="s">
        <v>2</v>
      </c>
      <c r="D295" s="13" t="s">
        <v>117</v>
      </c>
      <c r="E295" s="13" t="s">
        <v>16</v>
      </c>
      <c r="F295" s="13">
        <v>0</v>
      </c>
      <c r="G295" s="13">
        <v>0</v>
      </c>
      <c r="H295" s="13" t="s">
        <v>14</v>
      </c>
      <c r="I295">
        <v>2001</v>
      </c>
      <c r="J295" s="3">
        <v>1</v>
      </c>
      <c r="K295">
        <f t="shared" si="6"/>
        <v>0</v>
      </c>
    </row>
    <row r="296" spans="1:11" ht="12.75">
      <c r="A296" s="2">
        <v>200104070001</v>
      </c>
      <c r="B296" s="4">
        <v>36988</v>
      </c>
      <c r="C296" s="13" t="s">
        <v>32</v>
      </c>
      <c r="D296" s="13" t="s">
        <v>899</v>
      </c>
      <c r="E296" s="13" t="s">
        <v>16</v>
      </c>
      <c r="F296" s="13">
        <v>0</v>
      </c>
      <c r="G296" s="13">
        <v>0</v>
      </c>
      <c r="H296" s="13" t="s">
        <v>65</v>
      </c>
      <c r="I296">
        <v>2001</v>
      </c>
      <c r="J296" s="3">
        <v>1</v>
      </c>
      <c r="K296">
        <f t="shared" si="6"/>
        <v>0</v>
      </c>
    </row>
    <row r="297" spans="1:11" ht="12.75">
      <c r="A297" s="14">
        <v>200104100002</v>
      </c>
      <c r="B297" s="15">
        <v>36991</v>
      </c>
      <c r="C297" s="16" t="s">
        <v>55</v>
      </c>
      <c r="D297" s="16" t="s">
        <v>127</v>
      </c>
      <c r="E297" s="16" t="s">
        <v>609</v>
      </c>
      <c r="F297" s="16">
        <v>0</v>
      </c>
      <c r="G297" s="16">
        <v>0</v>
      </c>
      <c r="H297" s="16" t="s">
        <v>610</v>
      </c>
      <c r="I297">
        <v>2001</v>
      </c>
      <c r="J297" s="3">
        <v>1</v>
      </c>
      <c r="K297">
        <f t="shared" si="6"/>
        <v>0</v>
      </c>
    </row>
    <row r="298" spans="1:11" ht="12.75">
      <c r="A298" s="2">
        <v>200104130002</v>
      </c>
      <c r="B298" s="4">
        <v>36994</v>
      </c>
      <c r="C298" s="13" t="s">
        <v>55</v>
      </c>
      <c r="D298" s="13" t="s">
        <v>190</v>
      </c>
      <c r="E298" s="13" t="s">
        <v>189</v>
      </c>
      <c r="F298" s="13">
        <v>0</v>
      </c>
      <c r="G298" s="13">
        <v>0</v>
      </c>
      <c r="H298" s="13" t="s">
        <v>65</v>
      </c>
      <c r="I298">
        <v>2001</v>
      </c>
      <c r="J298" s="3">
        <v>1</v>
      </c>
      <c r="K298">
        <f t="shared" si="6"/>
        <v>0</v>
      </c>
    </row>
    <row r="299" spans="1:11" ht="12.75">
      <c r="A299" s="14">
        <v>200104140002</v>
      </c>
      <c r="B299" s="15">
        <v>36995</v>
      </c>
      <c r="C299" s="16" t="s">
        <v>2</v>
      </c>
      <c r="D299" s="16" t="s">
        <v>450</v>
      </c>
      <c r="E299" s="16" t="s">
        <v>16</v>
      </c>
      <c r="F299" s="16">
        <v>0</v>
      </c>
      <c r="G299" s="16">
        <v>0</v>
      </c>
      <c r="H299" s="16" t="s">
        <v>65</v>
      </c>
      <c r="I299">
        <v>2001</v>
      </c>
      <c r="J299" s="3">
        <v>1</v>
      </c>
      <c r="K299">
        <f t="shared" si="6"/>
        <v>0</v>
      </c>
    </row>
    <row r="300" spans="1:11" ht="12.75">
      <c r="A300" s="2">
        <v>200104210002</v>
      </c>
      <c r="B300" s="4">
        <v>37002</v>
      </c>
      <c r="C300" s="13" t="s">
        <v>32</v>
      </c>
      <c r="D300" s="13" t="s">
        <v>240</v>
      </c>
      <c r="E300" s="13" t="s">
        <v>16</v>
      </c>
      <c r="F300" s="13">
        <v>0</v>
      </c>
      <c r="G300" s="13">
        <v>0</v>
      </c>
      <c r="H300" s="13" t="s">
        <v>65</v>
      </c>
      <c r="I300">
        <v>2001</v>
      </c>
      <c r="J300" s="3">
        <v>1</v>
      </c>
      <c r="K300">
        <f t="shared" si="6"/>
        <v>0</v>
      </c>
    </row>
    <row r="301" spans="1:11" ht="12.75">
      <c r="A301" s="14">
        <v>200104250008</v>
      </c>
      <c r="B301" s="15">
        <v>37006</v>
      </c>
      <c r="C301" s="16" t="s">
        <v>2</v>
      </c>
      <c r="D301" s="16" t="s">
        <v>274</v>
      </c>
      <c r="E301" s="16" t="s">
        <v>16</v>
      </c>
      <c r="F301" s="16">
        <v>0</v>
      </c>
      <c r="G301" s="16">
        <v>0</v>
      </c>
      <c r="H301" s="16" t="s">
        <v>85</v>
      </c>
      <c r="I301">
        <v>2001</v>
      </c>
      <c r="J301" s="3">
        <v>1</v>
      </c>
      <c r="K301">
        <f t="shared" si="6"/>
        <v>0</v>
      </c>
    </row>
    <row r="302" spans="1:11" ht="12.75">
      <c r="A302" s="14">
        <v>200105060002</v>
      </c>
      <c r="B302" s="15">
        <v>37017</v>
      </c>
      <c r="C302" s="16" t="s">
        <v>32</v>
      </c>
      <c r="D302" s="16" t="s">
        <v>94</v>
      </c>
      <c r="E302" s="16" t="s">
        <v>234</v>
      </c>
      <c r="F302" s="16">
        <v>1</v>
      </c>
      <c r="G302" s="16">
        <v>0</v>
      </c>
      <c r="H302" s="16" t="s">
        <v>65</v>
      </c>
      <c r="I302">
        <v>2001</v>
      </c>
      <c r="J302" s="3">
        <v>1</v>
      </c>
      <c r="K302">
        <f t="shared" si="6"/>
        <v>0</v>
      </c>
    </row>
    <row r="303" spans="1:11" ht="12.75">
      <c r="A303" s="2">
        <v>200105060001</v>
      </c>
      <c r="B303" s="4">
        <v>37017</v>
      </c>
      <c r="C303" s="13" t="s">
        <v>2</v>
      </c>
      <c r="D303" s="13" t="s">
        <v>450</v>
      </c>
      <c r="E303" s="13" t="s">
        <v>242</v>
      </c>
      <c r="F303" s="13">
        <v>0</v>
      </c>
      <c r="G303" s="13">
        <v>1</v>
      </c>
      <c r="H303" s="13" t="s">
        <v>65</v>
      </c>
      <c r="I303">
        <v>2001</v>
      </c>
      <c r="J303" s="3">
        <v>1</v>
      </c>
      <c r="K303">
        <f t="shared" si="6"/>
        <v>0</v>
      </c>
    </row>
    <row r="304" spans="1:11" ht="12.75">
      <c r="A304" s="2">
        <v>200105110001</v>
      </c>
      <c r="B304" s="4">
        <v>37022</v>
      </c>
      <c r="C304" s="13" t="s">
        <v>32</v>
      </c>
      <c r="D304" s="13" t="s">
        <v>33</v>
      </c>
      <c r="E304" s="13" t="s">
        <v>234</v>
      </c>
      <c r="F304" s="13">
        <v>0</v>
      </c>
      <c r="G304" s="13" t="s">
        <v>16</v>
      </c>
      <c r="H304" s="13" t="s">
        <v>18</v>
      </c>
      <c r="I304">
        <v>2001</v>
      </c>
      <c r="J304" s="3">
        <v>1</v>
      </c>
      <c r="K304">
        <f t="shared" si="6"/>
        <v>0</v>
      </c>
    </row>
    <row r="305" spans="1:11" ht="12.75">
      <c r="A305" s="14">
        <v>200105150002</v>
      </c>
      <c r="B305" s="15">
        <v>37026</v>
      </c>
      <c r="C305" s="16" t="s">
        <v>32</v>
      </c>
      <c r="D305" s="16" t="s">
        <v>352</v>
      </c>
      <c r="E305" s="16" t="s">
        <v>234</v>
      </c>
      <c r="F305" s="16">
        <v>0</v>
      </c>
      <c r="G305" s="16">
        <v>1</v>
      </c>
      <c r="H305" s="16" t="s">
        <v>109</v>
      </c>
      <c r="I305">
        <v>2001</v>
      </c>
      <c r="J305" s="3">
        <v>1</v>
      </c>
      <c r="K305">
        <f t="shared" si="6"/>
        <v>0</v>
      </c>
    </row>
    <row r="306" spans="1:11" ht="12.75">
      <c r="A306" s="2">
        <v>200105230002</v>
      </c>
      <c r="B306" s="4">
        <v>37034</v>
      </c>
      <c r="C306" s="13" t="s">
        <v>32</v>
      </c>
      <c r="D306" s="13" t="s">
        <v>327</v>
      </c>
      <c r="E306" s="13" t="s">
        <v>256</v>
      </c>
      <c r="F306" s="13">
        <v>0</v>
      </c>
      <c r="G306" s="13">
        <v>0</v>
      </c>
      <c r="H306" s="13" t="s">
        <v>161</v>
      </c>
      <c r="I306">
        <v>2001</v>
      </c>
      <c r="J306" s="3">
        <v>1</v>
      </c>
      <c r="K306">
        <f t="shared" si="6"/>
        <v>0</v>
      </c>
    </row>
    <row r="307" spans="1:11" ht="12.75">
      <c r="A307" s="14">
        <v>200105240003</v>
      </c>
      <c r="B307" s="15">
        <v>37035</v>
      </c>
      <c r="C307" s="16" t="s">
        <v>32</v>
      </c>
      <c r="D307" s="16" t="s">
        <v>347</v>
      </c>
      <c r="E307" s="16" t="s">
        <v>256</v>
      </c>
      <c r="F307" s="16">
        <v>1</v>
      </c>
      <c r="G307" s="16">
        <v>0</v>
      </c>
      <c r="H307" s="16" t="s">
        <v>109</v>
      </c>
      <c r="I307">
        <v>2001</v>
      </c>
      <c r="J307" s="3">
        <v>1</v>
      </c>
      <c r="K307">
        <f t="shared" si="6"/>
        <v>0</v>
      </c>
    </row>
    <row r="308" spans="1:11" ht="12.75">
      <c r="A308" s="2">
        <v>200105240002</v>
      </c>
      <c r="B308" s="4">
        <v>37035</v>
      </c>
      <c r="C308" s="13" t="s">
        <v>78</v>
      </c>
      <c r="D308" s="13" t="s">
        <v>706</v>
      </c>
      <c r="E308" s="13" t="s">
        <v>16</v>
      </c>
      <c r="F308" s="13">
        <v>0</v>
      </c>
      <c r="G308" s="13">
        <v>2</v>
      </c>
      <c r="H308" s="13" t="s">
        <v>18</v>
      </c>
      <c r="I308">
        <v>2001</v>
      </c>
      <c r="J308" s="3">
        <v>1</v>
      </c>
      <c r="K308">
        <f t="shared" si="6"/>
        <v>0</v>
      </c>
    </row>
    <row r="309" spans="1:11" ht="12.75">
      <c r="A309" s="14">
        <v>200105240001</v>
      </c>
      <c r="B309" s="15">
        <v>37035</v>
      </c>
      <c r="C309" s="16" t="s">
        <v>78</v>
      </c>
      <c r="D309" s="16" t="s">
        <v>638</v>
      </c>
      <c r="E309" s="16" t="s">
        <v>16</v>
      </c>
      <c r="F309" s="16">
        <v>0</v>
      </c>
      <c r="G309" s="16">
        <v>1</v>
      </c>
      <c r="H309" s="16" t="s">
        <v>18</v>
      </c>
      <c r="I309">
        <v>2001</v>
      </c>
      <c r="J309" s="3">
        <v>1</v>
      </c>
      <c r="K309">
        <f t="shared" si="6"/>
        <v>0</v>
      </c>
    </row>
    <row r="310" spans="1:11" ht="12.75">
      <c r="A310" s="2">
        <v>200106010003</v>
      </c>
      <c r="B310" s="4">
        <v>37043</v>
      </c>
      <c r="C310" s="13" t="s">
        <v>2</v>
      </c>
      <c r="D310" s="13" t="s">
        <v>353</v>
      </c>
      <c r="E310" s="13" t="s">
        <v>242</v>
      </c>
      <c r="F310" s="13">
        <v>0</v>
      </c>
      <c r="G310" s="13">
        <v>0</v>
      </c>
      <c r="H310" s="13" t="s">
        <v>100</v>
      </c>
      <c r="I310">
        <v>2001</v>
      </c>
      <c r="J310" s="3">
        <v>1</v>
      </c>
      <c r="K310">
        <f t="shared" si="6"/>
        <v>0</v>
      </c>
    </row>
    <row r="311" spans="1:11" ht="12.75">
      <c r="A311" s="14">
        <v>200106070001</v>
      </c>
      <c r="B311" s="15">
        <v>37049</v>
      </c>
      <c r="C311" s="16" t="s">
        <v>2</v>
      </c>
      <c r="D311" s="16" t="s">
        <v>978</v>
      </c>
      <c r="E311" s="16" t="s">
        <v>16</v>
      </c>
      <c r="F311" s="16">
        <v>0</v>
      </c>
      <c r="G311" s="16">
        <v>3</v>
      </c>
      <c r="H311" s="16" t="s">
        <v>371</v>
      </c>
      <c r="I311">
        <v>2001</v>
      </c>
      <c r="J311" s="3">
        <v>1</v>
      </c>
      <c r="K311">
        <f t="shared" si="6"/>
        <v>0</v>
      </c>
    </row>
    <row r="312" spans="1:11" ht="12.75">
      <c r="A312" s="2">
        <v>200106100001</v>
      </c>
      <c r="B312" s="4">
        <v>37052</v>
      </c>
      <c r="C312" s="13" t="s">
        <v>32</v>
      </c>
      <c r="D312" s="13" t="s">
        <v>283</v>
      </c>
      <c r="E312" s="13" t="s">
        <v>256</v>
      </c>
      <c r="F312" s="13">
        <v>0</v>
      </c>
      <c r="G312" s="13">
        <v>2</v>
      </c>
      <c r="H312" s="13" t="s">
        <v>18</v>
      </c>
      <c r="I312">
        <v>2001</v>
      </c>
      <c r="J312" s="3">
        <v>1</v>
      </c>
      <c r="K312">
        <f t="shared" si="6"/>
        <v>0</v>
      </c>
    </row>
    <row r="313" spans="1:11" ht="12.75">
      <c r="A313" s="2">
        <v>200106130004</v>
      </c>
      <c r="B313" s="4">
        <v>37055</v>
      </c>
      <c r="C313" s="13" t="s">
        <v>78</v>
      </c>
      <c r="D313" s="13" t="s">
        <v>561</v>
      </c>
      <c r="E313" s="13" t="s">
        <v>557</v>
      </c>
      <c r="F313" s="13">
        <v>1</v>
      </c>
      <c r="G313" s="13">
        <v>0</v>
      </c>
      <c r="H313" s="13" t="s">
        <v>18</v>
      </c>
      <c r="I313">
        <v>2001</v>
      </c>
      <c r="J313" s="3">
        <v>1</v>
      </c>
      <c r="K313">
        <f t="shared" si="6"/>
        <v>0</v>
      </c>
    </row>
    <row r="314" spans="1:11" ht="12.75">
      <c r="A314" s="14">
        <v>200106130003</v>
      </c>
      <c r="B314" s="15">
        <v>37055</v>
      </c>
      <c r="C314" s="16" t="s">
        <v>2</v>
      </c>
      <c r="D314" s="16" t="s">
        <v>87</v>
      </c>
      <c r="E314" s="16" t="s">
        <v>16</v>
      </c>
      <c r="F314" s="16">
        <v>0</v>
      </c>
      <c r="G314" s="16">
        <v>1</v>
      </c>
      <c r="H314" s="16" t="s">
        <v>18</v>
      </c>
      <c r="I314">
        <v>2001</v>
      </c>
      <c r="J314" s="3">
        <v>1</v>
      </c>
      <c r="K314">
        <f t="shared" si="6"/>
        <v>0</v>
      </c>
    </row>
    <row r="315" spans="1:11" ht="12.75">
      <c r="A315" s="14">
        <v>200106180002</v>
      </c>
      <c r="B315" s="15">
        <v>37060</v>
      </c>
      <c r="C315" s="16" t="s">
        <v>2</v>
      </c>
      <c r="D315" s="16" t="s">
        <v>474</v>
      </c>
      <c r="E315" s="16" t="s">
        <v>586</v>
      </c>
      <c r="F315" s="16">
        <v>0</v>
      </c>
      <c r="G315" s="16">
        <v>0</v>
      </c>
      <c r="H315" s="16" t="s">
        <v>65</v>
      </c>
      <c r="I315">
        <v>2001</v>
      </c>
      <c r="J315" s="3">
        <v>1</v>
      </c>
      <c r="K315">
        <f t="shared" si="6"/>
        <v>0</v>
      </c>
    </row>
    <row r="316" spans="1:11" ht="12.75">
      <c r="A316" s="2">
        <v>200106210001</v>
      </c>
      <c r="B316" s="4">
        <v>37063</v>
      </c>
      <c r="C316" s="13" t="s">
        <v>32</v>
      </c>
      <c r="D316" s="13" t="s">
        <v>347</v>
      </c>
      <c r="E316" s="13" t="s">
        <v>234</v>
      </c>
      <c r="F316" s="13">
        <v>0</v>
      </c>
      <c r="G316" s="13">
        <v>0</v>
      </c>
      <c r="H316" s="13" t="s">
        <v>38</v>
      </c>
      <c r="I316">
        <v>2001</v>
      </c>
      <c r="J316" s="3">
        <v>1</v>
      </c>
      <c r="K316">
        <f t="shared" si="6"/>
        <v>0</v>
      </c>
    </row>
    <row r="317" spans="1:11" ht="12.75">
      <c r="A317" s="14">
        <v>200106230004</v>
      </c>
      <c r="B317" s="15">
        <v>37065</v>
      </c>
      <c r="C317" s="16" t="s">
        <v>11</v>
      </c>
      <c r="D317" s="16" t="s">
        <v>420</v>
      </c>
      <c r="E317" s="16" t="s">
        <v>17</v>
      </c>
      <c r="F317" s="16">
        <v>0</v>
      </c>
      <c r="G317" s="16">
        <v>0</v>
      </c>
      <c r="H317" s="16" t="s">
        <v>18</v>
      </c>
      <c r="I317">
        <v>2001</v>
      </c>
      <c r="J317" s="3">
        <v>1</v>
      </c>
      <c r="K317">
        <f t="shared" si="6"/>
        <v>0</v>
      </c>
    </row>
    <row r="318" spans="1:11" ht="12.75">
      <c r="A318" s="2">
        <v>200106270005</v>
      </c>
      <c r="B318" s="4">
        <v>37069</v>
      </c>
      <c r="C318" s="13" t="s">
        <v>78</v>
      </c>
      <c r="D318" s="13" t="s">
        <v>499</v>
      </c>
      <c r="E318" s="13" t="s">
        <v>557</v>
      </c>
      <c r="F318" s="13">
        <v>1</v>
      </c>
      <c r="G318" s="13">
        <v>0</v>
      </c>
      <c r="H318" s="13" t="s">
        <v>18</v>
      </c>
      <c r="I318">
        <v>2001</v>
      </c>
      <c r="J318" s="3">
        <v>1</v>
      </c>
      <c r="K318">
        <f t="shared" si="6"/>
        <v>0</v>
      </c>
    </row>
    <row r="319" spans="1:11" ht="12.75">
      <c r="A319" s="14">
        <v>200106280001</v>
      </c>
      <c r="B319" s="15">
        <v>37070</v>
      </c>
      <c r="C319" s="16" t="s">
        <v>32</v>
      </c>
      <c r="D319" s="16" t="s">
        <v>33</v>
      </c>
      <c r="E319" s="16" t="s">
        <v>234</v>
      </c>
      <c r="F319" s="16">
        <v>0</v>
      </c>
      <c r="G319" s="16">
        <v>16</v>
      </c>
      <c r="H319" s="16" t="s">
        <v>72</v>
      </c>
      <c r="I319">
        <v>2001</v>
      </c>
      <c r="J319" s="3">
        <v>1</v>
      </c>
      <c r="K319">
        <f t="shared" si="6"/>
        <v>0</v>
      </c>
    </row>
    <row r="320" spans="1:11" ht="12.75">
      <c r="A320" s="2">
        <v>200107040001</v>
      </c>
      <c r="B320" s="4">
        <v>37076</v>
      </c>
      <c r="C320" s="13" t="s">
        <v>2</v>
      </c>
      <c r="D320" s="13" t="s">
        <v>274</v>
      </c>
      <c r="E320" s="13" t="s">
        <v>594</v>
      </c>
      <c r="F320" s="13">
        <v>1</v>
      </c>
      <c r="G320" s="13">
        <v>0</v>
      </c>
      <c r="H320" s="13" t="s">
        <v>18</v>
      </c>
      <c r="I320">
        <v>2001</v>
      </c>
      <c r="J320" s="3">
        <v>1</v>
      </c>
      <c r="K320">
        <f t="shared" si="6"/>
        <v>0</v>
      </c>
    </row>
    <row r="321" spans="1:11" ht="12.75">
      <c r="A321" s="14">
        <v>200107060001</v>
      </c>
      <c r="B321" s="15">
        <v>37078</v>
      </c>
      <c r="C321" s="16" t="s">
        <v>11</v>
      </c>
      <c r="D321" s="16" t="s">
        <v>41</v>
      </c>
      <c r="E321" s="16" t="s">
        <v>37</v>
      </c>
      <c r="F321" s="16">
        <v>0</v>
      </c>
      <c r="G321" s="16">
        <v>0</v>
      </c>
      <c r="H321" s="16" t="s">
        <v>14</v>
      </c>
      <c r="I321">
        <v>2001</v>
      </c>
      <c r="J321" s="3">
        <v>1</v>
      </c>
      <c r="K321">
        <f t="shared" si="6"/>
        <v>0</v>
      </c>
    </row>
    <row r="322" spans="1:11" ht="12.75">
      <c r="A322" s="2">
        <v>200107070001</v>
      </c>
      <c r="B322" s="4">
        <v>37079</v>
      </c>
      <c r="C322" s="13" t="s">
        <v>32</v>
      </c>
      <c r="D322" s="13" t="s">
        <v>240</v>
      </c>
      <c r="E322" s="13" t="s">
        <v>256</v>
      </c>
      <c r="F322" s="13">
        <v>0</v>
      </c>
      <c r="G322" s="13">
        <v>0</v>
      </c>
      <c r="H322" s="13" t="s">
        <v>38</v>
      </c>
      <c r="I322">
        <v>2001</v>
      </c>
      <c r="J322" s="3">
        <v>1</v>
      </c>
      <c r="K322">
        <f t="shared" ref="K322:K385" si="7">IF(AND(I322=2015,E322="unknown",OR(F322&gt;0,G322&gt;0)),1,0)</f>
        <v>0</v>
      </c>
    </row>
    <row r="323" spans="1:11" ht="12.75">
      <c r="A323" s="14">
        <v>200107100001</v>
      </c>
      <c r="B323" s="15">
        <v>37082</v>
      </c>
      <c r="C323" s="16" t="s">
        <v>32</v>
      </c>
      <c r="D323" s="16" t="s">
        <v>33</v>
      </c>
      <c r="E323" s="16" t="s">
        <v>234</v>
      </c>
      <c r="F323" s="16">
        <v>1</v>
      </c>
      <c r="G323" s="16">
        <v>12</v>
      </c>
      <c r="H323" s="16" t="s">
        <v>100</v>
      </c>
      <c r="I323">
        <v>2001</v>
      </c>
      <c r="J323" s="3">
        <v>1</v>
      </c>
      <c r="K323">
        <f t="shared" si="7"/>
        <v>0</v>
      </c>
    </row>
    <row r="324" spans="1:11" ht="12.75">
      <c r="A324" s="14">
        <v>200107160003</v>
      </c>
      <c r="B324" s="15">
        <v>37088</v>
      </c>
      <c r="C324" s="16" t="s">
        <v>2</v>
      </c>
      <c r="D324" s="16" t="s">
        <v>87</v>
      </c>
      <c r="E324" s="16" t="s">
        <v>16</v>
      </c>
      <c r="F324" s="16">
        <v>0</v>
      </c>
      <c r="G324" s="16">
        <v>0</v>
      </c>
      <c r="H324" s="16" t="s">
        <v>18</v>
      </c>
      <c r="I324">
        <v>2001</v>
      </c>
      <c r="J324" s="3">
        <v>1</v>
      </c>
      <c r="K324">
        <f t="shared" si="7"/>
        <v>0</v>
      </c>
    </row>
    <row r="325" spans="1:11" ht="12.75">
      <c r="A325" s="2">
        <v>200107160002</v>
      </c>
      <c r="B325" s="4">
        <v>37088</v>
      </c>
      <c r="C325" s="13" t="s">
        <v>55</v>
      </c>
      <c r="D325" s="13" t="s">
        <v>121</v>
      </c>
      <c r="E325" s="13" t="s">
        <v>16</v>
      </c>
      <c r="F325" s="13">
        <v>0</v>
      </c>
      <c r="G325" s="13">
        <v>1</v>
      </c>
      <c r="H325" s="13" t="s">
        <v>14</v>
      </c>
      <c r="I325">
        <v>2001</v>
      </c>
      <c r="J325" s="3">
        <v>1</v>
      </c>
      <c r="K325">
        <f t="shared" si="7"/>
        <v>0</v>
      </c>
    </row>
    <row r="326" spans="1:11" ht="12.75">
      <c r="A326" s="2">
        <v>200107180004</v>
      </c>
      <c r="B326" s="4">
        <v>37090</v>
      </c>
      <c r="C326" s="13" t="s">
        <v>55</v>
      </c>
      <c r="D326" s="13" t="s">
        <v>104</v>
      </c>
      <c r="E326" s="13" t="s">
        <v>16</v>
      </c>
      <c r="F326" s="13">
        <v>0</v>
      </c>
      <c r="G326" s="13">
        <v>1</v>
      </c>
      <c r="H326" s="13" t="s">
        <v>109</v>
      </c>
      <c r="I326">
        <v>2001</v>
      </c>
      <c r="J326" s="3">
        <v>1</v>
      </c>
      <c r="K326">
        <f t="shared" si="7"/>
        <v>0</v>
      </c>
    </row>
    <row r="327" spans="1:11" ht="12.75">
      <c r="A327" s="14">
        <v>200107200002</v>
      </c>
      <c r="B327" s="15">
        <v>37092</v>
      </c>
      <c r="C327" s="16" t="s">
        <v>2</v>
      </c>
      <c r="D327" s="16" t="s">
        <v>87</v>
      </c>
      <c r="E327" s="16" t="s">
        <v>594</v>
      </c>
      <c r="F327" s="16">
        <v>0</v>
      </c>
      <c r="G327" s="16">
        <v>0</v>
      </c>
      <c r="H327" s="16" t="s">
        <v>38</v>
      </c>
      <c r="I327">
        <v>2001</v>
      </c>
      <c r="J327" s="3">
        <v>1</v>
      </c>
      <c r="K327">
        <f t="shared" si="7"/>
        <v>0</v>
      </c>
    </row>
    <row r="328" spans="1:11" ht="12.75">
      <c r="A328" s="2">
        <v>200107230001</v>
      </c>
      <c r="B328" s="4">
        <v>37095</v>
      </c>
      <c r="C328" s="13" t="s">
        <v>11</v>
      </c>
      <c r="D328" s="13" t="s">
        <v>624</v>
      </c>
      <c r="E328" s="13" t="s">
        <v>16</v>
      </c>
      <c r="F328" s="13">
        <v>0</v>
      </c>
      <c r="G328" s="13">
        <v>14</v>
      </c>
      <c r="H328" s="13" t="s">
        <v>72</v>
      </c>
      <c r="I328">
        <v>2001</v>
      </c>
      <c r="J328" s="3">
        <v>1</v>
      </c>
      <c r="K328">
        <f t="shared" si="7"/>
        <v>0</v>
      </c>
    </row>
    <row r="329" spans="1:11" ht="12.75">
      <c r="A329" s="2">
        <v>200107270005</v>
      </c>
      <c r="B329" s="4">
        <v>37099</v>
      </c>
      <c r="C329" s="13" t="s">
        <v>32</v>
      </c>
      <c r="D329" s="13" t="s">
        <v>351</v>
      </c>
      <c r="E329" s="13" t="s">
        <v>234</v>
      </c>
      <c r="F329" s="13">
        <v>0</v>
      </c>
      <c r="G329" s="13">
        <v>0</v>
      </c>
      <c r="H329" s="13" t="s">
        <v>49</v>
      </c>
      <c r="I329">
        <v>2001</v>
      </c>
      <c r="J329" s="3">
        <v>1</v>
      </c>
      <c r="K329">
        <f t="shared" si="7"/>
        <v>0</v>
      </c>
    </row>
    <row r="330" spans="1:11" ht="12.75">
      <c r="A330" s="14">
        <v>200107270004</v>
      </c>
      <c r="B330" s="15">
        <v>37099</v>
      </c>
      <c r="C330" s="16" t="s">
        <v>32</v>
      </c>
      <c r="D330" s="16" t="s">
        <v>240</v>
      </c>
      <c r="E330" s="16" t="s">
        <v>256</v>
      </c>
      <c r="F330" s="16">
        <v>0</v>
      </c>
      <c r="G330" s="16">
        <v>0</v>
      </c>
      <c r="H330" s="16" t="s">
        <v>205</v>
      </c>
      <c r="I330">
        <v>2001</v>
      </c>
      <c r="J330" s="3">
        <v>1</v>
      </c>
      <c r="K330">
        <f t="shared" si="7"/>
        <v>0</v>
      </c>
    </row>
    <row r="331" spans="1:11" ht="12.75">
      <c r="A331" s="14">
        <v>200107290002</v>
      </c>
      <c r="B331" s="15">
        <v>37101</v>
      </c>
      <c r="C331" s="16" t="s">
        <v>2</v>
      </c>
      <c r="D331" s="16" t="s">
        <v>595</v>
      </c>
      <c r="E331" s="16" t="s">
        <v>594</v>
      </c>
      <c r="F331" s="16">
        <v>1</v>
      </c>
      <c r="G331" s="16">
        <v>1</v>
      </c>
      <c r="H331" s="16" t="s">
        <v>38</v>
      </c>
      <c r="I331">
        <v>2001</v>
      </c>
      <c r="J331" s="3">
        <v>1</v>
      </c>
      <c r="K331">
        <f t="shared" si="7"/>
        <v>0</v>
      </c>
    </row>
    <row r="332" spans="1:11" ht="12.75">
      <c r="A332" s="2">
        <v>200108020004</v>
      </c>
      <c r="B332" s="4">
        <v>37105</v>
      </c>
      <c r="C332" s="13" t="s">
        <v>2</v>
      </c>
      <c r="D332" s="13" t="s">
        <v>87</v>
      </c>
      <c r="E332" s="13" t="s">
        <v>260</v>
      </c>
      <c r="F332" s="13">
        <v>0</v>
      </c>
      <c r="G332" s="13">
        <v>0</v>
      </c>
      <c r="H332" s="13" t="s">
        <v>49</v>
      </c>
      <c r="I332">
        <v>2001</v>
      </c>
      <c r="J332" s="3">
        <v>1</v>
      </c>
      <c r="K332">
        <f t="shared" si="7"/>
        <v>0</v>
      </c>
    </row>
    <row r="333" spans="1:11" ht="12.75">
      <c r="A333" s="2">
        <v>200108030008</v>
      </c>
      <c r="B333" s="4">
        <v>37106</v>
      </c>
      <c r="C333" s="13" t="s">
        <v>11</v>
      </c>
      <c r="D333" s="13" t="s">
        <v>383</v>
      </c>
      <c r="E333" s="13" t="s">
        <v>17</v>
      </c>
      <c r="F333" s="13">
        <v>0</v>
      </c>
      <c r="G333" s="13">
        <v>0</v>
      </c>
      <c r="H333" s="13" t="s">
        <v>14</v>
      </c>
      <c r="I333">
        <v>2001</v>
      </c>
      <c r="J333" s="3">
        <v>1</v>
      </c>
      <c r="K333">
        <f t="shared" si="7"/>
        <v>0</v>
      </c>
    </row>
    <row r="334" spans="1:11" ht="12.75">
      <c r="A334" s="14">
        <v>200108030006</v>
      </c>
      <c r="B334" s="15">
        <v>37106</v>
      </c>
      <c r="C334" s="16" t="s">
        <v>11</v>
      </c>
      <c r="D334" s="16" t="s">
        <v>431</v>
      </c>
      <c r="E334" s="16" t="s">
        <v>17</v>
      </c>
      <c r="F334" s="16">
        <v>0</v>
      </c>
      <c r="G334" s="16">
        <v>0</v>
      </c>
      <c r="H334" s="16" t="s">
        <v>18</v>
      </c>
      <c r="I334">
        <v>2001</v>
      </c>
      <c r="J334" s="3">
        <v>1</v>
      </c>
      <c r="K334">
        <f t="shared" si="7"/>
        <v>0</v>
      </c>
    </row>
    <row r="335" spans="1:11" ht="12.75">
      <c r="A335" s="14">
        <v>200108030001</v>
      </c>
      <c r="B335" s="15">
        <v>37106</v>
      </c>
      <c r="C335" s="16" t="s">
        <v>2</v>
      </c>
      <c r="D335" s="16" t="s">
        <v>449</v>
      </c>
      <c r="E335" s="16" t="s">
        <v>260</v>
      </c>
      <c r="F335" s="16">
        <v>0</v>
      </c>
      <c r="G335" s="16">
        <v>7</v>
      </c>
      <c r="H335" s="16" t="s">
        <v>253</v>
      </c>
      <c r="I335">
        <v>2001</v>
      </c>
      <c r="J335" s="3">
        <v>1</v>
      </c>
      <c r="K335">
        <f t="shared" si="7"/>
        <v>0</v>
      </c>
    </row>
    <row r="336" spans="1:11" ht="12.75">
      <c r="A336" s="2">
        <v>200108030003</v>
      </c>
      <c r="B336" s="4">
        <v>37106</v>
      </c>
      <c r="C336" s="13" t="s">
        <v>2</v>
      </c>
      <c r="D336" s="13" t="s">
        <v>87</v>
      </c>
      <c r="E336" s="13" t="s">
        <v>102</v>
      </c>
      <c r="F336" s="13">
        <v>0</v>
      </c>
      <c r="G336" s="13">
        <v>0</v>
      </c>
      <c r="H336" s="13" t="s">
        <v>18</v>
      </c>
      <c r="I336">
        <v>2001</v>
      </c>
      <c r="J336" s="3">
        <v>1</v>
      </c>
      <c r="K336">
        <f t="shared" si="7"/>
        <v>0</v>
      </c>
    </row>
    <row r="337" spans="1:11" ht="12.75">
      <c r="A337" s="2">
        <v>200108040002</v>
      </c>
      <c r="B337" s="4">
        <v>37107</v>
      </c>
      <c r="C337" s="13" t="s">
        <v>32</v>
      </c>
      <c r="D337" s="13" t="s">
        <v>931</v>
      </c>
      <c r="E337" s="13" t="s">
        <v>16</v>
      </c>
      <c r="F337" s="13">
        <v>0</v>
      </c>
      <c r="G337" s="13">
        <v>0</v>
      </c>
      <c r="H337" s="13" t="s">
        <v>14</v>
      </c>
      <c r="I337">
        <v>2001</v>
      </c>
      <c r="J337" s="3">
        <v>1</v>
      </c>
      <c r="K337">
        <f t="shared" si="7"/>
        <v>0</v>
      </c>
    </row>
    <row r="338" spans="1:11" ht="12.75">
      <c r="A338" s="14">
        <v>200108040001</v>
      </c>
      <c r="B338" s="15">
        <v>37107</v>
      </c>
      <c r="C338" s="16" t="s">
        <v>32</v>
      </c>
      <c r="D338" s="16" t="s">
        <v>977</v>
      </c>
      <c r="E338" s="16" t="s">
        <v>16</v>
      </c>
      <c r="F338" s="16">
        <v>0</v>
      </c>
      <c r="G338" s="16">
        <v>0</v>
      </c>
      <c r="H338" s="16" t="s">
        <v>65</v>
      </c>
      <c r="I338">
        <v>2001</v>
      </c>
      <c r="J338" s="3">
        <v>1</v>
      </c>
      <c r="K338">
        <f t="shared" si="7"/>
        <v>0</v>
      </c>
    </row>
    <row r="339" spans="1:11" ht="12.75">
      <c r="A339" s="2">
        <v>200108050012</v>
      </c>
      <c r="B339" s="4">
        <v>37108</v>
      </c>
      <c r="C339" s="13" t="s">
        <v>32</v>
      </c>
      <c r="D339" s="13" t="s">
        <v>898</v>
      </c>
      <c r="E339" s="13" t="s">
        <v>16</v>
      </c>
      <c r="F339" s="13">
        <v>0</v>
      </c>
      <c r="G339" s="13">
        <v>0</v>
      </c>
      <c r="H339" s="13" t="s">
        <v>976</v>
      </c>
      <c r="I339">
        <v>2001</v>
      </c>
      <c r="J339" s="3">
        <v>1</v>
      </c>
      <c r="K339">
        <f t="shared" si="7"/>
        <v>0</v>
      </c>
    </row>
    <row r="340" spans="1:11" ht="12.75">
      <c r="A340" s="14">
        <v>200108050011</v>
      </c>
      <c r="B340" s="15">
        <v>37108</v>
      </c>
      <c r="C340" s="16" t="s">
        <v>32</v>
      </c>
      <c r="D340" s="16" t="s">
        <v>399</v>
      </c>
      <c r="E340" s="16" t="s">
        <v>16</v>
      </c>
      <c r="F340" s="16">
        <v>0</v>
      </c>
      <c r="G340" s="16">
        <v>2</v>
      </c>
      <c r="H340" s="16" t="s">
        <v>14</v>
      </c>
      <c r="I340">
        <v>2001</v>
      </c>
      <c r="J340" s="3">
        <v>1</v>
      </c>
      <c r="K340">
        <f t="shared" si="7"/>
        <v>0</v>
      </c>
    </row>
    <row r="341" spans="1:11" ht="12.75">
      <c r="A341" s="2">
        <v>200108050010</v>
      </c>
      <c r="B341" s="4">
        <v>37108</v>
      </c>
      <c r="C341" s="13" t="s">
        <v>32</v>
      </c>
      <c r="D341" s="13" t="s">
        <v>399</v>
      </c>
      <c r="E341" s="13" t="s">
        <v>16</v>
      </c>
      <c r="F341" s="13">
        <v>0</v>
      </c>
      <c r="G341" s="13">
        <v>0</v>
      </c>
      <c r="H341" s="13" t="s">
        <v>38</v>
      </c>
      <c r="I341">
        <v>2001</v>
      </c>
      <c r="J341" s="3">
        <v>1</v>
      </c>
      <c r="K341">
        <f t="shared" si="7"/>
        <v>0</v>
      </c>
    </row>
    <row r="342" spans="1:11" ht="12.75">
      <c r="A342" s="14">
        <v>200108050007</v>
      </c>
      <c r="B342" s="15">
        <v>37108</v>
      </c>
      <c r="C342" s="16" t="s">
        <v>2</v>
      </c>
      <c r="D342" s="16" t="s">
        <v>87</v>
      </c>
      <c r="E342" s="16" t="s">
        <v>16</v>
      </c>
      <c r="F342" s="16">
        <v>0</v>
      </c>
      <c r="G342" s="16">
        <v>0</v>
      </c>
      <c r="H342" s="16" t="s">
        <v>18</v>
      </c>
      <c r="I342">
        <v>2001</v>
      </c>
      <c r="J342" s="3">
        <v>1</v>
      </c>
      <c r="K342">
        <f t="shared" si="7"/>
        <v>0</v>
      </c>
    </row>
    <row r="343" spans="1:11" ht="12.75">
      <c r="A343" s="2">
        <v>200108080007</v>
      </c>
      <c r="B343" s="4">
        <v>37111</v>
      </c>
      <c r="C343" s="13" t="s">
        <v>55</v>
      </c>
      <c r="D343" s="13" t="s">
        <v>901</v>
      </c>
      <c r="E343" s="13" t="s">
        <v>16</v>
      </c>
      <c r="F343" s="13">
        <v>0</v>
      </c>
      <c r="G343" s="13">
        <v>2</v>
      </c>
      <c r="H343" s="13" t="s">
        <v>65</v>
      </c>
      <c r="I343">
        <v>2001</v>
      </c>
      <c r="J343" s="3">
        <v>1</v>
      </c>
      <c r="K343">
        <f t="shared" si="7"/>
        <v>0</v>
      </c>
    </row>
    <row r="344" spans="1:11" ht="12.75">
      <c r="A344" s="14">
        <v>200108080003</v>
      </c>
      <c r="B344" s="15">
        <v>37111</v>
      </c>
      <c r="C344" s="16" t="s">
        <v>32</v>
      </c>
      <c r="D344" s="16" t="s">
        <v>367</v>
      </c>
      <c r="E344" s="16" t="s">
        <v>16</v>
      </c>
      <c r="F344" s="16">
        <v>0</v>
      </c>
      <c r="G344" s="16">
        <v>1</v>
      </c>
      <c r="H344" s="16" t="s">
        <v>18</v>
      </c>
      <c r="I344">
        <v>2001</v>
      </c>
      <c r="J344" s="3">
        <v>1</v>
      </c>
      <c r="K344">
        <f t="shared" si="7"/>
        <v>0</v>
      </c>
    </row>
    <row r="345" spans="1:11" ht="12.75">
      <c r="A345" s="2">
        <v>200108100002</v>
      </c>
      <c r="B345" s="4">
        <v>37113</v>
      </c>
      <c r="C345" s="13" t="s">
        <v>32</v>
      </c>
      <c r="D345" s="13" t="s">
        <v>975</v>
      </c>
      <c r="E345" s="13" t="s">
        <v>16</v>
      </c>
      <c r="F345" s="13">
        <v>0</v>
      </c>
      <c r="G345" s="13">
        <v>0</v>
      </c>
      <c r="H345" s="13" t="s">
        <v>114</v>
      </c>
      <c r="I345">
        <v>2001</v>
      </c>
      <c r="J345" s="3">
        <v>1</v>
      </c>
      <c r="K345">
        <f t="shared" si="7"/>
        <v>0</v>
      </c>
    </row>
    <row r="346" spans="1:11" ht="12.75">
      <c r="A346" s="14">
        <v>200108100001</v>
      </c>
      <c r="B346" s="15">
        <v>37113</v>
      </c>
      <c r="C346" s="16" t="s">
        <v>32</v>
      </c>
      <c r="D346" s="16" t="s">
        <v>975</v>
      </c>
      <c r="E346" s="16" t="s">
        <v>16</v>
      </c>
      <c r="F346" s="16">
        <v>0</v>
      </c>
      <c r="G346" s="16">
        <v>0</v>
      </c>
      <c r="H346" s="16" t="s">
        <v>14</v>
      </c>
      <c r="I346">
        <v>2001</v>
      </c>
      <c r="J346" s="3">
        <v>1</v>
      </c>
      <c r="K346">
        <f t="shared" si="7"/>
        <v>0</v>
      </c>
    </row>
    <row r="347" spans="1:11" ht="12.75">
      <c r="A347" s="2">
        <v>200108110002</v>
      </c>
      <c r="B347" s="4">
        <v>37114</v>
      </c>
      <c r="C347" s="13" t="s">
        <v>32</v>
      </c>
      <c r="D347" s="13" t="s">
        <v>237</v>
      </c>
      <c r="E347" s="13" t="s">
        <v>16</v>
      </c>
      <c r="F347" s="13">
        <v>0</v>
      </c>
      <c r="G347" s="13">
        <v>0</v>
      </c>
      <c r="H347" s="13" t="s">
        <v>14</v>
      </c>
      <c r="I347">
        <v>2001</v>
      </c>
      <c r="J347" s="3">
        <v>1</v>
      </c>
      <c r="K347">
        <f t="shared" si="7"/>
        <v>0</v>
      </c>
    </row>
    <row r="348" spans="1:11" ht="12.75">
      <c r="A348" s="14">
        <v>200108110001</v>
      </c>
      <c r="B348" s="15">
        <v>37114</v>
      </c>
      <c r="C348" s="16" t="s">
        <v>32</v>
      </c>
      <c r="D348" s="16" t="s">
        <v>377</v>
      </c>
      <c r="E348" s="16" t="s">
        <v>16</v>
      </c>
      <c r="F348" s="16">
        <v>0</v>
      </c>
      <c r="G348" s="16">
        <v>0</v>
      </c>
      <c r="H348" s="16" t="s">
        <v>65</v>
      </c>
      <c r="I348">
        <v>2001</v>
      </c>
      <c r="J348" s="3">
        <v>1</v>
      </c>
      <c r="K348">
        <f t="shared" si="7"/>
        <v>0</v>
      </c>
    </row>
    <row r="349" spans="1:11" ht="12.75">
      <c r="A349" s="14">
        <v>200108120001</v>
      </c>
      <c r="B349" s="15">
        <v>37115</v>
      </c>
      <c r="C349" s="16" t="s">
        <v>11</v>
      </c>
      <c r="D349" s="16" t="s">
        <v>45</v>
      </c>
      <c r="E349" s="16" t="s">
        <v>16</v>
      </c>
      <c r="F349" s="16">
        <v>0</v>
      </c>
      <c r="G349" s="16">
        <v>0</v>
      </c>
      <c r="H349" s="16" t="s">
        <v>82</v>
      </c>
      <c r="I349">
        <v>2001</v>
      </c>
      <c r="J349" s="3">
        <v>1</v>
      </c>
      <c r="K349">
        <f t="shared" si="7"/>
        <v>0</v>
      </c>
    </row>
    <row r="350" spans="1:11" ht="12.75">
      <c r="A350" s="2">
        <v>200108140013</v>
      </c>
      <c r="B350" s="4">
        <v>37117</v>
      </c>
      <c r="C350" s="13" t="s">
        <v>2</v>
      </c>
      <c r="D350" s="13" t="s">
        <v>87</v>
      </c>
      <c r="E350" s="13" t="s">
        <v>16</v>
      </c>
      <c r="F350" s="13">
        <v>0</v>
      </c>
      <c r="G350" s="13">
        <v>2</v>
      </c>
      <c r="H350" s="13" t="s">
        <v>18</v>
      </c>
      <c r="I350">
        <v>2001</v>
      </c>
      <c r="J350" s="3">
        <v>1</v>
      </c>
      <c r="K350">
        <f t="shared" si="7"/>
        <v>0</v>
      </c>
    </row>
    <row r="351" spans="1:11" ht="12.75">
      <c r="A351" s="14">
        <v>200108150005</v>
      </c>
      <c r="B351" s="15">
        <v>37118</v>
      </c>
      <c r="C351" s="16" t="s">
        <v>32</v>
      </c>
      <c r="D351" s="16" t="s">
        <v>347</v>
      </c>
      <c r="E351" s="16" t="s">
        <v>16</v>
      </c>
      <c r="F351" s="16">
        <v>0</v>
      </c>
      <c r="G351" s="16">
        <v>0</v>
      </c>
      <c r="H351" s="16" t="s">
        <v>14</v>
      </c>
      <c r="I351">
        <v>2001</v>
      </c>
      <c r="J351" s="3">
        <v>1</v>
      </c>
      <c r="K351">
        <f t="shared" si="7"/>
        <v>0</v>
      </c>
    </row>
    <row r="352" spans="1:11" ht="12.75">
      <c r="A352" s="2">
        <v>200108160020</v>
      </c>
      <c r="B352" s="4">
        <v>37119</v>
      </c>
      <c r="C352" s="13" t="s">
        <v>32</v>
      </c>
      <c r="D352" s="13" t="s">
        <v>347</v>
      </c>
      <c r="E352" s="13" t="s">
        <v>234</v>
      </c>
      <c r="F352" s="13">
        <v>0</v>
      </c>
      <c r="G352" s="13">
        <v>0</v>
      </c>
      <c r="H352" s="13" t="s">
        <v>38</v>
      </c>
      <c r="I352">
        <v>2001</v>
      </c>
      <c r="J352" s="3">
        <v>1</v>
      </c>
      <c r="K352">
        <f t="shared" si="7"/>
        <v>0</v>
      </c>
    </row>
    <row r="353" spans="1:11" ht="12.75">
      <c r="A353" s="14">
        <v>200108160019</v>
      </c>
      <c r="B353" s="15">
        <v>37119</v>
      </c>
      <c r="C353" s="16" t="s">
        <v>32</v>
      </c>
      <c r="D353" s="16" t="s">
        <v>347</v>
      </c>
      <c r="E353" s="16" t="s">
        <v>234</v>
      </c>
      <c r="F353" s="16">
        <v>0</v>
      </c>
      <c r="G353" s="16">
        <v>0</v>
      </c>
      <c r="H353" s="16" t="s">
        <v>38</v>
      </c>
      <c r="I353">
        <v>2001</v>
      </c>
      <c r="J353" s="3">
        <v>1</v>
      </c>
      <c r="K353">
        <f t="shared" si="7"/>
        <v>0</v>
      </c>
    </row>
    <row r="354" spans="1:11" ht="12.75">
      <c r="A354" s="2">
        <v>200108160001</v>
      </c>
      <c r="B354" s="4">
        <v>37119</v>
      </c>
      <c r="C354" s="13" t="s">
        <v>32</v>
      </c>
      <c r="D354" s="13" t="s">
        <v>301</v>
      </c>
      <c r="E354" s="13" t="s">
        <v>234</v>
      </c>
      <c r="F354" s="13">
        <v>0</v>
      </c>
      <c r="G354" s="13">
        <v>0</v>
      </c>
      <c r="H354" s="13" t="s">
        <v>23</v>
      </c>
      <c r="I354">
        <v>2001</v>
      </c>
      <c r="J354" s="3">
        <v>1</v>
      </c>
      <c r="K354">
        <f t="shared" si="7"/>
        <v>0</v>
      </c>
    </row>
    <row r="355" spans="1:11" ht="12.75">
      <c r="A355" s="14">
        <v>200108160021</v>
      </c>
      <c r="B355" s="15">
        <v>37119</v>
      </c>
      <c r="C355" s="16" t="s">
        <v>2</v>
      </c>
      <c r="D355" s="16" t="s">
        <v>87</v>
      </c>
      <c r="E355" s="16" t="s">
        <v>16</v>
      </c>
      <c r="F355" s="16">
        <v>1</v>
      </c>
      <c r="G355" s="16">
        <v>0</v>
      </c>
      <c r="H355" s="16" t="s">
        <v>18</v>
      </c>
      <c r="I355">
        <v>2001</v>
      </c>
      <c r="J355" s="3">
        <v>1</v>
      </c>
      <c r="K355">
        <f t="shared" si="7"/>
        <v>0</v>
      </c>
    </row>
    <row r="356" spans="1:11" ht="12.75">
      <c r="A356" s="2">
        <v>200108160013</v>
      </c>
      <c r="B356" s="4">
        <v>37119</v>
      </c>
      <c r="C356" s="13" t="s">
        <v>2</v>
      </c>
      <c r="D356" s="13" t="s">
        <v>87</v>
      </c>
      <c r="E356" s="13" t="s">
        <v>16</v>
      </c>
      <c r="F356" s="13">
        <v>0</v>
      </c>
      <c r="G356" s="13">
        <v>0</v>
      </c>
      <c r="H356" s="13" t="s">
        <v>18</v>
      </c>
      <c r="I356">
        <v>2001</v>
      </c>
      <c r="J356" s="3">
        <v>1</v>
      </c>
      <c r="K356">
        <f t="shared" si="7"/>
        <v>0</v>
      </c>
    </row>
    <row r="357" spans="1:11" ht="12.75">
      <c r="A357" s="14">
        <v>200108160003</v>
      </c>
      <c r="B357" s="15">
        <v>37119</v>
      </c>
      <c r="C357" s="16" t="s">
        <v>2</v>
      </c>
      <c r="D357" s="16" t="s">
        <v>974</v>
      </c>
      <c r="E357" s="16" t="s">
        <v>16</v>
      </c>
      <c r="F357" s="16">
        <v>0</v>
      </c>
      <c r="G357" s="16">
        <v>0</v>
      </c>
      <c r="H357" s="16" t="s">
        <v>97</v>
      </c>
      <c r="I357">
        <v>2001</v>
      </c>
      <c r="J357" s="3">
        <v>1</v>
      </c>
      <c r="K357">
        <f t="shared" si="7"/>
        <v>0</v>
      </c>
    </row>
    <row r="358" spans="1:11" ht="12.75">
      <c r="A358" s="14">
        <v>200108170015</v>
      </c>
      <c r="B358" s="15">
        <v>37120</v>
      </c>
      <c r="C358" s="16" t="s">
        <v>32</v>
      </c>
      <c r="D358" s="16" t="s">
        <v>237</v>
      </c>
      <c r="E358" s="16" t="s">
        <v>16</v>
      </c>
      <c r="F358" s="16">
        <v>0</v>
      </c>
      <c r="G358" s="16">
        <v>0</v>
      </c>
      <c r="H358" s="16" t="s">
        <v>14</v>
      </c>
      <c r="I358">
        <v>2001</v>
      </c>
      <c r="J358" s="3">
        <v>1</v>
      </c>
      <c r="K358">
        <f t="shared" si="7"/>
        <v>0</v>
      </c>
    </row>
    <row r="359" spans="1:11" ht="12.75">
      <c r="A359" s="2">
        <v>200108170013</v>
      </c>
      <c r="B359" s="4">
        <v>37120</v>
      </c>
      <c r="C359" s="13" t="s">
        <v>78</v>
      </c>
      <c r="D359" s="13" t="s">
        <v>973</v>
      </c>
      <c r="E359" s="13" t="s">
        <v>16</v>
      </c>
      <c r="F359" s="13">
        <v>0</v>
      </c>
      <c r="G359" s="13">
        <v>2</v>
      </c>
      <c r="H359" s="13" t="s">
        <v>364</v>
      </c>
      <c r="I359">
        <v>2001</v>
      </c>
      <c r="J359" s="3">
        <v>1</v>
      </c>
      <c r="K359">
        <f t="shared" si="7"/>
        <v>0</v>
      </c>
    </row>
    <row r="360" spans="1:11" ht="12.75">
      <c r="A360" s="14">
        <v>200108180004</v>
      </c>
      <c r="B360" s="15">
        <v>37121</v>
      </c>
      <c r="C360" s="16" t="s">
        <v>32</v>
      </c>
      <c r="D360" s="16" t="s">
        <v>344</v>
      </c>
      <c r="E360" s="16" t="s">
        <v>234</v>
      </c>
      <c r="F360" s="16">
        <v>0</v>
      </c>
      <c r="G360" s="16">
        <v>13</v>
      </c>
      <c r="H360" s="16" t="s">
        <v>345</v>
      </c>
      <c r="I360">
        <v>2001</v>
      </c>
      <c r="J360" s="3">
        <v>1</v>
      </c>
      <c r="K360">
        <f t="shared" si="7"/>
        <v>0</v>
      </c>
    </row>
    <row r="361" spans="1:11" ht="12.75">
      <c r="A361" s="2">
        <v>200108180003</v>
      </c>
      <c r="B361" s="4">
        <v>37121</v>
      </c>
      <c r="C361" s="13" t="s">
        <v>11</v>
      </c>
      <c r="D361" s="13" t="s">
        <v>43</v>
      </c>
      <c r="E361" s="13" t="s">
        <v>17</v>
      </c>
      <c r="F361" s="13">
        <v>0</v>
      </c>
      <c r="G361" s="13">
        <v>0</v>
      </c>
      <c r="H361" s="13" t="s">
        <v>18</v>
      </c>
      <c r="I361">
        <v>2001</v>
      </c>
      <c r="J361" s="3">
        <v>1</v>
      </c>
      <c r="K361">
        <f t="shared" si="7"/>
        <v>0</v>
      </c>
    </row>
    <row r="362" spans="1:11" ht="12.75">
      <c r="A362" s="14">
        <v>200108180002</v>
      </c>
      <c r="B362" s="15">
        <v>37121</v>
      </c>
      <c r="C362" s="16" t="s">
        <v>32</v>
      </c>
      <c r="D362" s="16" t="s">
        <v>347</v>
      </c>
      <c r="E362" s="16" t="s">
        <v>16</v>
      </c>
      <c r="F362" s="16">
        <v>0</v>
      </c>
      <c r="G362" s="16">
        <v>0</v>
      </c>
      <c r="H362" s="16" t="s">
        <v>23</v>
      </c>
      <c r="I362">
        <v>2001</v>
      </c>
      <c r="J362" s="3">
        <v>1</v>
      </c>
      <c r="K362">
        <f t="shared" si="7"/>
        <v>0</v>
      </c>
    </row>
    <row r="363" spans="1:11" ht="12.75">
      <c r="A363" s="2">
        <v>200108180001</v>
      </c>
      <c r="B363" s="4">
        <v>37121</v>
      </c>
      <c r="C363" s="13" t="s">
        <v>32</v>
      </c>
      <c r="D363" s="13" t="s">
        <v>237</v>
      </c>
      <c r="E363" s="13" t="s">
        <v>16</v>
      </c>
      <c r="F363" s="13">
        <v>0</v>
      </c>
      <c r="G363" s="13">
        <v>0</v>
      </c>
      <c r="H363" s="13" t="s">
        <v>23</v>
      </c>
      <c r="I363">
        <v>2001</v>
      </c>
      <c r="J363" s="3">
        <v>1</v>
      </c>
      <c r="K363">
        <f t="shared" si="7"/>
        <v>0</v>
      </c>
    </row>
    <row r="364" spans="1:11" ht="12.75">
      <c r="A364" s="2">
        <v>200108190001</v>
      </c>
      <c r="B364" s="4">
        <v>37122</v>
      </c>
      <c r="C364" s="13" t="s">
        <v>11</v>
      </c>
      <c r="D364" s="13" t="s">
        <v>41</v>
      </c>
      <c r="E364" s="13" t="s">
        <v>16</v>
      </c>
      <c r="F364" s="13">
        <v>0</v>
      </c>
      <c r="G364" s="13">
        <v>1</v>
      </c>
      <c r="H364" s="13" t="s">
        <v>38</v>
      </c>
      <c r="I364">
        <v>2001</v>
      </c>
      <c r="J364" s="3">
        <v>1</v>
      </c>
      <c r="K364">
        <f t="shared" si="7"/>
        <v>0</v>
      </c>
    </row>
    <row r="365" spans="1:11" ht="12.75">
      <c r="A365" s="14">
        <v>200108200006</v>
      </c>
      <c r="B365" s="15">
        <v>37123</v>
      </c>
      <c r="C365" s="16" t="s">
        <v>32</v>
      </c>
      <c r="D365" s="16" t="s">
        <v>268</v>
      </c>
      <c r="E365" s="16" t="s">
        <v>256</v>
      </c>
      <c r="F365" s="16">
        <v>1</v>
      </c>
      <c r="G365" s="16">
        <v>2</v>
      </c>
      <c r="H365" s="16" t="s">
        <v>18</v>
      </c>
      <c r="I365">
        <v>2001</v>
      </c>
      <c r="J365" s="3">
        <v>1</v>
      </c>
      <c r="K365">
        <f t="shared" si="7"/>
        <v>0</v>
      </c>
    </row>
    <row r="366" spans="1:11" ht="12.75">
      <c r="A366" s="2">
        <v>200108200012</v>
      </c>
      <c r="B366" s="4">
        <v>37123</v>
      </c>
      <c r="C366" s="13" t="s">
        <v>2</v>
      </c>
      <c r="D366" s="13" t="s">
        <v>424</v>
      </c>
      <c r="E366" s="13" t="s">
        <v>425</v>
      </c>
      <c r="F366" s="13">
        <v>0</v>
      </c>
      <c r="G366" s="13">
        <v>0</v>
      </c>
      <c r="H366" s="13" t="s">
        <v>18</v>
      </c>
      <c r="I366">
        <v>2001</v>
      </c>
      <c r="J366" s="3">
        <v>1</v>
      </c>
      <c r="K366">
        <f t="shared" si="7"/>
        <v>0</v>
      </c>
    </row>
    <row r="367" spans="1:11" ht="12.75">
      <c r="A367" s="14">
        <v>200108200001</v>
      </c>
      <c r="B367" s="15">
        <v>37123</v>
      </c>
      <c r="C367" s="16" t="s">
        <v>2</v>
      </c>
      <c r="D367" s="16" t="s">
        <v>426</v>
      </c>
      <c r="E367" s="16" t="s">
        <v>425</v>
      </c>
      <c r="F367" s="16">
        <v>0</v>
      </c>
      <c r="G367" s="16">
        <v>0</v>
      </c>
      <c r="H367" s="16" t="s">
        <v>18</v>
      </c>
      <c r="I367">
        <v>2001</v>
      </c>
      <c r="J367" s="3">
        <v>1</v>
      </c>
      <c r="K367">
        <f t="shared" si="7"/>
        <v>0</v>
      </c>
    </row>
    <row r="368" spans="1:11" ht="12.75">
      <c r="A368" s="2">
        <v>200108200002</v>
      </c>
      <c r="B368" s="4">
        <v>37123</v>
      </c>
      <c r="C368" s="13" t="s">
        <v>78</v>
      </c>
      <c r="D368" s="13" t="s">
        <v>972</v>
      </c>
      <c r="E368" s="13" t="s">
        <v>16</v>
      </c>
      <c r="F368" s="13">
        <v>0</v>
      </c>
      <c r="G368" s="13">
        <v>0</v>
      </c>
      <c r="H368" s="13" t="s">
        <v>65</v>
      </c>
      <c r="I368">
        <v>2001</v>
      </c>
      <c r="J368" s="3">
        <v>1</v>
      </c>
      <c r="K368">
        <f t="shared" si="7"/>
        <v>0</v>
      </c>
    </row>
    <row r="369" spans="1:11" ht="12.75">
      <c r="A369" s="14">
        <v>200108210003</v>
      </c>
      <c r="B369" s="15">
        <v>37124</v>
      </c>
      <c r="C369" s="16" t="s">
        <v>32</v>
      </c>
      <c r="D369" s="16" t="s">
        <v>268</v>
      </c>
      <c r="E369" s="16" t="s">
        <v>16</v>
      </c>
      <c r="F369" s="16">
        <v>0</v>
      </c>
      <c r="G369" s="16">
        <v>0</v>
      </c>
      <c r="H369" s="16" t="s">
        <v>14</v>
      </c>
      <c r="I369">
        <v>2001</v>
      </c>
      <c r="J369" s="3">
        <v>1</v>
      </c>
      <c r="K369">
        <f t="shared" si="7"/>
        <v>0</v>
      </c>
    </row>
    <row r="370" spans="1:11" ht="12.75">
      <c r="A370" s="2">
        <v>200108220012</v>
      </c>
      <c r="B370" s="4">
        <v>37125</v>
      </c>
      <c r="C370" s="13" t="s">
        <v>2</v>
      </c>
      <c r="D370" s="13" t="s">
        <v>117</v>
      </c>
      <c r="E370" s="13" t="s">
        <v>260</v>
      </c>
      <c r="F370" s="13">
        <v>0</v>
      </c>
      <c r="G370" s="13">
        <v>0</v>
      </c>
      <c r="H370" s="13" t="s">
        <v>23</v>
      </c>
      <c r="I370">
        <v>2001</v>
      </c>
      <c r="J370" s="3">
        <v>1</v>
      </c>
      <c r="K370">
        <f t="shared" si="7"/>
        <v>0</v>
      </c>
    </row>
    <row r="371" spans="1:11" ht="12.75">
      <c r="A371" s="2">
        <v>200108220005</v>
      </c>
      <c r="B371" s="4">
        <v>37125</v>
      </c>
      <c r="C371" s="13" t="s">
        <v>2</v>
      </c>
      <c r="D371" s="13" t="s">
        <v>451</v>
      </c>
      <c r="E371" s="13" t="s">
        <v>594</v>
      </c>
      <c r="F371" s="13">
        <v>0</v>
      </c>
      <c r="G371" s="13">
        <v>0</v>
      </c>
      <c r="H371" s="13" t="s">
        <v>65</v>
      </c>
      <c r="I371">
        <v>2001</v>
      </c>
      <c r="J371" s="3">
        <v>1</v>
      </c>
      <c r="K371">
        <f t="shared" si="7"/>
        <v>0</v>
      </c>
    </row>
    <row r="372" spans="1:11" ht="12.75">
      <c r="A372" s="14">
        <v>200108220002</v>
      </c>
      <c r="B372" s="15">
        <v>37125</v>
      </c>
      <c r="C372" s="16" t="s">
        <v>2</v>
      </c>
      <c r="D372" s="16" t="s">
        <v>413</v>
      </c>
      <c r="E372" s="16" t="s">
        <v>594</v>
      </c>
      <c r="F372" s="16">
        <v>0</v>
      </c>
      <c r="G372" s="16">
        <v>0</v>
      </c>
      <c r="H372" s="16" t="s">
        <v>18</v>
      </c>
      <c r="I372">
        <v>2001</v>
      </c>
      <c r="J372" s="3">
        <v>1</v>
      </c>
      <c r="K372">
        <f t="shared" si="7"/>
        <v>0</v>
      </c>
    </row>
    <row r="373" spans="1:11" ht="12.75">
      <c r="A373" s="14">
        <v>200108220004</v>
      </c>
      <c r="B373" s="15">
        <v>37125</v>
      </c>
      <c r="C373" s="16" t="s">
        <v>2</v>
      </c>
      <c r="D373" s="16" t="s">
        <v>625</v>
      </c>
      <c r="E373" s="16" t="s">
        <v>626</v>
      </c>
      <c r="F373" s="16">
        <v>0</v>
      </c>
      <c r="G373" s="16">
        <v>0</v>
      </c>
      <c r="H373" s="16" t="s">
        <v>18</v>
      </c>
      <c r="I373">
        <v>2001</v>
      </c>
      <c r="J373" s="3">
        <v>1</v>
      </c>
      <c r="K373">
        <f t="shared" si="7"/>
        <v>0</v>
      </c>
    </row>
    <row r="374" spans="1:11" ht="12.75">
      <c r="A374" s="2">
        <v>200108220001</v>
      </c>
      <c r="B374" s="4">
        <v>37125</v>
      </c>
      <c r="C374" s="13" t="s">
        <v>2</v>
      </c>
      <c r="D374" s="13" t="s">
        <v>627</v>
      </c>
      <c r="E374" s="13" t="s">
        <v>626</v>
      </c>
      <c r="F374" s="13">
        <v>0</v>
      </c>
      <c r="G374" s="13">
        <v>0</v>
      </c>
      <c r="H374" s="13" t="s">
        <v>18</v>
      </c>
      <c r="I374">
        <v>2001</v>
      </c>
      <c r="J374" s="3">
        <v>1</v>
      </c>
      <c r="K374">
        <f t="shared" si="7"/>
        <v>0</v>
      </c>
    </row>
    <row r="375" spans="1:11" ht="12.75">
      <c r="A375" s="14">
        <v>200108220011</v>
      </c>
      <c r="B375" s="15">
        <v>37125</v>
      </c>
      <c r="C375" s="16" t="s">
        <v>32</v>
      </c>
      <c r="D375" s="16" t="s">
        <v>305</v>
      </c>
      <c r="E375" s="16" t="s">
        <v>16</v>
      </c>
      <c r="F375" s="16">
        <v>0</v>
      </c>
      <c r="G375" s="16">
        <v>0</v>
      </c>
      <c r="H375" s="16" t="s">
        <v>65</v>
      </c>
      <c r="I375">
        <v>2001</v>
      </c>
      <c r="J375" s="3">
        <v>1</v>
      </c>
      <c r="K375">
        <f t="shared" si="7"/>
        <v>0</v>
      </c>
    </row>
    <row r="376" spans="1:11" ht="12.75">
      <c r="A376" s="2">
        <v>200108220003</v>
      </c>
      <c r="B376" s="4">
        <v>37125</v>
      </c>
      <c r="C376" s="13" t="s">
        <v>2</v>
      </c>
      <c r="D376" s="13" t="s">
        <v>971</v>
      </c>
      <c r="E376" s="13" t="s">
        <v>16</v>
      </c>
      <c r="F376" s="13">
        <v>0</v>
      </c>
      <c r="G376" s="13">
        <v>0</v>
      </c>
      <c r="H376" s="13" t="s">
        <v>18</v>
      </c>
      <c r="I376">
        <v>2001</v>
      </c>
      <c r="J376" s="3">
        <v>1</v>
      </c>
      <c r="K376">
        <f t="shared" si="7"/>
        <v>0</v>
      </c>
    </row>
    <row r="377" spans="1:11" ht="12.75">
      <c r="A377" s="14">
        <v>200108230012</v>
      </c>
      <c r="B377" s="15">
        <v>37126</v>
      </c>
      <c r="C377" s="16" t="s">
        <v>55</v>
      </c>
      <c r="D377" s="16" t="s">
        <v>970</v>
      </c>
      <c r="E377" s="16" t="s">
        <v>16</v>
      </c>
      <c r="F377" s="16">
        <v>0</v>
      </c>
      <c r="G377" s="16">
        <v>0</v>
      </c>
      <c r="H377" s="16" t="s">
        <v>65</v>
      </c>
      <c r="I377">
        <v>2001</v>
      </c>
      <c r="J377" s="3">
        <v>1</v>
      </c>
      <c r="K377">
        <f t="shared" si="7"/>
        <v>0</v>
      </c>
    </row>
    <row r="378" spans="1:11" ht="12.75">
      <c r="A378" s="14">
        <v>200108240003</v>
      </c>
      <c r="B378" s="15">
        <v>37127</v>
      </c>
      <c r="C378" s="16" t="s">
        <v>2</v>
      </c>
      <c r="D378" s="16" t="s">
        <v>87</v>
      </c>
      <c r="E378" s="16" t="s">
        <v>594</v>
      </c>
      <c r="F378" s="16">
        <v>0</v>
      </c>
      <c r="G378" s="16">
        <v>0</v>
      </c>
      <c r="H378" s="16" t="s">
        <v>18</v>
      </c>
      <c r="I378">
        <v>2001</v>
      </c>
      <c r="J378" s="3">
        <v>1</v>
      </c>
      <c r="K378">
        <f t="shared" si="7"/>
        <v>0</v>
      </c>
    </row>
    <row r="379" spans="1:11" ht="12.75">
      <c r="A379" s="2">
        <v>200108240002</v>
      </c>
      <c r="B379" s="4">
        <v>37127</v>
      </c>
      <c r="C379" s="13" t="s">
        <v>2</v>
      </c>
      <c r="D379" s="13" t="s">
        <v>87</v>
      </c>
      <c r="E379" s="13" t="s">
        <v>594</v>
      </c>
      <c r="F379" s="13">
        <v>0</v>
      </c>
      <c r="G379" s="13">
        <v>0</v>
      </c>
      <c r="H379" s="13" t="s">
        <v>18</v>
      </c>
      <c r="I379">
        <v>2001</v>
      </c>
      <c r="J379" s="3">
        <v>1</v>
      </c>
      <c r="K379">
        <f t="shared" si="7"/>
        <v>0</v>
      </c>
    </row>
    <row r="380" spans="1:11" ht="12.75">
      <c r="A380" s="14">
        <v>200108250020</v>
      </c>
      <c r="B380" s="15">
        <v>37128</v>
      </c>
      <c r="C380" s="16" t="s">
        <v>2</v>
      </c>
      <c r="D380" s="16" t="s">
        <v>117</v>
      </c>
      <c r="E380" s="16" t="s">
        <v>16</v>
      </c>
      <c r="F380" s="16">
        <v>0</v>
      </c>
      <c r="G380" s="16">
        <v>0</v>
      </c>
      <c r="H380" s="16" t="s">
        <v>18</v>
      </c>
      <c r="I380">
        <v>2001</v>
      </c>
      <c r="J380" s="3">
        <v>1</v>
      </c>
      <c r="K380">
        <f t="shared" si="7"/>
        <v>0</v>
      </c>
    </row>
    <row r="381" spans="1:11" ht="12.75">
      <c r="A381" s="2">
        <v>200108250015</v>
      </c>
      <c r="B381" s="4">
        <v>37128</v>
      </c>
      <c r="C381" s="13" t="s">
        <v>32</v>
      </c>
      <c r="D381" s="13" t="s">
        <v>240</v>
      </c>
      <c r="E381" s="13" t="s">
        <v>16</v>
      </c>
      <c r="F381" s="13">
        <v>0</v>
      </c>
      <c r="G381" s="13">
        <v>0</v>
      </c>
      <c r="H381" s="13" t="s">
        <v>65</v>
      </c>
      <c r="I381">
        <v>2001</v>
      </c>
      <c r="J381" s="3">
        <v>1</v>
      </c>
      <c r="K381">
        <f t="shared" si="7"/>
        <v>0</v>
      </c>
    </row>
    <row r="382" spans="1:11" ht="12.75">
      <c r="A382" s="14">
        <v>200108250006</v>
      </c>
      <c r="B382" s="15">
        <v>37128</v>
      </c>
      <c r="C382" s="16" t="s">
        <v>32</v>
      </c>
      <c r="D382" s="16" t="s">
        <v>969</v>
      </c>
      <c r="E382" s="16" t="s">
        <v>16</v>
      </c>
      <c r="F382" s="16">
        <v>0</v>
      </c>
      <c r="G382" s="16">
        <v>0</v>
      </c>
      <c r="H382" s="16" t="s">
        <v>23</v>
      </c>
      <c r="I382">
        <v>2001</v>
      </c>
      <c r="J382" s="3">
        <v>1</v>
      </c>
      <c r="K382">
        <f t="shared" si="7"/>
        <v>0</v>
      </c>
    </row>
    <row r="383" spans="1:11" ht="12.75">
      <c r="A383" s="2">
        <v>200108250005</v>
      </c>
      <c r="B383" s="4">
        <v>37128</v>
      </c>
      <c r="C383" s="13" t="s">
        <v>32</v>
      </c>
      <c r="D383" s="13" t="s">
        <v>175</v>
      </c>
      <c r="E383" s="13" t="s">
        <v>16</v>
      </c>
      <c r="F383" s="13">
        <v>0</v>
      </c>
      <c r="G383" s="13">
        <v>0</v>
      </c>
      <c r="H383" s="13" t="s">
        <v>38</v>
      </c>
      <c r="I383">
        <v>2001</v>
      </c>
      <c r="J383" s="3">
        <v>1</v>
      </c>
      <c r="K383">
        <f t="shared" si="7"/>
        <v>0</v>
      </c>
    </row>
    <row r="384" spans="1:11" ht="12.75">
      <c r="A384" s="2">
        <v>200108260007</v>
      </c>
      <c r="B384" s="4">
        <v>37129</v>
      </c>
      <c r="C384" s="13" t="s">
        <v>11</v>
      </c>
      <c r="D384" s="13" t="s">
        <v>43</v>
      </c>
      <c r="E384" s="13" t="s">
        <v>17</v>
      </c>
      <c r="F384" s="13">
        <v>0</v>
      </c>
      <c r="G384" s="13">
        <v>0</v>
      </c>
      <c r="H384" s="13" t="s">
        <v>14</v>
      </c>
      <c r="I384">
        <v>2001</v>
      </c>
      <c r="J384" s="3">
        <v>1</v>
      </c>
      <c r="K384">
        <f t="shared" si="7"/>
        <v>0</v>
      </c>
    </row>
    <row r="385" spans="1:11" ht="12.75">
      <c r="A385" s="2">
        <v>200108260017</v>
      </c>
      <c r="B385" s="4">
        <v>37129</v>
      </c>
      <c r="C385" s="13" t="s">
        <v>2</v>
      </c>
      <c r="D385" s="13" t="s">
        <v>117</v>
      </c>
      <c r="E385" s="13" t="s">
        <v>16</v>
      </c>
      <c r="F385" s="13">
        <v>0</v>
      </c>
      <c r="G385" s="13">
        <v>0</v>
      </c>
      <c r="H385" s="13" t="s">
        <v>18</v>
      </c>
      <c r="I385">
        <v>2001</v>
      </c>
      <c r="J385" s="3">
        <v>1</v>
      </c>
      <c r="K385">
        <f t="shared" si="7"/>
        <v>0</v>
      </c>
    </row>
    <row r="386" spans="1:11" ht="12.75">
      <c r="A386" s="14">
        <v>200108260016</v>
      </c>
      <c r="B386" s="15">
        <v>37129</v>
      </c>
      <c r="C386" s="16" t="s">
        <v>32</v>
      </c>
      <c r="D386" s="16" t="s">
        <v>390</v>
      </c>
      <c r="E386" s="16" t="s">
        <v>16</v>
      </c>
      <c r="F386" s="16">
        <v>0</v>
      </c>
      <c r="G386" s="16">
        <v>0</v>
      </c>
      <c r="H386" s="16" t="s">
        <v>114</v>
      </c>
      <c r="I386">
        <v>2001</v>
      </c>
      <c r="J386" s="3">
        <v>1</v>
      </c>
      <c r="K386">
        <f t="shared" ref="K386:K449" si="8">IF(AND(I386=2015,E386="unknown",OR(F386&gt;0,G386&gt;0)),1,0)</f>
        <v>0</v>
      </c>
    </row>
    <row r="387" spans="1:11" ht="12.75">
      <c r="A387" s="2">
        <v>200108260015</v>
      </c>
      <c r="B387" s="4">
        <v>37129</v>
      </c>
      <c r="C387" s="13" t="s">
        <v>32</v>
      </c>
      <c r="D387" s="13" t="s">
        <v>390</v>
      </c>
      <c r="E387" s="13" t="s">
        <v>16</v>
      </c>
      <c r="F387" s="13">
        <v>0</v>
      </c>
      <c r="G387" s="13">
        <v>0</v>
      </c>
      <c r="H387" s="13" t="s">
        <v>109</v>
      </c>
      <c r="I387">
        <v>2001</v>
      </c>
      <c r="J387" s="3">
        <v>1</v>
      </c>
      <c r="K387">
        <f t="shared" si="8"/>
        <v>0</v>
      </c>
    </row>
    <row r="388" spans="1:11" ht="12.75">
      <c r="A388" s="14">
        <v>200108260014</v>
      </c>
      <c r="B388" s="15">
        <v>37129</v>
      </c>
      <c r="C388" s="16" t="s">
        <v>32</v>
      </c>
      <c r="D388" s="16" t="s">
        <v>390</v>
      </c>
      <c r="E388" s="16" t="s">
        <v>16</v>
      </c>
      <c r="F388" s="16">
        <v>0</v>
      </c>
      <c r="G388" s="16">
        <v>0</v>
      </c>
      <c r="H388" s="16" t="s">
        <v>38</v>
      </c>
      <c r="I388">
        <v>2001</v>
      </c>
      <c r="J388" s="3">
        <v>1</v>
      </c>
      <c r="K388">
        <f t="shared" si="8"/>
        <v>0</v>
      </c>
    </row>
    <row r="389" spans="1:11" ht="12.75">
      <c r="A389" s="14">
        <v>200108270009</v>
      </c>
      <c r="B389" s="15">
        <v>37130</v>
      </c>
      <c r="C389" s="16" t="s">
        <v>32</v>
      </c>
      <c r="D389" s="16" t="s">
        <v>33</v>
      </c>
      <c r="E389" s="16" t="s">
        <v>234</v>
      </c>
      <c r="F389" s="16">
        <v>0</v>
      </c>
      <c r="G389" s="16">
        <v>0</v>
      </c>
      <c r="H389" s="16" t="s">
        <v>342</v>
      </c>
      <c r="I389">
        <v>2001</v>
      </c>
      <c r="J389" s="3">
        <v>1</v>
      </c>
      <c r="K389">
        <f t="shared" si="8"/>
        <v>0</v>
      </c>
    </row>
    <row r="390" spans="1:11" ht="12.75">
      <c r="A390" s="2">
        <v>200108280007</v>
      </c>
      <c r="B390" s="4">
        <v>37131</v>
      </c>
      <c r="C390" s="13" t="s">
        <v>32</v>
      </c>
      <c r="D390" s="13" t="s">
        <v>268</v>
      </c>
      <c r="E390" s="13" t="s">
        <v>256</v>
      </c>
      <c r="F390" s="13">
        <v>0</v>
      </c>
      <c r="G390" s="13">
        <v>0</v>
      </c>
      <c r="H390" s="13" t="s">
        <v>109</v>
      </c>
      <c r="I390">
        <v>2001</v>
      </c>
      <c r="J390" s="3">
        <v>1</v>
      </c>
      <c r="K390">
        <f t="shared" si="8"/>
        <v>0</v>
      </c>
    </row>
    <row r="391" spans="1:11" ht="12.75">
      <c r="A391" s="14">
        <v>200108280004</v>
      </c>
      <c r="B391" s="15">
        <v>37131</v>
      </c>
      <c r="C391" s="16" t="s">
        <v>2</v>
      </c>
      <c r="D391" s="16" t="s">
        <v>471</v>
      </c>
      <c r="E391" s="16" t="s">
        <v>594</v>
      </c>
      <c r="F391" s="16">
        <v>0</v>
      </c>
      <c r="G391" s="16">
        <v>0</v>
      </c>
      <c r="H391" s="16" t="s">
        <v>229</v>
      </c>
      <c r="I391">
        <v>2001</v>
      </c>
      <c r="J391" s="3">
        <v>1</v>
      </c>
      <c r="K391">
        <f t="shared" si="8"/>
        <v>0</v>
      </c>
    </row>
    <row r="392" spans="1:11" ht="12.75">
      <c r="A392" s="2">
        <v>200108280001</v>
      </c>
      <c r="B392" s="4">
        <v>37131</v>
      </c>
      <c r="C392" s="13" t="s">
        <v>55</v>
      </c>
      <c r="D392" s="13" t="s">
        <v>81</v>
      </c>
      <c r="E392" s="13" t="s">
        <v>16</v>
      </c>
      <c r="F392" s="13">
        <v>0</v>
      </c>
      <c r="G392" s="13">
        <v>0</v>
      </c>
      <c r="H392" s="13" t="s">
        <v>82</v>
      </c>
      <c r="I392">
        <v>2001</v>
      </c>
      <c r="J392" s="3">
        <v>1</v>
      </c>
      <c r="K392">
        <f t="shared" si="8"/>
        <v>0</v>
      </c>
    </row>
    <row r="393" spans="1:11" ht="12.75">
      <c r="A393" s="14">
        <v>200108290027</v>
      </c>
      <c r="B393" s="15">
        <v>37132</v>
      </c>
      <c r="C393" s="16" t="s">
        <v>78</v>
      </c>
      <c r="D393" s="16" t="s">
        <v>560</v>
      </c>
      <c r="E393" s="16" t="s">
        <v>557</v>
      </c>
      <c r="F393" s="16">
        <v>1</v>
      </c>
      <c r="G393" s="16">
        <v>0</v>
      </c>
      <c r="H393" s="16" t="s">
        <v>18</v>
      </c>
      <c r="I393">
        <v>2001</v>
      </c>
      <c r="J393" s="3">
        <v>1</v>
      </c>
      <c r="K393">
        <f t="shared" si="8"/>
        <v>0</v>
      </c>
    </row>
    <row r="394" spans="1:11" ht="12.75">
      <c r="A394" s="14">
        <v>200108290013</v>
      </c>
      <c r="B394" s="15">
        <v>37132</v>
      </c>
      <c r="C394" s="16" t="s">
        <v>2</v>
      </c>
      <c r="D394" s="16" t="s">
        <v>411</v>
      </c>
      <c r="E394" s="16" t="s">
        <v>594</v>
      </c>
      <c r="F394" s="16">
        <v>0</v>
      </c>
      <c r="G394" s="16">
        <v>0</v>
      </c>
      <c r="H394" s="16" t="s">
        <v>229</v>
      </c>
      <c r="I394">
        <v>2001</v>
      </c>
      <c r="J394" s="3">
        <v>1</v>
      </c>
      <c r="K394">
        <f t="shared" si="8"/>
        <v>0</v>
      </c>
    </row>
    <row r="395" spans="1:11" ht="12.75">
      <c r="A395" s="2">
        <v>200108290012</v>
      </c>
      <c r="B395" s="4">
        <v>37132</v>
      </c>
      <c r="C395" s="13" t="s">
        <v>2</v>
      </c>
      <c r="D395" s="13" t="s">
        <v>471</v>
      </c>
      <c r="E395" s="13" t="s">
        <v>594</v>
      </c>
      <c r="F395" s="13">
        <v>0</v>
      </c>
      <c r="G395" s="13">
        <v>0</v>
      </c>
      <c r="H395" s="13" t="s">
        <v>229</v>
      </c>
      <c r="I395">
        <v>2001</v>
      </c>
      <c r="J395" s="3">
        <v>1</v>
      </c>
      <c r="K395">
        <f t="shared" si="8"/>
        <v>0</v>
      </c>
    </row>
    <row r="396" spans="1:11" ht="12.75">
      <c r="A396" s="14">
        <v>200108290011</v>
      </c>
      <c r="B396" s="15">
        <v>37132</v>
      </c>
      <c r="C396" s="16" t="s">
        <v>2</v>
      </c>
      <c r="D396" s="16" t="s">
        <v>471</v>
      </c>
      <c r="E396" s="16" t="s">
        <v>594</v>
      </c>
      <c r="F396" s="16">
        <v>0</v>
      </c>
      <c r="G396" s="16">
        <v>0</v>
      </c>
      <c r="H396" s="16" t="s">
        <v>229</v>
      </c>
      <c r="I396">
        <v>2001</v>
      </c>
      <c r="J396" s="3">
        <v>1</v>
      </c>
      <c r="K396">
        <f t="shared" si="8"/>
        <v>0</v>
      </c>
    </row>
    <row r="397" spans="1:11" ht="12.75">
      <c r="A397" s="2">
        <v>200108290019</v>
      </c>
      <c r="B397" s="4">
        <v>37132</v>
      </c>
      <c r="C397" s="13" t="s">
        <v>2</v>
      </c>
      <c r="D397" s="13" t="s">
        <v>471</v>
      </c>
      <c r="E397" s="13" t="s">
        <v>16</v>
      </c>
      <c r="F397" s="13">
        <v>0</v>
      </c>
      <c r="G397" s="13">
        <v>0</v>
      </c>
      <c r="H397" s="13" t="s">
        <v>38</v>
      </c>
      <c r="I397">
        <v>2001</v>
      </c>
      <c r="J397" s="3">
        <v>1</v>
      </c>
      <c r="K397">
        <f t="shared" si="8"/>
        <v>0</v>
      </c>
    </row>
    <row r="398" spans="1:11" ht="12.75">
      <c r="A398" s="2">
        <v>200108310004</v>
      </c>
      <c r="B398" s="4">
        <v>37134</v>
      </c>
      <c r="C398" s="13" t="s">
        <v>32</v>
      </c>
      <c r="D398" s="13" t="s">
        <v>237</v>
      </c>
      <c r="E398" s="13" t="s">
        <v>16</v>
      </c>
      <c r="F398" s="13">
        <v>0</v>
      </c>
      <c r="G398" s="13">
        <v>1</v>
      </c>
      <c r="H398" s="13" t="s">
        <v>14</v>
      </c>
      <c r="I398">
        <v>2001</v>
      </c>
      <c r="J398" s="3">
        <v>1</v>
      </c>
      <c r="K398">
        <f t="shared" si="8"/>
        <v>0</v>
      </c>
    </row>
    <row r="399" spans="1:11" ht="12.75">
      <c r="A399" s="2">
        <v>200109010012</v>
      </c>
      <c r="B399" s="4">
        <v>37135</v>
      </c>
      <c r="C399" s="13" t="s">
        <v>2</v>
      </c>
      <c r="D399" s="13" t="s">
        <v>87</v>
      </c>
      <c r="E399" s="13" t="s">
        <v>349</v>
      </c>
      <c r="F399" s="13">
        <v>0</v>
      </c>
      <c r="G399" s="13">
        <v>2</v>
      </c>
      <c r="H399" s="13" t="s">
        <v>18</v>
      </c>
      <c r="I399">
        <v>2001</v>
      </c>
      <c r="J399" s="3">
        <v>1</v>
      </c>
      <c r="K399">
        <f t="shared" si="8"/>
        <v>0</v>
      </c>
    </row>
    <row r="400" spans="1:11" ht="12.75">
      <c r="A400" s="14">
        <v>200109010004</v>
      </c>
      <c r="B400" s="15">
        <v>37135</v>
      </c>
      <c r="C400" s="16" t="s">
        <v>32</v>
      </c>
      <c r="D400" s="16" t="s">
        <v>268</v>
      </c>
      <c r="E400" s="16" t="s">
        <v>16</v>
      </c>
      <c r="F400" s="16">
        <v>0</v>
      </c>
      <c r="G400" s="16">
        <v>0</v>
      </c>
      <c r="H400" s="16" t="s">
        <v>38</v>
      </c>
      <c r="I400">
        <v>2001</v>
      </c>
      <c r="J400" s="3">
        <v>1</v>
      </c>
      <c r="K400">
        <f t="shared" si="8"/>
        <v>0</v>
      </c>
    </row>
    <row r="401" spans="1:11" ht="12.75">
      <c r="A401" s="2">
        <v>200109010002</v>
      </c>
      <c r="B401" s="4">
        <v>37135</v>
      </c>
      <c r="C401" s="13" t="s">
        <v>32</v>
      </c>
      <c r="D401" s="13" t="s">
        <v>268</v>
      </c>
      <c r="E401" s="13" t="s">
        <v>16</v>
      </c>
      <c r="F401" s="13">
        <v>0</v>
      </c>
      <c r="G401" s="13">
        <v>0</v>
      </c>
      <c r="H401" s="13" t="s">
        <v>38</v>
      </c>
      <c r="I401">
        <v>2001</v>
      </c>
      <c r="J401" s="3">
        <v>1</v>
      </c>
      <c r="K401">
        <f t="shared" si="8"/>
        <v>0</v>
      </c>
    </row>
    <row r="402" spans="1:11" ht="12.75">
      <c r="A402" s="14">
        <v>200109010001</v>
      </c>
      <c r="B402" s="15">
        <v>37135</v>
      </c>
      <c r="C402" s="16" t="s">
        <v>32</v>
      </c>
      <c r="D402" s="16" t="s">
        <v>268</v>
      </c>
      <c r="E402" s="16" t="s">
        <v>16</v>
      </c>
      <c r="F402" s="16">
        <v>0</v>
      </c>
      <c r="G402" s="16">
        <v>0</v>
      </c>
      <c r="H402" s="16" t="s">
        <v>38</v>
      </c>
      <c r="I402">
        <v>2001</v>
      </c>
      <c r="J402" s="3">
        <v>1</v>
      </c>
      <c r="K402">
        <f t="shared" si="8"/>
        <v>0</v>
      </c>
    </row>
    <row r="403" spans="1:11" ht="12.75">
      <c r="A403" s="14">
        <v>200109020006</v>
      </c>
      <c r="B403" s="15">
        <v>37136</v>
      </c>
      <c r="C403" s="16" t="s">
        <v>32</v>
      </c>
      <c r="D403" s="16" t="s">
        <v>240</v>
      </c>
      <c r="E403" s="16" t="s">
        <v>256</v>
      </c>
      <c r="F403" s="16">
        <v>0</v>
      </c>
      <c r="G403" s="16">
        <v>0</v>
      </c>
      <c r="H403" s="16" t="s">
        <v>265</v>
      </c>
      <c r="I403">
        <v>2001</v>
      </c>
      <c r="J403" s="3">
        <v>1</v>
      </c>
      <c r="K403">
        <f t="shared" si="8"/>
        <v>0</v>
      </c>
    </row>
    <row r="404" spans="1:11" ht="12.75">
      <c r="A404" s="2">
        <v>200109050004</v>
      </c>
      <c r="B404" s="4">
        <v>37139</v>
      </c>
      <c r="C404" s="13" t="s">
        <v>2</v>
      </c>
      <c r="D404" s="13" t="s">
        <v>87</v>
      </c>
      <c r="E404" s="13" t="s">
        <v>596</v>
      </c>
      <c r="F404" s="13">
        <v>0</v>
      </c>
      <c r="G404" s="13">
        <v>4</v>
      </c>
      <c r="H404" s="13" t="s">
        <v>14</v>
      </c>
      <c r="I404">
        <v>2001</v>
      </c>
      <c r="J404" s="3">
        <v>1</v>
      </c>
      <c r="K404">
        <f t="shared" si="8"/>
        <v>0</v>
      </c>
    </row>
    <row r="405" spans="1:11" ht="12.75">
      <c r="A405" s="14">
        <v>200109080003</v>
      </c>
      <c r="B405" s="15">
        <v>37142</v>
      </c>
      <c r="C405" s="16" t="s">
        <v>11</v>
      </c>
      <c r="D405" s="16" t="s">
        <v>968</v>
      </c>
      <c r="E405" s="16" t="s">
        <v>16</v>
      </c>
      <c r="F405" s="16">
        <v>0</v>
      </c>
      <c r="G405" s="16">
        <v>0</v>
      </c>
      <c r="H405" s="16" t="s">
        <v>65</v>
      </c>
      <c r="I405">
        <v>2001</v>
      </c>
      <c r="J405" s="3">
        <v>1</v>
      </c>
      <c r="K405">
        <f t="shared" si="8"/>
        <v>0</v>
      </c>
    </row>
    <row r="406" spans="1:11" ht="12.75">
      <c r="A406" s="2">
        <v>200109100003</v>
      </c>
      <c r="B406" s="4">
        <v>37144</v>
      </c>
      <c r="C406" s="13" t="s">
        <v>55</v>
      </c>
      <c r="D406" s="13" t="s">
        <v>81</v>
      </c>
      <c r="E406" s="13" t="s">
        <v>16</v>
      </c>
      <c r="F406" s="13">
        <v>0</v>
      </c>
      <c r="G406" s="13">
        <v>0</v>
      </c>
      <c r="H406" s="13" t="s">
        <v>65</v>
      </c>
      <c r="I406">
        <v>2001</v>
      </c>
      <c r="J406" s="3">
        <v>1</v>
      </c>
      <c r="K406">
        <f t="shared" si="8"/>
        <v>0</v>
      </c>
    </row>
    <row r="407" spans="1:11" ht="12.75">
      <c r="A407" s="14">
        <v>200109120001</v>
      </c>
      <c r="B407" s="15">
        <v>37146</v>
      </c>
      <c r="C407" s="16" t="s">
        <v>11</v>
      </c>
      <c r="D407" s="16" t="s">
        <v>967</v>
      </c>
      <c r="E407" s="16" t="s">
        <v>16</v>
      </c>
      <c r="F407" s="16">
        <v>0</v>
      </c>
      <c r="G407" s="16">
        <v>0</v>
      </c>
      <c r="H407" s="16" t="s">
        <v>97</v>
      </c>
      <c r="I407">
        <v>2001</v>
      </c>
      <c r="J407" s="3">
        <v>1</v>
      </c>
      <c r="K407">
        <f t="shared" si="8"/>
        <v>0</v>
      </c>
    </row>
    <row r="408" spans="1:11" ht="12.75">
      <c r="A408" s="2">
        <v>200109130002</v>
      </c>
      <c r="B408" s="4">
        <v>37147</v>
      </c>
      <c r="C408" s="13" t="s">
        <v>55</v>
      </c>
      <c r="D408" s="13" t="s">
        <v>966</v>
      </c>
      <c r="E408" s="13" t="s">
        <v>16</v>
      </c>
      <c r="F408" s="13">
        <v>0</v>
      </c>
      <c r="G408" s="13" t="s">
        <v>16</v>
      </c>
      <c r="H408" s="13" t="s">
        <v>14</v>
      </c>
      <c r="I408">
        <v>2001</v>
      </c>
      <c r="J408" s="3">
        <v>1</v>
      </c>
      <c r="K408">
        <f t="shared" si="8"/>
        <v>0</v>
      </c>
    </row>
    <row r="409" spans="1:11" ht="12.75">
      <c r="A409" s="14">
        <v>200109190005</v>
      </c>
      <c r="B409" s="15">
        <v>37153</v>
      </c>
      <c r="C409" s="16" t="s">
        <v>2</v>
      </c>
      <c r="D409" s="16" t="s">
        <v>965</v>
      </c>
      <c r="E409" s="16" t="s">
        <v>16</v>
      </c>
      <c r="F409" s="16">
        <v>0</v>
      </c>
      <c r="G409" s="16">
        <v>0</v>
      </c>
      <c r="H409" s="16" t="s">
        <v>97</v>
      </c>
      <c r="I409">
        <v>2001</v>
      </c>
      <c r="J409" s="3">
        <v>1</v>
      </c>
      <c r="K409">
        <f t="shared" si="8"/>
        <v>0</v>
      </c>
    </row>
    <row r="410" spans="1:11" ht="12.75">
      <c r="A410" s="2">
        <v>200109230001</v>
      </c>
      <c r="B410" s="4">
        <v>37157</v>
      </c>
      <c r="C410" s="13" t="s">
        <v>2</v>
      </c>
      <c r="D410" s="13" t="s">
        <v>87</v>
      </c>
      <c r="E410" s="13" t="s">
        <v>16</v>
      </c>
      <c r="F410" s="13">
        <v>0</v>
      </c>
      <c r="G410" s="13">
        <v>1</v>
      </c>
      <c r="H410" s="13" t="s">
        <v>18</v>
      </c>
      <c r="I410">
        <v>2001</v>
      </c>
      <c r="J410" s="3">
        <v>1</v>
      </c>
      <c r="K410">
        <f t="shared" si="8"/>
        <v>0</v>
      </c>
    </row>
    <row r="411" spans="1:11" ht="12.75">
      <c r="A411" s="14">
        <v>200109240001</v>
      </c>
      <c r="B411" s="15">
        <v>37158</v>
      </c>
      <c r="C411" s="16" t="s">
        <v>32</v>
      </c>
      <c r="D411" s="16" t="s">
        <v>240</v>
      </c>
      <c r="E411" s="16" t="s">
        <v>16</v>
      </c>
      <c r="F411" s="16">
        <v>0</v>
      </c>
      <c r="G411" s="16">
        <v>0</v>
      </c>
      <c r="H411" s="16" t="s">
        <v>161</v>
      </c>
      <c r="I411">
        <v>2001</v>
      </c>
      <c r="J411" s="3">
        <v>1</v>
      </c>
      <c r="K411">
        <f t="shared" si="8"/>
        <v>0</v>
      </c>
    </row>
    <row r="412" spans="1:11" ht="12.75">
      <c r="A412" s="2">
        <v>200109270003</v>
      </c>
      <c r="B412" s="4">
        <v>37161</v>
      </c>
      <c r="C412" s="13" t="s">
        <v>134</v>
      </c>
      <c r="D412" s="13" t="s">
        <v>964</v>
      </c>
      <c r="E412" s="13" t="s">
        <v>16</v>
      </c>
      <c r="F412" s="13">
        <v>14</v>
      </c>
      <c r="G412" s="13">
        <v>18</v>
      </c>
      <c r="H412" s="13" t="s">
        <v>65</v>
      </c>
      <c r="I412">
        <v>2001</v>
      </c>
      <c r="J412" s="3">
        <v>1</v>
      </c>
      <c r="K412">
        <f t="shared" si="8"/>
        <v>0</v>
      </c>
    </row>
    <row r="413" spans="1:11" ht="12.75">
      <c r="A413" s="14">
        <v>200109280004</v>
      </c>
      <c r="B413" s="15">
        <v>37162</v>
      </c>
      <c r="C413" s="16" t="s">
        <v>2</v>
      </c>
      <c r="D413" s="16" t="s">
        <v>110</v>
      </c>
      <c r="E413" s="16" t="s">
        <v>594</v>
      </c>
      <c r="F413" s="16">
        <v>1</v>
      </c>
      <c r="G413" s="16">
        <v>0</v>
      </c>
      <c r="H413" s="16" t="s">
        <v>109</v>
      </c>
      <c r="I413">
        <v>2001</v>
      </c>
      <c r="J413" s="3">
        <v>1</v>
      </c>
      <c r="K413">
        <f t="shared" si="8"/>
        <v>0</v>
      </c>
    </row>
    <row r="414" spans="1:11" ht="12.75">
      <c r="A414" s="2">
        <v>200109300001</v>
      </c>
      <c r="B414" s="4">
        <v>37164</v>
      </c>
      <c r="C414" s="13" t="s">
        <v>11</v>
      </c>
      <c r="D414" s="13" t="s">
        <v>963</v>
      </c>
      <c r="E414" s="13" t="s">
        <v>16</v>
      </c>
      <c r="F414" s="13">
        <v>0</v>
      </c>
      <c r="G414" s="13">
        <v>0</v>
      </c>
      <c r="H414" s="13" t="s">
        <v>14</v>
      </c>
      <c r="I414">
        <v>2001</v>
      </c>
      <c r="J414" s="3">
        <v>1</v>
      </c>
      <c r="K414">
        <f t="shared" si="8"/>
        <v>0</v>
      </c>
    </row>
    <row r="415" spans="1:11" ht="12.75">
      <c r="A415" s="14">
        <v>200110010003</v>
      </c>
      <c r="B415" s="15">
        <v>37165</v>
      </c>
      <c r="C415" s="16" t="s">
        <v>32</v>
      </c>
      <c r="D415" s="16" t="s">
        <v>240</v>
      </c>
      <c r="E415" s="16" t="s">
        <v>256</v>
      </c>
      <c r="F415" s="16">
        <v>0</v>
      </c>
      <c r="G415" s="16">
        <v>1</v>
      </c>
      <c r="H415" s="16" t="s">
        <v>65</v>
      </c>
      <c r="I415">
        <v>2001</v>
      </c>
      <c r="J415" s="3">
        <v>1</v>
      </c>
      <c r="K415">
        <f t="shared" si="8"/>
        <v>0</v>
      </c>
    </row>
    <row r="416" spans="1:11" ht="12.75">
      <c r="A416" s="2">
        <v>200110100001</v>
      </c>
      <c r="B416" s="4">
        <v>37174</v>
      </c>
      <c r="C416" s="13" t="s">
        <v>11</v>
      </c>
      <c r="D416" s="13" t="s">
        <v>222</v>
      </c>
      <c r="E416" s="13" t="s">
        <v>223</v>
      </c>
      <c r="F416" s="13">
        <v>0</v>
      </c>
      <c r="G416" s="13">
        <v>0</v>
      </c>
      <c r="H416" s="13" t="s">
        <v>72</v>
      </c>
      <c r="I416">
        <v>2001</v>
      </c>
      <c r="J416" s="3">
        <v>1</v>
      </c>
      <c r="K416">
        <f t="shared" si="8"/>
        <v>0</v>
      </c>
    </row>
    <row r="417" spans="1:11" ht="12.75">
      <c r="A417" s="2">
        <v>200110120003</v>
      </c>
      <c r="B417" s="4">
        <v>37176</v>
      </c>
      <c r="C417" s="13" t="s">
        <v>32</v>
      </c>
      <c r="D417" s="13" t="s">
        <v>33</v>
      </c>
      <c r="E417" s="13" t="s">
        <v>256</v>
      </c>
      <c r="F417" s="13">
        <v>0</v>
      </c>
      <c r="G417" s="13">
        <v>14</v>
      </c>
      <c r="H417" s="13" t="s">
        <v>18</v>
      </c>
      <c r="I417">
        <v>2001</v>
      </c>
      <c r="J417" s="3">
        <v>1</v>
      </c>
      <c r="K417">
        <f t="shared" si="8"/>
        <v>0</v>
      </c>
    </row>
    <row r="418" spans="1:11" ht="12.75">
      <c r="A418" s="14">
        <v>200110120001</v>
      </c>
      <c r="B418" s="15">
        <v>37176</v>
      </c>
      <c r="C418" s="16" t="s">
        <v>32</v>
      </c>
      <c r="D418" s="16" t="s">
        <v>962</v>
      </c>
      <c r="E418" s="16" t="s">
        <v>16</v>
      </c>
      <c r="F418" s="16">
        <v>0</v>
      </c>
      <c r="G418" s="16">
        <v>0</v>
      </c>
      <c r="H418" s="16" t="s">
        <v>65</v>
      </c>
      <c r="I418">
        <v>2001</v>
      </c>
      <c r="J418" s="3">
        <v>1</v>
      </c>
      <c r="K418">
        <f t="shared" si="8"/>
        <v>0</v>
      </c>
    </row>
    <row r="419" spans="1:11" ht="12.75">
      <c r="A419" s="2">
        <v>200110160002</v>
      </c>
      <c r="B419" s="4">
        <v>37180</v>
      </c>
      <c r="C419" s="13" t="s">
        <v>2</v>
      </c>
      <c r="D419" s="13" t="s">
        <v>87</v>
      </c>
      <c r="E419" s="13" t="s">
        <v>16</v>
      </c>
      <c r="F419" s="13">
        <v>0</v>
      </c>
      <c r="G419" s="13">
        <v>0</v>
      </c>
      <c r="H419" s="13" t="s">
        <v>18</v>
      </c>
      <c r="I419">
        <v>2001</v>
      </c>
      <c r="J419" s="3">
        <v>1</v>
      </c>
      <c r="K419">
        <f t="shared" si="8"/>
        <v>0</v>
      </c>
    </row>
    <row r="420" spans="1:11" ht="12.75">
      <c r="A420" s="14">
        <v>200110160001</v>
      </c>
      <c r="B420" s="15">
        <v>37180</v>
      </c>
      <c r="C420" s="16" t="s">
        <v>2</v>
      </c>
      <c r="D420" s="16" t="s">
        <v>87</v>
      </c>
      <c r="E420" s="16" t="s">
        <v>16</v>
      </c>
      <c r="F420" s="16">
        <v>0</v>
      </c>
      <c r="G420" s="16">
        <v>0</v>
      </c>
      <c r="H420" s="16" t="s">
        <v>18</v>
      </c>
      <c r="I420">
        <v>2001</v>
      </c>
      <c r="J420" s="3">
        <v>1</v>
      </c>
      <c r="K420">
        <f t="shared" si="8"/>
        <v>0</v>
      </c>
    </row>
    <row r="421" spans="1:11" ht="12.75">
      <c r="A421" s="2">
        <v>200110220003</v>
      </c>
      <c r="B421" s="4">
        <v>37186</v>
      </c>
      <c r="C421" s="13" t="s">
        <v>11</v>
      </c>
      <c r="D421" s="13" t="s">
        <v>416</v>
      </c>
      <c r="E421" s="13" t="s">
        <v>16</v>
      </c>
      <c r="F421" s="13">
        <v>0</v>
      </c>
      <c r="G421" s="13">
        <v>0</v>
      </c>
      <c r="H421" s="13" t="s">
        <v>109</v>
      </c>
      <c r="I421">
        <v>2001</v>
      </c>
      <c r="J421" s="3">
        <v>1</v>
      </c>
      <c r="K421">
        <f t="shared" si="8"/>
        <v>0</v>
      </c>
    </row>
    <row r="422" spans="1:11" ht="12.75">
      <c r="A422" s="14">
        <v>200110260001</v>
      </c>
      <c r="B422" s="15">
        <v>37190</v>
      </c>
      <c r="C422" s="16" t="s">
        <v>2</v>
      </c>
      <c r="D422" s="16" t="s">
        <v>117</v>
      </c>
      <c r="E422" s="16" t="s">
        <v>16</v>
      </c>
      <c r="F422" s="16">
        <v>0</v>
      </c>
      <c r="G422" s="16">
        <v>0</v>
      </c>
      <c r="H422" s="16" t="s">
        <v>452</v>
      </c>
      <c r="I422">
        <v>2001</v>
      </c>
      <c r="J422" s="3">
        <v>1</v>
      </c>
      <c r="K422">
        <f t="shared" si="8"/>
        <v>0</v>
      </c>
    </row>
    <row r="423" spans="1:11" ht="12.75">
      <c r="A423" s="2">
        <v>200110290001</v>
      </c>
      <c r="B423" s="4">
        <v>37193</v>
      </c>
      <c r="C423" s="13" t="s">
        <v>2</v>
      </c>
      <c r="D423" s="13" t="s">
        <v>87</v>
      </c>
      <c r="E423" s="13" t="s">
        <v>141</v>
      </c>
      <c r="F423" s="13">
        <v>0</v>
      </c>
      <c r="G423" s="13">
        <v>0</v>
      </c>
      <c r="H423" s="13" t="s">
        <v>437</v>
      </c>
      <c r="I423">
        <v>2001</v>
      </c>
      <c r="J423" s="3">
        <v>1</v>
      </c>
      <c r="K423">
        <f t="shared" si="8"/>
        <v>0</v>
      </c>
    </row>
    <row r="424" spans="1:11" ht="12.75">
      <c r="A424" s="14">
        <v>200110290004</v>
      </c>
      <c r="B424" s="15">
        <v>37193</v>
      </c>
      <c r="C424" s="16" t="s">
        <v>2</v>
      </c>
      <c r="D424" s="16" t="s">
        <v>95</v>
      </c>
      <c r="E424" s="16" t="s">
        <v>111</v>
      </c>
      <c r="F424" s="16">
        <v>1</v>
      </c>
      <c r="G424" s="16">
        <v>0</v>
      </c>
      <c r="H424" s="16" t="s">
        <v>18</v>
      </c>
      <c r="I424">
        <v>2001</v>
      </c>
      <c r="J424" s="3">
        <v>1</v>
      </c>
      <c r="K424">
        <f t="shared" si="8"/>
        <v>0</v>
      </c>
    </row>
    <row r="425" spans="1:11" ht="12.75">
      <c r="A425" s="14">
        <v>200111050004</v>
      </c>
      <c r="B425" s="15">
        <v>37200</v>
      </c>
      <c r="C425" s="16" t="s">
        <v>2</v>
      </c>
      <c r="D425" s="16" t="s">
        <v>448</v>
      </c>
      <c r="E425" s="16" t="s">
        <v>242</v>
      </c>
      <c r="F425" s="16">
        <v>0</v>
      </c>
      <c r="G425" s="16">
        <v>0</v>
      </c>
      <c r="H425" s="16" t="s">
        <v>18</v>
      </c>
      <c r="I425">
        <v>2001</v>
      </c>
      <c r="J425" s="3">
        <v>1</v>
      </c>
      <c r="K425">
        <f t="shared" si="8"/>
        <v>0</v>
      </c>
    </row>
    <row r="426" spans="1:11" ht="12.75">
      <c r="A426" s="2">
        <v>200111050003</v>
      </c>
      <c r="B426" s="4">
        <v>37200</v>
      </c>
      <c r="C426" s="13" t="s">
        <v>55</v>
      </c>
      <c r="D426" s="13" t="s">
        <v>959</v>
      </c>
      <c r="E426" s="13" t="s">
        <v>16</v>
      </c>
      <c r="F426" s="13">
        <v>0</v>
      </c>
      <c r="G426" s="13">
        <v>0</v>
      </c>
      <c r="H426" s="13" t="s">
        <v>960</v>
      </c>
      <c r="I426">
        <v>2001</v>
      </c>
      <c r="J426" s="3">
        <v>1</v>
      </c>
      <c r="K426">
        <f t="shared" si="8"/>
        <v>0</v>
      </c>
    </row>
    <row r="427" spans="1:11" ht="12.75">
      <c r="A427" s="2">
        <v>200111060001</v>
      </c>
      <c r="B427" s="4">
        <v>37201</v>
      </c>
      <c r="C427" s="13" t="s">
        <v>32</v>
      </c>
      <c r="D427" s="13" t="s">
        <v>33</v>
      </c>
      <c r="E427" s="13" t="s">
        <v>234</v>
      </c>
      <c r="F427" s="13">
        <v>0</v>
      </c>
      <c r="G427" s="13">
        <v>95</v>
      </c>
      <c r="H427" s="13" t="s">
        <v>65</v>
      </c>
      <c r="I427">
        <v>2001</v>
      </c>
      <c r="J427" s="3">
        <v>1</v>
      </c>
      <c r="K427">
        <f t="shared" si="8"/>
        <v>0</v>
      </c>
    </row>
    <row r="428" spans="1:11" ht="12.75">
      <c r="A428" s="14">
        <v>200111060003</v>
      </c>
      <c r="B428" s="15">
        <v>37201</v>
      </c>
      <c r="C428" s="16" t="s">
        <v>11</v>
      </c>
      <c r="D428" s="16" t="s">
        <v>624</v>
      </c>
      <c r="E428" s="16" t="s">
        <v>16</v>
      </c>
      <c r="F428" s="16">
        <v>0</v>
      </c>
      <c r="G428" s="16">
        <v>0</v>
      </c>
      <c r="H428" s="16" t="s">
        <v>14</v>
      </c>
      <c r="I428">
        <v>2001</v>
      </c>
      <c r="J428" s="3">
        <v>1</v>
      </c>
      <c r="K428">
        <f t="shared" si="8"/>
        <v>0</v>
      </c>
    </row>
    <row r="429" spans="1:11" ht="12.75">
      <c r="A429" s="2">
        <v>200111070001</v>
      </c>
      <c r="B429" s="4">
        <v>37202</v>
      </c>
      <c r="C429" s="13" t="s">
        <v>32</v>
      </c>
      <c r="D429" s="13" t="s">
        <v>264</v>
      </c>
      <c r="E429" s="13" t="s">
        <v>234</v>
      </c>
      <c r="F429" s="13">
        <v>1</v>
      </c>
      <c r="G429" s="13">
        <v>0</v>
      </c>
      <c r="H429" s="13" t="s">
        <v>65</v>
      </c>
      <c r="I429">
        <v>2001</v>
      </c>
      <c r="J429" s="3">
        <v>1</v>
      </c>
      <c r="K429">
        <f t="shared" si="8"/>
        <v>0</v>
      </c>
    </row>
    <row r="430" spans="1:11" ht="12.75">
      <c r="A430" s="14">
        <v>200111110001</v>
      </c>
      <c r="B430" s="15">
        <v>37206</v>
      </c>
      <c r="C430" s="16" t="s">
        <v>2</v>
      </c>
      <c r="D430" s="16" t="s">
        <v>87</v>
      </c>
      <c r="E430" s="16" t="s">
        <v>535</v>
      </c>
      <c r="F430" s="16">
        <v>2</v>
      </c>
      <c r="G430" s="16">
        <v>0</v>
      </c>
      <c r="H430" s="16" t="s">
        <v>18</v>
      </c>
      <c r="I430">
        <v>2001</v>
      </c>
      <c r="J430" s="3">
        <v>1</v>
      </c>
      <c r="K430">
        <f t="shared" si="8"/>
        <v>0</v>
      </c>
    </row>
    <row r="431" spans="1:11" ht="12.75">
      <c r="A431" s="14">
        <v>200111110003</v>
      </c>
      <c r="B431" s="15">
        <v>37206</v>
      </c>
      <c r="C431" s="16" t="s">
        <v>2</v>
      </c>
      <c r="D431" s="16" t="s">
        <v>87</v>
      </c>
      <c r="E431" s="16" t="s">
        <v>16</v>
      </c>
      <c r="F431" s="16">
        <v>0</v>
      </c>
      <c r="G431" s="16">
        <v>0</v>
      </c>
      <c r="H431" s="16" t="s">
        <v>38</v>
      </c>
      <c r="I431">
        <v>2001</v>
      </c>
      <c r="J431" s="3">
        <v>1</v>
      </c>
      <c r="K431">
        <f t="shared" si="8"/>
        <v>0</v>
      </c>
    </row>
    <row r="432" spans="1:11" ht="12.75">
      <c r="A432" s="2">
        <v>200111110002</v>
      </c>
      <c r="B432" s="4">
        <v>37206</v>
      </c>
      <c r="C432" s="13" t="s">
        <v>2</v>
      </c>
      <c r="D432" s="13" t="s">
        <v>87</v>
      </c>
      <c r="E432" s="13" t="s">
        <v>16</v>
      </c>
      <c r="F432" s="13">
        <v>0</v>
      </c>
      <c r="G432" s="13">
        <v>0</v>
      </c>
      <c r="H432" s="13" t="s">
        <v>18</v>
      </c>
      <c r="I432">
        <v>2001</v>
      </c>
      <c r="J432" s="3">
        <v>1</v>
      </c>
      <c r="K432">
        <f t="shared" si="8"/>
        <v>0</v>
      </c>
    </row>
    <row r="433" spans="1:11" ht="12.75">
      <c r="A433" s="14">
        <v>200111230001</v>
      </c>
      <c r="B433" s="15">
        <v>37218</v>
      </c>
      <c r="C433" s="16" t="s">
        <v>32</v>
      </c>
      <c r="D433" s="16" t="s">
        <v>401</v>
      </c>
      <c r="E433" s="16" t="s">
        <v>256</v>
      </c>
      <c r="F433" s="16">
        <v>2</v>
      </c>
      <c r="G433" s="16">
        <v>0</v>
      </c>
      <c r="H433" s="16" t="s">
        <v>14</v>
      </c>
      <c r="I433">
        <v>2001</v>
      </c>
      <c r="J433" s="3">
        <v>1</v>
      </c>
      <c r="K433">
        <f t="shared" si="8"/>
        <v>0</v>
      </c>
    </row>
    <row r="434" spans="1:11" ht="12.75">
      <c r="A434" s="2">
        <v>200112080005</v>
      </c>
      <c r="B434" s="4">
        <v>37233</v>
      </c>
      <c r="C434" s="13" t="s">
        <v>11</v>
      </c>
      <c r="D434" s="13" t="s">
        <v>957</v>
      </c>
      <c r="E434" s="13" t="s">
        <v>16</v>
      </c>
      <c r="F434" s="13">
        <v>0</v>
      </c>
      <c r="G434" s="13">
        <v>0</v>
      </c>
      <c r="H434" s="13" t="s">
        <v>14</v>
      </c>
      <c r="I434">
        <v>2001</v>
      </c>
      <c r="J434" s="3">
        <v>1</v>
      </c>
      <c r="K434">
        <f t="shared" si="8"/>
        <v>0</v>
      </c>
    </row>
    <row r="435" spans="1:11" ht="12.75">
      <c r="A435" s="14">
        <v>200112120008</v>
      </c>
      <c r="B435" s="15">
        <v>37237</v>
      </c>
      <c r="C435" s="16" t="s">
        <v>2</v>
      </c>
      <c r="D435" s="16" t="s">
        <v>87</v>
      </c>
      <c r="E435" s="16" t="s">
        <v>594</v>
      </c>
      <c r="F435" s="16">
        <v>1</v>
      </c>
      <c r="G435" s="16">
        <v>0</v>
      </c>
      <c r="H435" s="16" t="s">
        <v>18</v>
      </c>
      <c r="I435">
        <v>2001</v>
      </c>
      <c r="J435" s="3">
        <v>1</v>
      </c>
      <c r="K435">
        <f t="shared" si="8"/>
        <v>0</v>
      </c>
    </row>
    <row r="436" spans="1:11" ht="12.75">
      <c r="A436" s="2">
        <v>200112190001</v>
      </c>
      <c r="B436" s="4">
        <v>37244</v>
      </c>
      <c r="C436" s="13" t="s">
        <v>11</v>
      </c>
      <c r="D436" s="13" t="s">
        <v>304</v>
      </c>
      <c r="E436" s="13" t="s">
        <v>16</v>
      </c>
      <c r="F436" s="13">
        <v>0</v>
      </c>
      <c r="G436" s="13">
        <v>0</v>
      </c>
      <c r="H436" s="13" t="s">
        <v>18</v>
      </c>
      <c r="I436">
        <v>2001</v>
      </c>
      <c r="J436" s="3">
        <v>1</v>
      </c>
      <c r="K436">
        <f t="shared" si="8"/>
        <v>0</v>
      </c>
    </row>
    <row r="437" spans="1:11" ht="12.75">
      <c r="A437" s="14">
        <v>200112220002</v>
      </c>
      <c r="B437" s="15">
        <v>37247</v>
      </c>
      <c r="C437" s="16" t="s">
        <v>11</v>
      </c>
      <c r="D437" s="16" t="s">
        <v>45</v>
      </c>
      <c r="E437" s="16" t="s">
        <v>47</v>
      </c>
      <c r="F437" s="16">
        <v>0</v>
      </c>
      <c r="G437" s="16">
        <v>1</v>
      </c>
      <c r="H437" s="16" t="s">
        <v>49</v>
      </c>
      <c r="I437">
        <v>2001</v>
      </c>
      <c r="J437" s="3">
        <v>1</v>
      </c>
      <c r="K437">
        <f t="shared" si="8"/>
        <v>0</v>
      </c>
    </row>
    <row r="438" spans="1:11" ht="12.75">
      <c r="A438" s="14">
        <v>200201010014</v>
      </c>
      <c r="B438" s="15">
        <v>37257</v>
      </c>
      <c r="C438" s="16" t="s">
        <v>32</v>
      </c>
      <c r="D438" s="16" t="s">
        <v>384</v>
      </c>
      <c r="E438" s="16" t="s">
        <v>256</v>
      </c>
      <c r="F438" s="16">
        <v>0</v>
      </c>
      <c r="G438" s="16">
        <v>0</v>
      </c>
      <c r="H438" s="16" t="s">
        <v>265</v>
      </c>
      <c r="I438">
        <v>2002</v>
      </c>
      <c r="J438" s="3">
        <v>1</v>
      </c>
      <c r="K438">
        <f t="shared" si="8"/>
        <v>0</v>
      </c>
    </row>
    <row r="439" spans="1:11" ht="12.75">
      <c r="A439" s="2">
        <v>200201010013</v>
      </c>
      <c r="B439" s="4">
        <v>37257</v>
      </c>
      <c r="C439" s="13" t="s">
        <v>32</v>
      </c>
      <c r="D439" s="13" t="s">
        <v>384</v>
      </c>
      <c r="E439" s="13" t="s">
        <v>256</v>
      </c>
      <c r="F439" s="13">
        <v>0</v>
      </c>
      <c r="G439" s="13">
        <v>0</v>
      </c>
      <c r="H439" s="13" t="s">
        <v>265</v>
      </c>
      <c r="I439">
        <v>2002</v>
      </c>
      <c r="J439" s="3">
        <v>1</v>
      </c>
      <c r="K439">
        <f t="shared" si="8"/>
        <v>0</v>
      </c>
    </row>
    <row r="440" spans="1:11" ht="12.75">
      <c r="A440" s="14">
        <v>200201010012</v>
      </c>
      <c r="B440" s="15">
        <v>37257</v>
      </c>
      <c r="C440" s="16" t="s">
        <v>32</v>
      </c>
      <c r="D440" s="16" t="s">
        <v>384</v>
      </c>
      <c r="E440" s="16" t="s">
        <v>256</v>
      </c>
      <c r="F440" s="16">
        <v>0</v>
      </c>
      <c r="G440" s="16">
        <v>0</v>
      </c>
      <c r="H440" s="16" t="s">
        <v>265</v>
      </c>
      <c r="I440">
        <v>2002</v>
      </c>
      <c r="J440" s="3">
        <v>1</v>
      </c>
      <c r="K440">
        <f t="shared" si="8"/>
        <v>0</v>
      </c>
    </row>
    <row r="441" spans="1:11" ht="12.75">
      <c r="A441" s="2">
        <v>200201010011</v>
      </c>
      <c r="B441" s="4">
        <v>37257</v>
      </c>
      <c r="C441" s="13" t="s">
        <v>32</v>
      </c>
      <c r="D441" s="13" t="s">
        <v>384</v>
      </c>
      <c r="E441" s="13" t="s">
        <v>256</v>
      </c>
      <c r="F441" s="13">
        <v>0</v>
      </c>
      <c r="G441" s="13">
        <v>0</v>
      </c>
      <c r="H441" s="13" t="s">
        <v>265</v>
      </c>
      <c r="I441">
        <v>2002</v>
      </c>
      <c r="J441" s="3">
        <v>1</v>
      </c>
      <c r="K441">
        <f t="shared" si="8"/>
        <v>0</v>
      </c>
    </row>
    <row r="442" spans="1:11" ht="12.75">
      <c r="A442" s="2">
        <v>200206010003</v>
      </c>
      <c r="B442" s="4">
        <v>37261</v>
      </c>
      <c r="C442" s="13" t="s">
        <v>11</v>
      </c>
      <c r="D442" s="13" t="s">
        <v>45</v>
      </c>
      <c r="E442" s="13" t="s">
        <v>1018</v>
      </c>
      <c r="F442" s="13">
        <v>0</v>
      </c>
      <c r="G442" s="13">
        <v>0</v>
      </c>
      <c r="H442" s="13" t="s">
        <v>97</v>
      </c>
      <c r="I442">
        <v>2002</v>
      </c>
      <c r="J442" s="3">
        <v>1</v>
      </c>
      <c r="K442">
        <f t="shared" si="8"/>
        <v>0</v>
      </c>
    </row>
    <row r="443" spans="1:11" ht="12.75">
      <c r="A443" s="2">
        <v>200201120002</v>
      </c>
      <c r="B443" s="4">
        <v>37268</v>
      </c>
      <c r="C443" s="13" t="s">
        <v>32</v>
      </c>
      <c r="D443" s="13" t="s">
        <v>237</v>
      </c>
      <c r="E443" s="13" t="s">
        <v>234</v>
      </c>
      <c r="F443" s="13">
        <v>0</v>
      </c>
      <c r="G443" s="13">
        <v>2</v>
      </c>
      <c r="H443" s="13" t="s">
        <v>18</v>
      </c>
      <c r="I443">
        <v>2002</v>
      </c>
      <c r="J443" s="3">
        <v>1</v>
      </c>
      <c r="K443">
        <f t="shared" si="8"/>
        <v>0</v>
      </c>
    </row>
    <row r="444" spans="1:11" ht="12.75">
      <c r="A444" s="14">
        <v>200201120005</v>
      </c>
      <c r="B444" s="15">
        <v>37268</v>
      </c>
      <c r="C444" s="16" t="s">
        <v>2</v>
      </c>
      <c r="D444" s="16" t="s">
        <v>446</v>
      </c>
      <c r="E444" s="16" t="s">
        <v>447</v>
      </c>
      <c r="F444" s="16">
        <v>1</v>
      </c>
      <c r="G444" s="16">
        <v>0</v>
      </c>
      <c r="H444" s="16" t="s">
        <v>18</v>
      </c>
      <c r="I444">
        <v>2002</v>
      </c>
      <c r="J444" s="3">
        <v>1</v>
      </c>
      <c r="K444">
        <f t="shared" si="8"/>
        <v>0</v>
      </c>
    </row>
    <row r="445" spans="1:11" ht="12.75">
      <c r="A445" s="2">
        <v>200201170006</v>
      </c>
      <c r="B445" s="4">
        <v>37273</v>
      </c>
      <c r="C445" s="13" t="s">
        <v>32</v>
      </c>
      <c r="D445" s="13" t="s">
        <v>16</v>
      </c>
      <c r="E445" s="13" t="s">
        <v>234</v>
      </c>
      <c r="F445" s="13">
        <v>0</v>
      </c>
      <c r="G445" s="13">
        <v>0</v>
      </c>
      <c r="H445" s="13" t="s">
        <v>109</v>
      </c>
      <c r="I445">
        <v>2002</v>
      </c>
      <c r="J445" s="3">
        <v>1</v>
      </c>
      <c r="K445">
        <f t="shared" si="8"/>
        <v>0</v>
      </c>
    </row>
    <row r="446" spans="1:11" ht="12.75">
      <c r="A446" s="14">
        <v>200201170005</v>
      </c>
      <c r="B446" s="15">
        <v>37273</v>
      </c>
      <c r="C446" s="16" t="s">
        <v>32</v>
      </c>
      <c r="D446" s="16" t="s">
        <v>16</v>
      </c>
      <c r="E446" s="16" t="s">
        <v>234</v>
      </c>
      <c r="F446" s="16">
        <v>0</v>
      </c>
      <c r="G446" s="16">
        <v>0</v>
      </c>
      <c r="H446" s="16" t="s">
        <v>109</v>
      </c>
      <c r="I446">
        <v>2002</v>
      </c>
      <c r="J446" s="3">
        <v>1</v>
      </c>
      <c r="K446">
        <f t="shared" si="8"/>
        <v>0</v>
      </c>
    </row>
    <row r="447" spans="1:11" ht="12.75">
      <c r="A447" s="2">
        <v>200201170004</v>
      </c>
      <c r="B447" s="4">
        <v>37273</v>
      </c>
      <c r="C447" s="13" t="s">
        <v>32</v>
      </c>
      <c r="D447" s="13" t="s">
        <v>16</v>
      </c>
      <c r="E447" s="13" t="s">
        <v>234</v>
      </c>
      <c r="F447" s="13">
        <v>0</v>
      </c>
      <c r="G447" s="13">
        <v>0</v>
      </c>
      <c r="H447" s="13" t="s">
        <v>38</v>
      </c>
      <c r="I447">
        <v>2002</v>
      </c>
      <c r="J447" s="3">
        <v>1</v>
      </c>
      <c r="K447">
        <f t="shared" si="8"/>
        <v>0</v>
      </c>
    </row>
    <row r="448" spans="1:11" ht="12.75">
      <c r="A448" s="14">
        <v>200201180006</v>
      </c>
      <c r="B448" s="15">
        <v>37274</v>
      </c>
      <c r="C448" s="16" t="s">
        <v>11</v>
      </c>
      <c r="D448" s="16" t="s">
        <v>43</v>
      </c>
      <c r="E448" s="16" t="s">
        <v>16</v>
      </c>
      <c r="F448" s="16">
        <v>0</v>
      </c>
      <c r="G448" s="16">
        <v>0</v>
      </c>
      <c r="H448" s="16" t="s">
        <v>65</v>
      </c>
      <c r="I448">
        <v>2002</v>
      </c>
      <c r="J448" s="3">
        <v>1</v>
      </c>
      <c r="K448">
        <f t="shared" si="8"/>
        <v>0</v>
      </c>
    </row>
    <row r="449" spans="1:11" ht="12.75">
      <c r="A449" s="2">
        <v>200201250002</v>
      </c>
      <c r="B449" s="4">
        <v>37281</v>
      </c>
      <c r="C449" s="13" t="s">
        <v>32</v>
      </c>
      <c r="D449" s="13" t="s">
        <v>237</v>
      </c>
      <c r="E449" s="13" t="s">
        <v>234</v>
      </c>
      <c r="F449" s="13">
        <v>0</v>
      </c>
      <c r="G449" s="13">
        <v>0</v>
      </c>
      <c r="H449" s="13" t="s">
        <v>114</v>
      </c>
      <c r="I449">
        <v>2002</v>
      </c>
      <c r="J449" s="3">
        <v>1</v>
      </c>
      <c r="K449">
        <f t="shared" si="8"/>
        <v>0</v>
      </c>
    </row>
    <row r="450" spans="1:11" ht="12.75">
      <c r="A450" s="14">
        <v>200201260003</v>
      </c>
      <c r="B450" s="15">
        <v>37282</v>
      </c>
      <c r="C450" s="16" t="s">
        <v>2</v>
      </c>
      <c r="D450" s="16" t="s">
        <v>87</v>
      </c>
      <c r="E450" s="16" t="s">
        <v>16</v>
      </c>
      <c r="F450" s="16">
        <v>0</v>
      </c>
      <c r="G450" s="16">
        <v>4</v>
      </c>
      <c r="H450" s="16" t="s">
        <v>956</v>
      </c>
      <c r="I450">
        <v>2002</v>
      </c>
      <c r="J450" s="3">
        <v>1</v>
      </c>
      <c r="K450">
        <f t="shared" ref="K450:K513" si="9">IF(AND(I450=2015,E450="unknown",OR(F450&gt;0,G450&gt;0)),1,0)</f>
        <v>0</v>
      </c>
    </row>
    <row r="451" spans="1:11" ht="12.75">
      <c r="A451" s="14">
        <v>200202020005</v>
      </c>
      <c r="B451" s="15">
        <v>37289</v>
      </c>
      <c r="C451" s="16" t="s">
        <v>11</v>
      </c>
      <c r="D451" s="16" t="s">
        <v>954</v>
      </c>
      <c r="E451" s="16" t="s">
        <v>16</v>
      </c>
      <c r="F451" s="16">
        <v>0</v>
      </c>
      <c r="G451" s="16">
        <v>0</v>
      </c>
      <c r="H451" s="16" t="s">
        <v>38</v>
      </c>
      <c r="I451">
        <v>2002</v>
      </c>
      <c r="J451" s="3">
        <v>1</v>
      </c>
      <c r="K451">
        <f t="shared" si="9"/>
        <v>0</v>
      </c>
    </row>
    <row r="452" spans="1:11" ht="12.75">
      <c r="A452" s="2">
        <v>200202020003</v>
      </c>
      <c r="B452" s="4">
        <v>37289</v>
      </c>
      <c r="C452" s="13" t="s">
        <v>11</v>
      </c>
      <c r="D452" s="13" t="s">
        <v>955</v>
      </c>
      <c r="E452" s="13" t="s">
        <v>16</v>
      </c>
      <c r="F452" s="13">
        <v>0</v>
      </c>
      <c r="G452" s="13">
        <v>0</v>
      </c>
      <c r="H452" s="13" t="s">
        <v>38</v>
      </c>
      <c r="I452">
        <v>2002</v>
      </c>
      <c r="J452" s="3">
        <v>1</v>
      </c>
      <c r="K452">
        <f t="shared" si="9"/>
        <v>0</v>
      </c>
    </row>
    <row r="453" spans="1:11" ht="12.75">
      <c r="A453" s="14">
        <v>200202030008</v>
      </c>
      <c r="B453" s="15">
        <v>37290</v>
      </c>
      <c r="C453" s="16" t="s">
        <v>11</v>
      </c>
      <c r="D453" s="16" t="s">
        <v>945</v>
      </c>
      <c r="E453" s="16" t="s">
        <v>16</v>
      </c>
      <c r="F453" s="16">
        <v>0</v>
      </c>
      <c r="G453" s="16">
        <v>0</v>
      </c>
      <c r="H453" s="16" t="s">
        <v>18</v>
      </c>
      <c r="I453">
        <v>2002</v>
      </c>
      <c r="J453" s="3">
        <v>1</v>
      </c>
      <c r="K453">
        <f t="shared" si="9"/>
        <v>0</v>
      </c>
    </row>
    <row r="454" spans="1:11" ht="12.75">
      <c r="A454" s="2">
        <v>200202030002</v>
      </c>
      <c r="B454" s="4">
        <v>37290</v>
      </c>
      <c r="C454" s="13" t="s">
        <v>11</v>
      </c>
      <c r="D454" s="13" t="s">
        <v>945</v>
      </c>
      <c r="E454" s="13" t="s">
        <v>16</v>
      </c>
      <c r="F454" s="13">
        <v>0</v>
      </c>
      <c r="G454" s="13">
        <v>0</v>
      </c>
      <c r="H454" s="13" t="s">
        <v>18</v>
      </c>
      <c r="I454">
        <v>2002</v>
      </c>
      <c r="J454" s="3">
        <v>1</v>
      </c>
      <c r="K454">
        <f t="shared" si="9"/>
        <v>0</v>
      </c>
    </row>
    <row r="455" spans="1:11" ht="12.75">
      <c r="A455" s="2">
        <v>200202070007</v>
      </c>
      <c r="B455" s="4">
        <v>37294</v>
      </c>
      <c r="C455" s="13" t="s">
        <v>32</v>
      </c>
      <c r="D455" s="13" t="s">
        <v>953</v>
      </c>
      <c r="E455" s="13" t="s">
        <v>16</v>
      </c>
      <c r="F455" s="13">
        <v>0</v>
      </c>
      <c r="G455" s="13">
        <v>0</v>
      </c>
      <c r="H455" s="13" t="s">
        <v>38</v>
      </c>
      <c r="I455">
        <v>2002</v>
      </c>
      <c r="J455" s="3">
        <v>1</v>
      </c>
      <c r="K455">
        <f t="shared" si="9"/>
        <v>0</v>
      </c>
    </row>
    <row r="456" spans="1:11" ht="12.75">
      <c r="A456" s="14">
        <v>200202070004</v>
      </c>
      <c r="B456" s="15">
        <v>37294</v>
      </c>
      <c r="C456" s="16" t="s">
        <v>32</v>
      </c>
      <c r="D456" s="16" t="s">
        <v>406</v>
      </c>
      <c r="E456" s="16" t="s">
        <v>16</v>
      </c>
      <c r="F456" s="16">
        <v>0</v>
      </c>
      <c r="G456" s="16">
        <v>0</v>
      </c>
      <c r="H456" s="16" t="s">
        <v>65</v>
      </c>
      <c r="I456">
        <v>2002</v>
      </c>
      <c r="J456" s="3">
        <v>1</v>
      </c>
      <c r="K456">
        <f t="shared" si="9"/>
        <v>0</v>
      </c>
    </row>
    <row r="457" spans="1:11" ht="12.75">
      <c r="A457" s="2">
        <v>200202070002</v>
      </c>
      <c r="B457" s="4">
        <v>37294</v>
      </c>
      <c r="C457" s="13" t="s">
        <v>32</v>
      </c>
      <c r="D457" s="13" t="s">
        <v>232</v>
      </c>
      <c r="E457" s="13" t="s">
        <v>16</v>
      </c>
      <c r="F457" s="13">
        <v>0</v>
      </c>
      <c r="G457" s="13">
        <v>0</v>
      </c>
      <c r="H457" s="13" t="s">
        <v>23</v>
      </c>
      <c r="I457">
        <v>2002</v>
      </c>
      <c r="J457" s="3">
        <v>1</v>
      </c>
      <c r="K457">
        <f t="shared" si="9"/>
        <v>0</v>
      </c>
    </row>
    <row r="458" spans="1:11" ht="12.75">
      <c r="A458" s="14">
        <v>200202080001</v>
      </c>
      <c r="B458" s="15">
        <v>37295</v>
      </c>
      <c r="C458" s="16" t="s">
        <v>2</v>
      </c>
      <c r="D458" s="16" t="s">
        <v>445</v>
      </c>
      <c r="E458" s="16" t="s">
        <v>242</v>
      </c>
      <c r="F458" s="16">
        <v>0</v>
      </c>
      <c r="G458" s="16">
        <v>1</v>
      </c>
      <c r="H458" s="16" t="s">
        <v>72</v>
      </c>
      <c r="I458">
        <v>2002</v>
      </c>
      <c r="J458" s="3">
        <v>1</v>
      </c>
      <c r="K458">
        <f t="shared" si="9"/>
        <v>0</v>
      </c>
    </row>
    <row r="459" spans="1:11" ht="12.75">
      <c r="A459" s="2">
        <v>200202100002</v>
      </c>
      <c r="B459" s="4">
        <v>37297</v>
      </c>
      <c r="C459" s="13" t="s">
        <v>32</v>
      </c>
      <c r="D459" s="13" t="s">
        <v>240</v>
      </c>
      <c r="E459" s="13" t="s">
        <v>16</v>
      </c>
      <c r="F459" s="13">
        <v>0</v>
      </c>
      <c r="G459" s="13">
        <v>0</v>
      </c>
      <c r="H459" s="13" t="s">
        <v>161</v>
      </c>
      <c r="I459">
        <v>2002</v>
      </c>
      <c r="J459" s="3">
        <v>1</v>
      </c>
      <c r="K459">
        <f t="shared" si="9"/>
        <v>0</v>
      </c>
    </row>
    <row r="460" spans="1:11" ht="12.75">
      <c r="A460" s="14">
        <v>200202110004</v>
      </c>
      <c r="B460" s="15">
        <v>37298</v>
      </c>
      <c r="C460" s="16" t="s">
        <v>11</v>
      </c>
      <c r="D460" s="16" t="s">
        <v>41</v>
      </c>
      <c r="E460" s="16" t="s">
        <v>16</v>
      </c>
      <c r="F460" s="16">
        <v>0</v>
      </c>
      <c r="G460" s="16">
        <v>0</v>
      </c>
      <c r="H460" s="16" t="s">
        <v>65</v>
      </c>
      <c r="I460">
        <v>2002</v>
      </c>
      <c r="J460" s="3">
        <v>1</v>
      </c>
      <c r="K460">
        <f t="shared" si="9"/>
        <v>0</v>
      </c>
    </row>
    <row r="461" spans="1:11" ht="12.75">
      <c r="A461" s="2">
        <v>200202190004</v>
      </c>
      <c r="B461" s="4">
        <v>37306</v>
      </c>
      <c r="C461" s="13" t="s">
        <v>32</v>
      </c>
      <c r="D461" s="13" t="s">
        <v>400</v>
      </c>
      <c r="E461" s="13" t="s">
        <v>256</v>
      </c>
      <c r="F461" s="13">
        <v>0</v>
      </c>
      <c r="G461" s="13">
        <v>2</v>
      </c>
      <c r="H461" s="13" t="s">
        <v>65</v>
      </c>
      <c r="I461">
        <v>2002</v>
      </c>
      <c r="J461" s="3">
        <v>1</v>
      </c>
      <c r="K461">
        <f t="shared" si="9"/>
        <v>0</v>
      </c>
    </row>
    <row r="462" spans="1:11" ht="12.75">
      <c r="A462" s="14">
        <v>200202250003</v>
      </c>
      <c r="B462" s="15">
        <v>37312</v>
      </c>
      <c r="C462" s="16" t="s">
        <v>2</v>
      </c>
      <c r="D462" s="16" t="s">
        <v>20</v>
      </c>
      <c r="E462" s="16" t="s">
        <v>444</v>
      </c>
      <c r="F462" s="16">
        <v>0</v>
      </c>
      <c r="G462" s="16">
        <v>0</v>
      </c>
      <c r="H462" s="16" t="s">
        <v>65</v>
      </c>
      <c r="I462">
        <v>2002</v>
      </c>
      <c r="J462" s="3">
        <v>1</v>
      </c>
      <c r="K462">
        <f t="shared" si="9"/>
        <v>0</v>
      </c>
    </row>
    <row r="463" spans="1:11" ht="12.75">
      <c r="A463" s="2">
        <v>200202280002</v>
      </c>
      <c r="B463" s="4">
        <v>37315</v>
      </c>
      <c r="C463" s="13" t="s">
        <v>32</v>
      </c>
      <c r="D463" s="13" t="s">
        <v>399</v>
      </c>
      <c r="E463" s="13" t="s">
        <v>256</v>
      </c>
      <c r="F463" s="13">
        <v>0</v>
      </c>
      <c r="G463" s="13">
        <v>5</v>
      </c>
      <c r="H463" s="13" t="s">
        <v>65</v>
      </c>
      <c r="I463">
        <v>2002</v>
      </c>
      <c r="J463" s="3">
        <v>1</v>
      </c>
      <c r="K463">
        <f t="shared" si="9"/>
        <v>0</v>
      </c>
    </row>
    <row r="464" spans="1:11" ht="12.75">
      <c r="A464" s="14">
        <v>200203010006</v>
      </c>
      <c r="B464" s="15">
        <v>37316</v>
      </c>
      <c r="C464" s="16" t="s">
        <v>2</v>
      </c>
      <c r="D464" s="16" t="s">
        <v>20</v>
      </c>
      <c r="E464" s="16" t="s">
        <v>444</v>
      </c>
      <c r="F464" s="16">
        <v>0</v>
      </c>
      <c r="G464" s="16">
        <v>0</v>
      </c>
      <c r="H464" s="16" t="s">
        <v>65</v>
      </c>
      <c r="I464">
        <v>2002</v>
      </c>
      <c r="J464" s="3">
        <v>1</v>
      </c>
      <c r="K464">
        <f t="shared" si="9"/>
        <v>0</v>
      </c>
    </row>
    <row r="465" spans="1:11" ht="12.75">
      <c r="A465" s="2">
        <v>200203150004</v>
      </c>
      <c r="B465" s="4">
        <v>37330</v>
      </c>
      <c r="C465" s="13" t="s">
        <v>78</v>
      </c>
      <c r="D465" s="13" t="s">
        <v>79</v>
      </c>
      <c r="E465" s="13" t="s">
        <v>16</v>
      </c>
      <c r="F465" s="13">
        <v>0</v>
      </c>
      <c r="G465" s="13">
        <v>0</v>
      </c>
      <c r="H465" s="13" t="s">
        <v>18</v>
      </c>
      <c r="I465">
        <v>2002</v>
      </c>
      <c r="J465" s="3">
        <v>1</v>
      </c>
      <c r="K465">
        <f t="shared" si="9"/>
        <v>0</v>
      </c>
    </row>
    <row r="466" spans="1:11" ht="12.75">
      <c r="A466" s="14">
        <v>200203190003</v>
      </c>
      <c r="B466" s="15">
        <v>37334</v>
      </c>
      <c r="C466" s="16" t="s">
        <v>55</v>
      </c>
      <c r="D466" s="16" t="s">
        <v>75</v>
      </c>
      <c r="E466" s="16" t="s">
        <v>593</v>
      </c>
      <c r="F466" s="16">
        <v>1</v>
      </c>
      <c r="G466" s="16">
        <v>0</v>
      </c>
      <c r="H466" s="16" t="s">
        <v>18</v>
      </c>
      <c r="I466">
        <v>2002</v>
      </c>
      <c r="J466" s="3">
        <v>1</v>
      </c>
      <c r="K466">
        <f t="shared" si="9"/>
        <v>0</v>
      </c>
    </row>
    <row r="467" spans="1:11" ht="12.75">
      <c r="A467" s="2">
        <v>200203210002</v>
      </c>
      <c r="B467" s="4">
        <v>37336</v>
      </c>
      <c r="C467" s="13" t="s">
        <v>32</v>
      </c>
      <c r="D467" s="13" t="s">
        <v>248</v>
      </c>
      <c r="E467" s="13" t="s">
        <v>256</v>
      </c>
      <c r="F467" s="13">
        <v>1</v>
      </c>
      <c r="G467" s="13">
        <v>0</v>
      </c>
      <c r="H467" s="13" t="s">
        <v>65</v>
      </c>
      <c r="I467">
        <v>2002</v>
      </c>
      <c r="J467" s="3">
        <v>1</v>
      </c>
      <c r="K467">
        <f t="shared" si="9"/>
        <v>0</v>
      </c>
    </row>
    <row r="468" spans="1:11" ht="12.75">
      <c r="A468" s="14">
        <v>200203240001</v>
      </c>
      <c r="B468" s="15">
        <v>37339</v>
      </c>
      <c r="C468" s="16" t="s">
        <v>11</v>
      </c>
      <c r="D468" s="16" t="s">
        <v>952</v>
      </c>
      <c r="E468" s="16" t="s">
        <v>16</v>
      </c>
      <c r="F468" s="16">
        <v>0</v>
      </c>
      <c r="G468" s="16">
        <v>4</v>
      </c>
      <c r="H468" s="16" t="s">
        <v>253</v>
      </c>
      <c r="I468">
        <v>2002</v>
      </c>
      <c r="J468" s="3">
        <v>1</v>
      </c>
      <c r="K468">
        <f t="shared" si="9"/>
        <v>0</v>
      </c>
    </row>
    <row r="469" spans="1:11" ht="12.75">
      <c r="A469" s="2">
        <v>200203250001</v>
      </c>
      <c r="B469" s="4">
        <v>37340</v>
      </c>
      <c r="C469" s="13" t="s">
        <v>2</v>
      </c>
      <c r="D469" s="13" t="s">
        <v>87</v>
      </c>
      <c r="E469" s="13" t="s">
        <v>16</v>
      </c>
      <c r="F469" s="13">
        <v>0</v>
      </c>
      <c r="G469" s="13">
        <v>1</v>
      </c>
      <c r="H469" s="13" t="s">
        <v>18</v>
      </c>
      <c r="I469">
        <v>2002</v>
      </c>
      <c r="J469" s="3">
        <v>1</v>
      </c>
      <c r="K469">
        <f t="shared" si="9"/>
        <v>0</v>
      </c>
    </row>
    <row r="470" spans="1:11" ht="12.75">
      <c r="A470" s="14">
        <v>200204010001</v>
      </c>
      <c r="B470" s="15">
        <v>37347</v>
      </c>
      <c r="C470" s="16" t="s">
        <v>275</v>
      </c>
      <c r="D470" s="16" t="s">
        <v>277</v>
      </c>
      <c r="E470" s="16" t="s">
        <v>16</v>
      </c>
      <c r="F470" s="16">
        <v>0</v>
      </c>
      <c r="G470" s="16">
        <v>0</v>
      </c>
      <c r="H470" s="16" t="s">
        <v>97</v>
      </c>
      <c r="I470">
        <v>2002</v>
      </c>
      <c r="J470" s="3">
        <v>1</v>
      </c>
      <c r="K470">
        <f t="shared" si="9"/>
        <v>0</v>
      </c>
    </row>
    <row r="471" spans="1:11" ht="12.75">
      <c r="A471" s="14">
        <v>200204020004</v>
      </c>
      <c r="B471" s="15">
        <v>37348</v>
      </c>
      <c r="C471" s="16" t="s">
        <v>11</v>
      </c>
      <c r="D471" s="16" t="s">
        <v>950</v>
      </c>
      <c r="E471" s="16" t="s">
        <v>16</v>
      </c>
      <c r="F471" s="16">
        <v>0</v>
      </c>
      <c r="G471" s="16">
        <v>0</v>
      </c>
      <c r="H471" s="16" t="s">
        <v>18</v>
      </c>
      <c r="I471">
        <v>2002</v>
      </c>
      <c r="J471" s="3">
        <v>1</v>
      </c>
      <c r="K471">
        <f t="shared" si="9"/>
        <v>0</v>
      </c>
    </row>
    <row r="472" spans="1:11" ht="12.75">
      <c r="A472" s="2">
        <v>200204020003</v>
      </c>
      <c r="B472" s="4">
        <v>37348</v>
      </c>
      <c r="C472" s="13" t="s">
        <v>11</v>
      </c>
      <c r="D472" s="13" t="s">
        <v>194</v>
      </c>
      <c r="E472" s="13" t="s">
        <v>16</v>
      </c>
      <c r="F472" s="13">
        <v>0</v>
      </c>
      <c r="G472" s="13">
        <v>0</v>
      </c>
      <c r="H472" s="13" t="s">
        <v>951</v>
      </c>
      <c r="I472">
        <v>2002</v>
      </c>
      <c r="J472" s="3">
        <v>1</v>
      </c>
      <c r="K472">
        <f t="shared" si="9"/>
        <v>0</v>
      </c>
    </row>
    <row r="473" spans="1:11" ht="12.75">
      <c r="A473" s="2">
        <v>200204040002</v>
      </c>
      <c r="B473" s="4">
        <v>37350</v>
      </c>
      <c r="C473" s="13" t="s">
        <v>11</v>
      </c>
      <c r="D473" s="13" t="s">
        <v>209</v>
      </c>
      <c r="E473" s="13" t="s">
        <v>201</v>
      </c>
      <c r="F473" s="13">
        <v>0</v>
      </c>
      <c r="G473" s="13">
        <v>0</v>
      </c>
      <c r="H473" s="13" t="s">
        <v>210</v>
      </c>
      <c r="I473">
        <v>2002</v>
      </c>
      <c r="J473" s="3">
        <v>1</v>
      </c>
      <c r="K473">
        <f t="shared" si="9"/>
        <v>0</v>
      </c>
    </row>
    <row r="474" spans="1:11" ht="12.75">
      <c r="A474" s="14">
        <v>200204050001</v>
      </c>
      <c r="B474" s="15">
        <v>37351</v>
      </c>
      <c r="C474" s="16" t="s">
        <v>11</v>
      </c>
      <c r="D474" s="16" t="s">
        <v>949</v>
      </c>
      <c r="E474" s="16" t="s">
        <v>16</v>
      </c>
      <c r="F474" s="16">
        <v>0</v>
      </c>
      <c r="G474" s="16">
        <v>0</v>
      </c>
      <c r="H474" s="16" t="s">
        <v>364</v>
      </c>
      <c r="I474">
        <v>2002</v>
      </c>
      <c r="J474" s="3">
        <v>1</v>
      </c>
      <c r="K474">
        <f t="shared" si="9"/>
        <v>0</v>
      </c>
    </row>
    <row r="475" spans="1:11" ht="12.75">
      <c r="A475" s="14">
        <v>200204120003</v>
      </c>
      <c r="B475" s="15">
        <v>37358</v>
      </c>
      <c r="C475" s="16" t="s">
        <v>2</v>
      </c>
      <c r="D475" s="16" t="s">
        <v>439</v>
      </c>
      <c r="E475" s="16" t="s">
        <v>16</v>
      </c>
      <c r="F475" s="16">
        <v>0</v>
      </c>
      <c r="G475" s="16">
        <v>0</v>
      </c>
      <c r="H475" s="16" t="s">
        <v>14</v>
      </c>
      <c r="I475">
        <v>2002</v>
      </c>
      <c r="J475" s="3">
        <v>1</v>
      </c>
      <c r="K475">
        <f t="shared" si="9"/>
        <v>0</v>
      </c>
    </row>
    <row r="476" spans="1:11" ht="12.75">
      <c r="A476" s="2">
        <v>200204120002</v>
      </c>
      <c r="B476" s="4">
        <v>37358</v>
      </c>
      <c r="C476" s="13" t="s">
        <v>2</v>
      </c>
      <c r="D476" s="13" t="s">
        <v>948</v>
      </c>
      <c r="E476" s="13" t="s">
        <v>16</v>
      </c>
      <c r="F476" s="13">
        <v>0</v>
      </c>
      <c r="G476" s="13">
        <v>0</v>
      </c>
      <c r="H476" s="13" t="s">
        <v>14</v>
      </c>
      <c r="I476">
        <v>2002</v>
      </c>
      <c r="J476" s="3">
        <v>1</v>
      </c>
      <c r="K476">
        <f t="shared" si="9"/>
        <v>0</v>
      </c>
    </row>
    <row r="477" spans="1:11" ht="12.75">
      <c r="A477" s="2">
        <v>200204160007</v>
      </c>
      <c r="B477" s="4">
        <v>37362</v>
      </c>
      <c r="C477" s="13" t="s">
        <v>2</v>
      </c>
      <c r="D477" s="13" t="s">
        <v>87</v>
      </c>
      <c r="E477" s="13" t="s">
        <v>16</v>
      </c>
      <c r="F477" s="13">
        <v>0</v>
      </c>
      <c r="G477" s="13">
        <v>0</v>
      </c>
      <c r="H477" s="13" t="s">
        <v>14</v>
      </c>
      <c r="I477">
        <v>2002</v>
      </c>
      <c r="J477" s="3">
        <v>1</v>
      </c>
      <c r="K477">
        <f t="shared" si="9"/>
        <v>0</v>
      </c>
    </row>
    <row r="478" spans="1:11" ht="12.75">
      <c r="A478" s="14">
        <v>200204220003</v>
      </c>
      <c r="B478" s="15">
        <v>37368</v>
      </c>
      <c r="C478" s="16" t="s">
        <v>32</v>
      </c>
      <c r="D478" s="16" t="s">
        <v>33</v>
      </c>
      <c r="E478" s="16" t="s">
        <v>256</v>
      </c>
      <c r="F478" s="16">
        <v>0</v>
      </c>
      <c r="G478" s="16">
        <v>0</v>
      </c>
      <c r="H478" s="16" t="s">
        <v>38</v>
      </c>
      <c r="I478">
        <v>2002</v>
      </c>
      <c r="J478" s="3">
        <v>1</v>
      </c>
      <c r="K478">
        <f t="shared" si="9"/>
        <v>0</v>
      </c>
    </row>
    <row r="479" spans="1:11" ht="12.75">
      <c r="A479" s="2">
        <v>200204280002</v>
      </c>
      <c r="B479" s="4">
        <v>37374</v>
      </c>
      <c r="C479" s="13" t="s">
        <v>78</v>
      </c>
      <c r="D479" s="13" t="s">
        <v>79</v>
      </c>
      <c r="E479" s="13" t="s">
        <v>16</v>
      </c>
      <c r="F479" s="13">
        <v>0</v>
      </c>
      <c r="G479" s="13">
        <v>0</v>
      </c>
      <c r="H479" s="13" t="s">
        <v>97</v>
      </c>
      <c r="I479">
        <v>2002</v>
      </c>
      <c r="J479" s="3">
        <v>1</v>
      </c>
      <c r="K479">
        <f t="shared" si="9"/>
        <v>0</v>
      </c>
    </row>
    <row r="480" spans="1:11" ht="12.75">
      <c r="A480" s="14">
        <v>200204300001</v>
      </c>
      <c r="B480" s="15">
        <v>37376</v>
      </c>
      <c r="C480" s="16" t="s">
        <v>2</v>
      </c>
      <c r="D480" s="16" t="s">
        <v>947</v>
      </c>
      <c r="E480" s="16" t="s">
        <v>16</v>
      </c>
      <c r="F480" s="16">
        <v>0</v>
      </c>
      <c r="G480" s="16">
        <v>0</v>
      </c>
      <c r="H480" s="16" t="s">
        <v>14</v>
      </c>
      <c r="I480">
        <v>2002</v>
      </c>
      <c r="J480" s="3">
        <v>1</v>
      </c>
      <c r="K480">
        <f t="shared" si="9"/>
        <v>0</v>
      </c>
    </row>
    <row r="481" spans="1:11" ht="12.75">
      <c r="A481" s="14">
        <v>200205010002</v>
      </c>
      <c r="B481" s="15">
        <v>37377</v>
      </c>
      <c r="C481" s="16" t="s">
        <v>32</v>
      </c>
      <c r="D481" s="16" t="s">
        <v>33</v>
      </c>
      <c r="E481" s="16" t="s">
        <v>234</v>
      </c>
      <c r="F481" s="16">
        <v>0</v>
      </c>
      <c r="G481" s="16">
        <v>0</v>
      </c>
      <c r="H481" s="16" t="s">
        <v>18</v>
      </c>
      <c r="I481">
        <v>2002</v>
      </c>
      <c r="J481" s="3">
        <v>1</v>
      </c>
      <c r="K481">
        <f t="shared" si="9"/>
        <v>0</v>
      </c>
    </row>
    <row r="482" spans="1:11" ht="12.75">
      <c r="A482" s="2">
        <v>200205010001</v>
      </c>
      <c r="B482" s="4">
        <v>37377</v>
      </c>
      <c r="C482" s="13" t="s">
        <v>32</v>
      </c>
      <c r="D482" s="13" t="s">
        <v>33</v>
      </c>
      <c r="E482" s="13" t="s">
        <v>234</v>
      </c>
      <c r="F482" s="13">
        <v>0</v>
      </c>
      <c r="G482" s="13">
        <v>17</v>
      </c>
      <c r="H482" s="13" t="s">
        <v>38</v>
      </c>
      <c r="I482">
        <v>2002</v>
      </c>
      <c r="J482" s="3">
        <v>1</v>
      </c>
      <c r="K482">
        <f t="shared" si="9"/>
        <v>0</v>
      </c>
    </row>
    <row r="483" spans="1:11" ht="12.75">
      <c r="A483" s="2">
        <v>200205030001</v>
      </c>
      <c r="B483" s="4">
        <v>37379</v>
      </c>
      <c r="C483" s="13" t="s">
        <v>275</v>
      </c>
      <c r="D483" s="13" t="s">
        <v>277</v>
      </c>
      <c r="E483" s="13" t="s">
        <v>16</v>
      </c>
      <c r="F483" s="13">
        <v>0</v>
      </c>
      <c r="G483" s="13">
        <v>0</v>
      </c>
      <c r="H483" s="13" t="s">
        <v>97</v>
      </c>
      <c r="I483">
        <v>2002</v>
      </c>
      <c r="J483" s="3">
        <v>1</v>
      </c>
      <c r="K483">
        <f t="shared" si="9"/>
        <v>0</v>
      </c>
    </row>
    <row r="484" spans="1:11" ht="12.75">
      <c r="A484" s="2">
        <v>200205040003</v>
      </c>
      <c r="B484" s="4">
        <v>37380</v>
      </c>
      <c r="C484" s="13" t="s">
        <v>32</v>
      </c>
      <c r="D484" s="13" t="s">
        <v>406</v>
      </c>
      <c r="E484" s="13" t="s">
        <v>16</v>
      </c>
      <c r="F484" s="13">
        <v>0</v>
      </c>
      <c r="G484" s="13">
        <v>0</v>
      </c>
      <c r="H484" s="13" t="s">
        <v>38</v>
      </c>
      <c r="I484">
        <v>2002</v>
      </c>
      <c r="J484" s="3">
        <v>1</v>
      </c>
      <c r="K484">
        <f t="shared" si="9"/>
        <v>0</v>
      </c>
    </row>
    <row r="485" spans="1:11" ht="12.75">
      <c r="A485" s="14">
        <v>200205040002</v>
      </c>
      <c r="B485" s="15">
        <v>37380</v>
      </c>
      <c r="C485" s="16" t="s">
        <v>32</v>
      </c>
      <c r="D485" s="16" t="s">
        <v>946</v>
      </c>
      <c r="E485" s="16" t="s">
        <v>16</v>
      </c>
      <c r="F485" s="16">
        <v>0</v>
      </c>
      <c r="G485" s="16">
        <v>0</v>
      </c>
      <c r="H485" s="16" t="s">
        <v>109</v>
      </c>
      <c r="I485">
        <v>2002</v>
      </c>
      <c r="J485" s="3">
        <v>1</v>
      </c>
      <c r="K485">
        <f t="shared" si="9"/>
        <v>0</v>
      </c>
    </row>
    <row r="486" spans="1:11" ht="12.75">
      <c r="A486" s="2">
        <v>200205050007</v>
      </c>
      <c r="B486" s="4">
        <v>37381</v>
      </c>
      <c r="C486" s="13" t="s">
        <v>32</v>
      </c>
      <c r="D486" s="13" t="s">
        <v>237</v>
      </c>
      <c r="E486" s="13" t="s">
        <v>256</v>
      </c>
      <c r="F486" s="13">
        <v>0</v>
      </c>
      <c r="G486" s="13" t="s">
        <v>16</v>
      </c>
      <c r="H486" s="13" t="s">
        <v>398</v>
      </c>
      <c r="I486">
        <v>2002</v>
      </c>
      <c r="J486" s="3">
        <v>1</v>
      </c>
      <c r="K486">
        <f t="shared" si="9"/>
        <v>0</v>
      </c>
    </row>
    <row r="487" spans="1:11" ht="12.75">
      <c r="A487" s="14">
        <v>200205050005</v>
      </c>
      <c r="B487" s="15">
        <v>37381</v>
      </c>
      <c r="C487" s="16" t="s">
        <v>32</v>
      </c>
      <c r="D487" s="16" t="s">
        <v>571</v>
      </c>
      <c r="E487" s="16" t="s">
        <v>568</v>
      </c>
      <c r="F487" s="16">
        <v>0</v>
      </c>
      <c r="G487" s="16">
        <v>0</v>
      </c>
      <c r="H487" s="16" t="s">
        <v>572</v>
      </c>
      <c r="I487">
        <v>2002</v>
      </c>
      <c r="J487" s="3">
        <v>1</v>
      </c>
      <c r="K487">
        <f t="shared" si="9"/>
        <v>0</v>
      </c>
    </row>
    <row r="488" spans="1:11" ht="12.75">
      <c r="A488" s="14">
        <v>200205060004</v>
      </c>
      <c r="B488" s="15">
        <v>37382</v>
      </c>
      <c r="C488" s="16" t="s">
        <v>126</v>
      </c>
      <c r="D488" s="16" t="s">
        <v>128</v>
      </c>
      <c r="E488" s="16" t="s">
        <v>149</v>
      </c>
      <c r="F488" s="16">
        <v>1</v>
      </c>
      <c r="G488" s="16">
        <v>0</v>
      </c>
      <c r="H488" s="16" t="s">
        <v>65</v>
      </c>
      <c r="I488">
        <v>2002</v>
      </c>
      <c r="J488" s="3">
        <v>1</v>
      </c>
      <c r="K488">
        <f t="shared" si="9"/>
        <v>0</v>
      </c>
    </row>
    <row r="489" spans="1:11" ht="12.75">
      <c r="A489" s="2">
        <v>200205070009</v>
      </c>
      <c r="B489" s="4">
        <v>37383</v>
      </c>
      <c r="C489" s="13" t="s">
        <v>11</v>
      </c>
      <c r="D489" s="13" t="s">
        <v>945</v>
      </c>
      <c r="E489" s="13" t="s">
        <v>16</v>
      </c>
      <c r="F489" s="13">
        <v>0</v>
      </c>
      <c r="G489" s="13">
        <v>0</v>
      </c>
      <c r="H489" s="13" t="s">
        <v>18</v>
      </c>
      <c r="I489">
        <v>2002</v>
      </c>
      <c r="J489" s="3">
        <v>1</v>
      </c>
      <c r="K489">
        <f t="shared" si="9"/>
        <v>0</v>
      </c>
    </row>
    <row r="490" spans="1:11" ht="12.75">
      <c r="A490" s="14">
        <v>200205070006</v>
      </c>
      <c r="B490" s="15">
        <v>37383</v>
      </c>
      <c r="C490" s="16" t="s">
        <v>32</v>
      </c>
      <c r="D490" s="16" t="s">
        <v>365</v>
      </c>
      <c r="E490" s="16" t="s">
        <v>16</v>
      </c>
      <c r="F490" s="16">
        <v>0</v>
      </c>
      <c r="G490" s="16">
        <v>0</v>
      </c>
      <c r="H490" s="16" t="s">
        <v>38</v>
      </c>
      <c r="I490">
        <v>2002</v>
      </c>
      <c r="J490" s="3">
        <v>1</v>
      </c>
      <c r="K490">
        <f t="shared" si="9"/>
        <v>0</v>
      </c>
    </row>
    <row r="491" spans="1:11" ht="12.75">
      <c r="A491" s="2">
        <v>200205070005</v>
      </c>
      <c r="B491" s="4">
        <v>37383</v>
      </c>
      <c r="C491" s="13" t="s">
        <v>32</v>
      </c>
      <c r="D491" s="13" t="s">
        <v>240</v>
      </c>
      <c r="E491" s="13" t="s">
        <v>16</v>
      </c>
      <c r="F491" s="13">
        <v>0</v>
      </c>
      <c r="G491" s="13">
        <v>0</v>
      </c>
      <c r="H491" s="13" t="s">
        <v>38</v>
      </c>
      <c r="I491">
        <v>2002</v>
      </c>
      <c r="J491" s="3">
        <v>1</v>
      </c>
      <c r="K491">
        <f t="shared" si="9"/>
        <v>0</v>
      </c>
    </row>
    <row r="492" spans="1:11" ht="12.75">
      <c r="A492" s="14">
        <v>200205090001</v>
      </c>
      <c r="B492" s="15">
        <v>37385</v>
      </c>
      <c r="C492" s="16" t="s">
        <v>2</v>
      </c>
      <c r="D492" s="16" t="s">
        <v>20</v>
      </c>
      <c r="E492" s="16" t="s">
        <v>16</v>
      </c>
      <c r="F492" s="16">
        <v>0</v>
      </c>
      <c r="G492" s="16">
        <v>0</v>
      </c>
      <c r="H492" s="16" t="s">
        <v>82</v>
      </c>
      <c r="I492">
        <v>2002</v>
      </c>
      <c r="J492" s="3">
        <v>1</v>
      </c>
      <c r="K492">
        <f t="shared" si="9"/>
        <v>0</v>
      </c>
    </row>
    <row r="493" spans="1:11" ht="12.75">
      <c r="A493" s="2">
        <v>200205100005</v>
      </c>
      <c r="B493" s="4">
        <v>37386</v>
      </c>
      <c r="C493" s="13" t="s">
        <v>126</v>
      </c>
      <c r="D493" s="13" t="s">
        <v>944</v>
      </c>
      <c r="E493" s="13" t="s">
        <v>16</v>
      </c>
      <c r="F493" s="13">
        <v>0</v>
      </c>
      <c r="G493" s="13">
        <v>0</v>
      </c>
      <c r="H493" s="13" t="s">
        <v>65</v>
      </c>
      <c r="I493">
        <v>2002</v>
      </c>
      <c r="J493" s="3">
        <v>1</v>
      </c>
      <c r="K493">
        <f t="shared" si="9"/>
        <v>0</v>
      </c>
    </row>
    <row r="494" spans="1:11" ht="12.75">
      <c r="A494" s="14">
        <v>200205100002</v>
      </c>
      <c r="B494" s="15">
        <v>37386</v>
      </c>
      <c r="C494" s="16" t="s">
        <v>11</v>
      </c>
      <c r="D494" s="16" t="s">
        <v>387</v>
      </c>
      <c r="E494" s="16" t="s">
        <v>16</v>
      </c>
      <c r="F494" s="16">
        <v>0</v>
      </c>
      <c r="G494" s="16">
        <v>0</v>
      </c>
      <c r="H494" s="16" t="s">
        <v>38</v>
      </c>
      <c r="I494">
        <v>2002</v>
      </c>
      <c r="J494" s="3">
        <v>1</v>
      </c>
      <c r="K494">
        <f t="shared" si="9"/>
        <v>0</v>
      </c>
    </row>
    <row r="495" spans="1:11" ht="12.75">
      <c r="A495" s="2">
        <v>200205100001</v>
      </c>
      <c r="B495" s="4">
        <v>37386</v>
      </c>
      <c r="C495" s="13" t="s">
        <v>2</v>
      </c>
      <c r="D495" s="13" t="s">
        <v>87</v>
      </c>
      <c r="E495" s="13" t="s">
        <v>16</v>
      </c>
      <c r="F495" s="13">
        <v>0</v>
      </c>
      <c r="G495" s="13">
        <v>0</v>
      </c>
      <c r="H495" s="13" t="s">
        <v>18</v>
      </c>
      <c r="I495">
        <v>2002</v>
      </c>
      <c r="J495" s="3">
        <v>1</v>
      </c>
      <c r="K495">
        <f t="shared" si="9"/>
        <v>0</v>
      </c>
    </row>
    <row r="496" spans="1:11" ht="12.75">
      <c r="A496" s="2">
        <v>200205110003</v>
      </c>
      <c r="B496" s="4">
        <v>37387</v>
      </c>
      <c r="C496" s="13" t="s">
        <v>55</v>
      </c>
      <c r="D496" s="13" t="s">
        <v>104</v>
      </c>
      <c r="E496" s="13" t="s">
        <v>16</v>
      </c>
      <c r="F496" s="13">
        <v>0</v>
      </c>
      <c r="G496" s="13">
        <v>0</v>
      </c>
      <c r="H496" s="13" t="s">
        <v>23</v>
      </c>
      <c r="I496">
        <v>2002</v>
      </c>
      <c r="J496" s="3">
        <v>1</v>
      </c>
      <c r="K496">
        <f t="shared" si="9"/>
        <v>0</v>
      </c>
    </row>
    <row r="497" spans="1:11" ht="12.75">
      <c r="A497" s="14">
        <v>200205110001</v>
      </c>
      <c r="B497" s="15">
        <v>37387</v>
      </c>
      <c r="C497" s="16" t="s">
        <v>11</v>
      </c>
      <c r="D497" s="16" t="s">
        <v>387</v>
      </c>
      <c r="E497" s="16" t="s">
        <v>16</v>
      </c>
      <c r="F497" s="16">
        <v>0</v>
      </c>
      <c r="G497" s="16">
        <v>0</v>
      </c>
      <c r="H497" s="16" t="s">
        <v>38</v>
      </c>
      <c r="I497">
        <v>2002</v>
      </c>
      <c r="J497" s="3">
        <v>1</v>
      </c>
      <c r="K497">
        <f t="shared" si="9"/>
        <v>0</v>
      </c>
    </row>
    <row r="498" spans="1:11" ht="12.75">
      <c r="A498" s="14">
        <v>200205120004</v>
      </c>
      <c r="B498" s="15">
        <v>37388</v>
      </c>
      <c r="C498" s="16" t="s">
        <v>11</v>
      </c>
      <c r="D498" s="16" t="s">
        <v>524</v>
      </c>
      <c r="E498" s="16" t="s">
        <v>565</v>
      </c>
      <c r="F498" s="16">
        <v>0</v>
      </c>
      <c r="G498" s="16">
        <v>0</v>
      </c>
      <c r="H498" s="16" t="s">
        <v>156</v>
      </c>
      <c r="I498">
        <v>2002</v>
      </c>
      <c r="J498" s="3">
        <v>1</v>
      </c>
      <c r="K498">
        <f t="shared" si="9"/>
        <v>0</v>
      </c>
    </row>
    <row r="499" spans="1:11" ht="12.75">
      <c r="A499" s="2">
        <v>200205130002</v>
      </c>
      <c r="B499" s="4">
        <v>37389</v>
      </c>
      <c r="C499" s="13" t="s">
        <v>32</v>
      </c>
      <c r="D499" s="13" t="s">
        <v>367</v>
      </c>
      <c r="E499" s="13" t="s">
        <v>16</v>
      </c>
      <c r="F499" s="13">
        <v>0</v>
      </c>
      <c r="G499" s="13">
        <v>2</v>
      </c>
      <c r="H499" s="13" t="s">
        <v>38</v>
      </c>
      <c r="I499">
        <v>2002</v>
      </c>
      <c r="J499" s="3">
        <v>1</v>
      </c>
      <c r="K499">
        <f t="shared" si="9"/>
        <v>0</v>
      </c>
    </row>
    <row r="500" spans="1:11" ht="12.75">
      <c r="A500" s="14">
        <v>200205230006</v>
      </c>
      <c r="B500" s="15">
        <v>37399</v>
      </c>
      <c r="C500" s="16" t="s">
        <v>32</v>
      </c>
      <c r="D500" s="16" t="s">
        <v>175</v>
      </c>
      <c r="E500" s="16" t="s">
        <v>234</v>
      </c>
      <c r="F500" s="16">
        <v>0</v>
      </c>
      <c r="G500" s="16">
        <v>2</v>
      </c>
      <c r="H500" s="16" t="s">
        <v>341</v>
      </c>
      <c r="I500">
        <v>2002</v>
      </c>
      <c r="J500" s="3">
        <v>1</v>
      </c>
      <c r="K500">
        <f t="shared" si="9"/>
        <v>0</v>
      </c>
    </row>
    <row r="501" spans="1:11" ht="12.75">
      <c r="A501" s="14">
        <v>200206020002</v>
      </c>
      <c r="B501" s="15">
        <v>37409</v>
      </c>
      <c r="C501" s="16" t="s">
        <v>2</v>
      </c>
      <c r="D501" s="16" t="s">
        <v>87</v>
      </c>
      <c r="E501" s="16" t="s">
        <v>442</v>
      </c>
      <c r="F501" s="16">
        <v>0</v>
      </c>
      <c r="G501" s="16">
        <v>3</v>
      </c>
      <c r="H501" s="16" t="s">
        <v>85</v>
      </c>
      <c r="I501">
        <v>2002</v>
      </c>
      <c r="J501" s="3">
        <v>1</v>
      </c>
      <c r="K501">
        <f t="shared" si="9"/>
        <v>0</v>
      </c>
    </row>
    <row r="502" spans="1:11" ht="12.75">
      <c r="A502" s="2">
        <v>200206070002</v>
      </c>
      <c r="B502" s="4">
        <v>37414</v>
      </c>
      <c r="C502" s="13" t="s">
        <v>2</v>
      </c>
      <c r="D502" s="13" t="s">
        <v>426</v>
      </c>
      <c r="E502" s="13" t="s">
        <v>260</v>
      </c>
      <c r="F502" s="13">
        <v>0</v>
      </c>
      <c r="G502" s="13">
        <v>0</v>
      </c>
      <c r="H502" s="13" t="s">
        <v>14</v>
      </c>
      <c r="I502">
        <v>2002</v>
      </c>
      <c r="J502" s="3">
        <v>1</v>
      </c>
      <c r="K502">
        <f t="shared" si="9"/>
        <v>0</v>
      </c>
    </row>
    <row r="503" spans="1:11" ht="12.75">
      <c r="A503" s="2">
        <v>200206210003</v>
      </c>
      <c r="B503" s="4">
        <v>37428</v>
      </c>
      <c r="C503" s="13" t="s">
        <v>32</v>
      </c>
      <c r="D503" s="13" t="s">
        <v>338</v>
      </c>
      <c r="E503" s="13" t="s">
        <v>234</v>
      </c>
      <c r="F503" s="13">
        <v>0</v>
      </c>
      <c r="G503" s="13">
        <v>0</v>
      </c>
      <c r="H503" s="13" t="s">
        <v>38</v>
      </c>
      <c r="I503">
        <v>2002</v>
      </c>
      <c r="J503" s="3">
        <v>1</v>
      </c>
      <c r="K503">
        <f t="shared" si="9"/>
        <v>0</v>
      </c>
    </row>
    <row r="504" spans="1:11" ht="12.75">
      <c r="A504" s="14">
        <v>200206210001</v>
      </c>
      <c r="B504" s="15">
        <v>37428</v>
      </c>
      <c r="C504" s="16" t="s">
        <v>32</v>
      </c>
      <c r="D504" s="16" t="s">
        <v>339</v>
      </c>
      <c r="E504" s="16" t="s">
        <v>234</v>
      </c>
      <c r="F504" s="16">
        <v>0</v>
      </c>
      <c r="G504" s="16">
        <v>3</v>
      </c>
      <c r="H504" s="16" t="s">
        <v>340</v>
      </c>
      <c r="I504">
        <v>2002</v>
      </c>
      <c r="J504" s="3">
        <v>1</v>
      </c>
      <c r="K504">
        <f t="shared" si="9"/>
        <v>0</v>
      </c>
    </row>
    <row r="505" spans="1:11" ht="12.75">
      <c r="A505" s="2">
        <v>200206220002</v>
      </c>
      <c r="B505" s="4">
        <v>37429</v>
      </c>
      <c r="C505" s="13" t="s">
        <v>32</v>
      </c>
      <c r="D505" s="13" t="s">
        <v>94</v>
      </c>
      <c r="E505" s="13" t="s">
        <v>234</v>
      </c>
      <c r="F505" s="13">
        <v>0</v>
      </c>
      <c r="G505" s="13">
        <v>3</v>
      </c>
      <c r="H505" s="13" t="s">
        <v>336</v>
      </c>
      <c r="I505">
        <v>2002</v>
      </c>
      <c r="J505" s="3">
        <v>1</v>
      </c>
      <c r="K505">
        <f t="shared" si="9"/>
        <v>0</v>
      </c>
    </row>
    <row r="506" spans="1:11" ht="12.75">
      <c r="A506" s="14">
        <v>200206220001</v>
      </c>
      <c r="B506" s="15">
        <v>37429</v>
      </c>
      <c r="C506" s="16" t="s">
        <v>32</v>
      </c>
      <c r="D506" s="16" t="s">
        <v>319</v>
      </c>
      <c r="E506" s="16" t="s">
        <v>234</v>
      </c>
      <c r="F506" s="16">
        <v>0</v>
      </c>
      <c r="G506" s="16">
        <v>1</v>
      </c>
      <c r="H506" s="16" t="s">
        <v>337</v>
      </c>
      <c r="I506">
        <v>2002</v>
      </c>
      <c r="J506" s="3">
        <v>1</v>
      </c>
      <c r="K506">
        <f t="shared" si="9"/>
        <v>0</v>
      </c>
    </row>
    <row r="507" spans="1:11" ht="12.75">
      <c r="A507" s="14">
        <v>200206230001</v>
      </c>
      <c r="B507" s="15">
        <v>37430</v>
      </c>
      <c r="C507" s="16" t="s">
        <v>32</v>
      </c>
      <c r="D507" s="16" t="s">
        <v>335</v>
      </c>
      <c r="E507" s="16" t="s">
        <v>234</v>
      </c>
      <c r="F507" s="16">
        <v>0</v>
      </c>
      <c r="G507" s="16">
        <v>0</v>
      </c>
      <c r="H507" s="16" t="s">
        <v>38</v>
      </c>
      <c r="I507">
        <v>2002</v>
      </c>
      <c r="J507" s="3">
        <v>1</v>
      </c>
      <c r="K507">
        <f t="shared" si="9"/>
        <v>0</v>
      </c>
    </row>
    <row r="508" spans="1:11" ht="12.75">
      <c r="A508" s="2">
        <v>200207050001</v>
      </c>
      <c r="B508" s="4">
        <v>37442</v>
      </c>
      <c r="C508" s="13" t="s">
        <v>55</v>
      </c>
      <c r="D508" s="13" t="s">
        <v>618</v>
      </c>
      <c r="E508" s="13" t="s">
        <v>619</v>
      </c>
      <c r="F508" s="13">
        <v>0</v>
      </c>
      <c r="G508" s="13">
        <v>0</v>
      </c>
      <c r="H508" s="13" t="s">
        <v>109</v>
      </c>
      <c r="I508">
        <v>2002</v>
      </c>
      <c r="J508" s="3">
        <v>1</v>
      </c>
      <c r="K508">
        <f t="shared" si="9"/>
        <v>0</v>
      </c>
    </row>
    <row r="509" spans="1:11" ht="12.75">
      <c r="A509" s="14">
        <v>200207170002</v>
      </c>
      <c r="B509" s="15">
        <v>37454</v>
      </c>
      <c r="C509" s="16" t="s">
        <v>2</v>
      </c>
      <c r="D509" s="16" t="s">
        <v>439</v>
      </c>
      <c r="E509" s="16" t="s">
        <v>260</v>
      </c>
      <c r="F509" s="16">
        <v>0</v>
      </c>
      <c r="G509" s="16">
        <v>2</v>
      </c>
      <c r="H509" s="16" t="s">
        <v>14</v>
      </c>
      <c r="I509">
        <v>2002</v>
      </c>
      <c r="J509" s="3">
        <v>1</v>
      </c>
      <c r="K509">
        <f t="shared" si="9"/>
        <v>0</v>
      </c>
    </row>
    <row r="510" spans="1:11" ht="12.75">
      <c r="A510" s="2">
        <v>200207180001</v>
      </c>
      <c r="B510" s="4">
        <v>37455</v>
      </c>
      <c r="C510" s="13" t="s">
        <v>11</v>
      </c>
      <c r="D510" s="13" t="s">
        <v>41</v>
      </c>
      <c r="E510" s="13" t="s">
        <v>16</v>
      </c>
      <c r="F510" s="13">
        <v>0</v>
      </c>
      <c r="G510" s="13">
        <v>0</v>
      </c>
      <c r="H510" s="13" t="s">
        <v>14</v>
      </c>
      <c r="I510">
        <v>2002</v>
      </c>
      <c r="J510" s="3">
        <v>1</v>
      </c>
      <c r="K510">
        <f t="shared" si="9"/>
        <v>0</v>
      </c>
    </row>
    <row r="511" spans="1:11" ht="12.75">
      <c r="A511" s="14">
        <v>200208010008</v>
      </c>
      <c r="B511" s="15">
        <v>37469</v>
      </c>
      <c r="C511" s="16" t="s">
        <v>2</v>
      </c>
      <c r="D511" s="16" t="s">
        <v>117</v>
      </c>
      <c r="E511" s="16" t="s">
        <v>260</v>
      </c>
      <c r="F511" s="16">
        <v>1</v>
      </c>
      <c r="G511" s="16">
        <v>0</v>
      </c>
      <c r="H511" s="16" t="s">
        <v>72</v>
      </c>
      <c r="I511">
        <v>2002</v>
      </c>
      <c r="J511" s="3">
        <v>1</v>
      </c>
      <c r="K511">
        <f t="shared" si="9"/>
        <v>0</v>
      </c>
    </row>
    <row r="512" spans="1:11" ht="12.75">
      <c r="A512" s="2">
        <v>200208040001</v>
      </c>
      <c r="B512" s="4">
        <v>37472</v>
      </c>
      <c r="C512" s="13" t="s">
        <v>32</v>
      </c>
      <c r="D512" s="13" t="s">
        <v>310</v>
      </c>
      <c r="E512" s="13" t="s">
        <v>234</v>
      </c>
      <c r="F512" s="13">
        <v>2</v>
      </c>
      <c r="G512" s="13">
        <v>30</v>
      </c>
      <c r="H512" s="13" t="s">
        <v>334</v>
      </c>
      <c r="I512">
        <v>2002</v>
      </c>
      <c r="J512" s="3">
        <v>1</v>
      </c>
      <c r="K512">
        <f t="shared" si="9"/>
        <v>0</v>
      </c>
    </row>
    <row r="513" spans="1:11" ht="12.75">
      <c r="A513" s="14">
        <v>200208090001</v>
      </c>
      <c r="B513" s="15">
        <v>37477</v>
      </c>
      <c r="C513" s="16" t="s">
        <v>32</v>
      </c>
      <c r="D513" s="16" t="s">
        <v>333</v>
      </c>
      <c r="E513" s="16" t="s">
        <v>234</v>
      </c>
      <c r="F513" s="16">
        <v>0</v>
      </c>
      <c r="G513" s="16">
        <v>0</v>
      </c>
      <c r="H513" s="16" t="s">
        <v>38</v>
      </c>
      <c r="I513">
        <v>2002</v>
      </c>
      <c r="J513" s="3">
        <v>1</v>
      </c>
      <c r="K513">
        <f t="shared" si="9"/>
        <v>0</v>
      </c>
    </row>
    <row r="514" spans="1:11" ht="12.75">
      <c r="A514" s="14">
        <v>200208110004</v>
      </c>
      <c r="B514" s="15">
        <v>37479</v>
      </c>
      <c r="C514" s="16" t="s">
        <v>2</v>
      </c>
      <c r="D514" s="16" t="s">
        <v>87</v>
      </c>
      <c r="E514" s="16" t="s">
        <v>16</v>
      </c>
      <c r="F514" s="16">
        <v>0</v>
      </c>
      <c r="G514" s="16">
        <v>0</v>
      </c>
      <c r="H514" s="16" t="s">
        <v>18</v>
      </c>
      <c r="I514">
        <v>2002</v>
      </c>
      <c r="J514" s="3">
        <v>1</v>
      </c>
      <c r="K514">
        <f t="shared" ref="K514:K577" si="10">IF(AND(I514=2015,E514="unknown",OR(F514&gt;0,G514&gt;0)),1,0)</f>
        <v>0</v>
      </c>
    </row>
    <row r="515" spans="1:11" ht="12.75">
      <c r="A515" s="2">
        <v>200208110003</v>
      </c>
      <c r="B515" s="4">
        <v>37479</v>
      </c>
      <c r="C515" s="13" t="s">
        <v>2</v>
      </c>
      <c r="D515" s="13" t="s">
        <v>87</v>
      </c>
      <c r="E515" s="13" t="s">
        <v>16</v>
      </c>
      <c r="F515" s="13">
        <v>0</v>
      </c>
      <c r="G515" s="13">
        <v>0</v>
      </c>
      <c r="H515" s="13" t="s">
        <v>18</v>
      </c>
      <c r="I515">
        <v>2002</v>
      </c>
      <c r="J515" s="3">
        <v>1</v>
      </c>
      <c r="K515">
        <f t="shared" si="10"/>
        <v>0</v>
      </c>
    </row>
    <row r="516" spans="1:11" ht="12.75">
      <c r="A516" s="2">
        <v>200208200002</v>
      </c>
      <c r="B516" s="4">
        <v>37488</v>
      </c>
      <c r="C516" s="13" t="s">
        <v>78</v>
      </c>
      <c r="D516" s="13" t="s">
        <v>79</v>
      </c>
      <c r="E516" s="13" t="s">
        <v>457</v>
      </c>
      <c r="F516" s="13">
        <v>0</v>
      </c>
      <c r="G516" s="13">
        <v>2</v>
      </c>
      <c r="H516" s="13" t="s">
        <v>82</v>
      </c>
      <c r="I516">
        <v>2002</v>
      </c>
      <c r="J516" s="3">
        <v>1</v>
      </c>
      <c r="K516">
        <f t="shared" si="10"/>
        <v>0</v>
      </c>
    </row>
    <row r="517" spans="1:11" ht="12.75">
      <c r="A517" s="14">
        <v>200208260004</v>
      </c>
      <c r="B517" s="15">
        <v>37494</v>
      </c>
      <c r="C517" s="16" t="s">
        <v>32</v>
      </c>
      <c r="D517" s="16" t="s">
        <v>332</v>
      </c>
      <c r="E517" s="16" t="s">
        <v>234</v>
      </c>
      <c r="F517" s="16">
        <v>0</v>
      </c>
      <c r="G517" s="16">
        <v>0</v>
      </c>
      <c r="H517" s="16" t="s">
        <v>65</v>
      </c>
      <c r="I517">
        <v>2002</v>
      </c>
      <c r="J517" s="3">
        <v>1</v>
      </c>
      <c r="K517">
        <f t="shared" si="10"/>
        <v>0</v>
      </c>
    </row>
    <row r="518" spans="1:11" ht="12.75">
      <c r="A518" s="2">
        <v>200208260009</v>
      </c>
      <c r="B518" s="4">
        <v>37494</v>
      </c>
      <c r="C518" s="13" t="s">
        <v>32</v>
      </c>
      <c r="D518" s="13" t="s">
        <v>268</v>
      </c>
      <c r="E518" s="13" t="s">
        <v>16</v>
      </c>
      <c r="F518" s="13">
        <v>0</v>
      </c>
      <c r="G518" s="13">
        <v>1</v>
      </c>
      <c r="H518" s="13" t="s">
        <v>23</v>
      </c>
      <c r="I518">
        <v>2002</v>
      </c>
      <c r="J518" s="3">
        <v>1</v>
      </c>
      <c r="K518">
        <f t="shared" si="10"/>
        <v>0</v>
      </c>
    </row>
    <row r="519" spans="1:11" ht="12.75">
      <c r="A519" s="14">
        <v>200209170002</v>
      </c>
      <c r="B519" s="15">
        <v>37516</v>
      </c>
      <c r="C519" s="16" t="s">
        <v>2</v>
      </c>
      <c r="D519" s="16" t="s">
        <v>87</v>
      </c>
      <c r="E519" s="16" t="s">
        <v>16</v>
      </c>
      <c r="F519" s="16">
        <v>0</v>
      </c>
      <c r="G519" s="16">
        <v>0</v>
      </c>
      <c r="H519" s="16" t="s">
        <v>18</v>
      </c>
      <c r="I519">
        <v>2002</v>
      </c>
      <c r="J519" s="3">
        <v>1</v>
      </c>
      <c r="K519">
        <f t="shared" si="10"/>
        <v>0</v>
      </c>
    </row>
    <row r="520" spans="1:11" ht="12.75">
      <c r="A520" s="2">
        <v>200209240001</v>
      </c>
      <c r="B520" s="4">
        <v>37523</v>
      </c>
      <c r="C520" s="13" t="s">
        <v>32</v>
      </c>
      <c r="D520" s="13" t="s">
        <v>943</v>
      </c>
      <c r="E520" s="13" t="s">
        <v>16</v>
      </c>
      <c r="F520" s="13">
        <v>1</v>
      </c>
      <c r="G520" s="13">
        <v>1</v>
      </c>
      <c r="H520" s="13" t="s">
        <v>16</v>
      </c>
      <c r="I520">
        <v>2002</v>
      </c>
      <c r="J520" s="3">
        <v>1</v>
      </c>
      <c r="K520">
        <f t="shared" si="10"/>
        <v>0</v>
      </c>
    </row>
    <row r="521" spans="1:11" ht="12.75">
      <c r="A521" s="14">
        <v>200210120002</v>
      </c>
      <c r="B521" s="15">
        <v>37541</v>
      </c>
      <c r="C521" s="16" t="s">
        <v>32</v>
      </c>
      <c r="D521" s="16" t="s">
        <v>292</v>
      </c>
      <c r="E521" s="16" t="s">
        <v>256</v>
      </c>
      <c r="F521" s="16">
        <v>0</v>
      </c>
      <c r="G521" s="16">
        <v>2</v>
      </c>
      <c r="H521" s="16" t="s">
        <v>72</v>
      </c>
      <c r="I521">
        <v>2002</v>
      </c>
      <c r="J521" s="3">
        <v>1</v>
      </c>
      <c r="K521">
        <f t="shared" si="10"/>
        <v>0</v>
      </c>
    </row>
    <row r="522" spans="1:11" ht="12.75">
      <c r="A522" s="14">
        <v>200210250001</v>
      </c>
      <c r="B522" s="15">
        <v>37554</v>
      </c>
      <c r="C522" s="16" t="s">
        <v>2</v>
      </c>
      <c r="D522" s="16" t="s">
        <v>87</v>
      </c>
      <c r="E522" s="16" t="s">
        <v>141</v>
      </c>
      <c r="F522" s="16">
        <v>0</v>
      </c>
      <c r="G522" s="16">
        <v>0</v>
      </c>
      <c r="H522" s="16" t="s">
        <v>253</v>
      </c>
      <c r="I522">
        <v>2002</v>
      </c>
      <c r="J522" s="3">
        <v>1</v>
      </c>
      <c r="K522">
        <f t="shared" si="10"/>
        <v>0</v>
      </c>
    </row>
    <row r="523" spans="1:11" ht="12.75">
      <c r="A523" s="2">
        <v>200211040002</v>
      </c>
      <c r="B523" s="4">
        <v>37564</v>
      </c>
      <c r="C523" s="13" t="s">
        <v>275</v>
      </c>
      <c r="D523" s="13" t="s">
        <v>897</v>
      </c>
      <c r="E523" s="13" t="s">
        <v>16</v>
      </c>
      <c r="F523" s="13">
        <v>0</v>
      </c>
      <c r="G523" s="13">
        <v>0</v>
      </c>
      <c r="H523" s="13" t="s">
        <v>65</v>
      </c>
      <c r="I523">
        <v>2002</v>
      </c>
      <c r="J523" s="3">
        <v>1</v>
      </c>
      <c r="K523">
        <f t="shared" si="10"/>
        <v>0</v>
      </c>
    </row>
    <row r="524" spans="1:11" ht="12.75">
      <c r="A524" s="14">
        <v>200211250002</v>
      </c>
      <c r="B524" s="15">
        <v>37585</v>
      </c>
      <c r="C524" s="16" t="s">
        <v>2</v>
      </c>
      <c r="D524" s="16" t="s">
        <v>87</v>
      </c>
      <c r="E524" s="16" t="s">
        <v>321</v>
      </c>
      <c r="F524" s="16">
        <v>0</v>
      </c>
      <c r="G524" s="16">
        <v>2</v>
      </c>
      <c r="H524" s="16" t="s">
        <v>65</v>
      </c>
      <c r="I524">
        <v>2002</v>
      </c>
      <c r="J524" s="3">
        <v>1</v>
      </c>
      <c r="K524">
        <f t="shared" si="10"/>
        <v>0</v>
      </c>
    </row>
    <row r="525" spans="1:11" ht="12.75">
      <c r="A525" s="2">
        <v>200212030002</v>
      </c>
      <c r="B525" s="4">
        <v>37593</v>
      </c>
      <c r="C525" s="13" t="s">
        <v>32</v>
      </c>
      <c r="D525" s="13" t="s">
        <v>319</v>
      </c>
      <c r="E525" s="13" t="s">
        <v>256</v>
      </c>
      <c r="F525" s="13">
        <v>0</v>
      </c>
      <c r="G525" s="13">
        <v>0</v>
      </c>
      <c r="H525" s="13" t="s">
        <v>18</v>
      </c>
      <c r="I525">
        <v>2002</v>
      </c>
      <c r="J525" s="3">
        <v>1</v>
      </c>
      <c r="K525">
        <f t="shared" si="10"/>
        <v>0</v>
      </c>
    </row>
    <row r="526" spans="1:11" ht="12.75">
      <c r="A526" s="2">
        <v>200212130008</v>
      </c>
      <c r="B526" s="4">
        <v>37603</v>
      </c>
      <c r="C526" s="13" t="s">
        <v>55</v>
      </c>
      <c r="D526" s="13" t="s">
        <v>127</v>
      </c>
      <c r="E526" s="13" t="s">
        <v>429</v>
      </c>
      <c r="F526" s="13">
        <v>0</v>
      </c>
      <c r="G526" s="13">
        <v>0</v>
      </c>
      <c r="H526" s="13" t="s">
        <v>38</v>
      </c>
      <c r="I526">
        <v>2002</v>
      </c>
      <c r="J526" s="3">
        <v>1</v>
      </c>
      <c r="K526">
        <f t="shared" si="10"/>
        <v>0</v>
      </c>
    </row>
    <row r="527" spans="1:11" ht="12.75">
      <c r="A527" s="14">
        <v>200212140001</v>
      </c>
      <c r="B527" s="15">
        <v>37604</v>
      </c>
      <c r="C527" s="16" t="s">
        <v>55</v>
      </c>
      <c r="D527" s="16" t="s">
        <v>104</v>
      </c>
      <c r="E527" s="16" t="s">
        <v>429</v>
      </c>
      <c r="F527" s="16">
        <v>0</v>
      </c>
      <c r="G527" s="16">
        <v>0</v>
      </c>
      <c r="H527" s="16" t="s">
        <v>52</v>
      </c>
      <c r="I527">
        <v>2002</v>
      </c>
      <c r="J527" s="3">
        <v>1</v>
      </c>
      <c r="K527">
        <f t="shared" si="10"/>
        <v>0</v>
      </c>
    </row>
    <row r="528" spans="1:11" ht="12.75">
      <c r="A528" s="2">
        <v>200212160003</v>
      </c>
      <c r="B528" s="4">
        <v>37606</v>
      </c>
      <c r="C528" s="13" t="s">
        <v>55</v>
      </c>
      <c r="D528" s="13" t="s">
        <v>427</v>
      </c>
      <c r="E528" s="13" t="s">
        <v>428</v>
      </c>
      <c r="F528" s="13">
        <v>0</v>
      </c>
      <c r="G528" s="13">
        <v>0</v>
      </c>
      <c r="H528" s="13" t="s">
        <v>346</v>
      </c>
      <c r="I528">
        <v>2002</v>
      </c>
      <c r="J528" s="3">
        <v>1</v>
      </c>
      <c r="K528">
        <f t="shared" si="10"/>
        <v>0</v>
      </c>
    </row>
    <row r="529" spans="1:11" ht="12.75">
      <c r="A529" s="14">
        <v>200212160004</v>
      </c>
      <c r="B529" s="15">
        <v>37606</v>
      </c>
      <c r="C529" s="16" t="s">
        <v>55</v>
      </c>
      <c r="D529" s="16" t="s">
        <v>16</v>
      </c>
      <c r="E529" s="16" t="s">
        <v>429</v>
      </c>
      <c r="F529" s="16">
        <v>0</v>
      </c>
      <c r="G529" s="16">
        <v>0</v>
      </c>
      <c r="H529" s="16" t="s">
        <v>430</v>
      </c>
      <c r="I529">
        <v>2002</v>
      </c>
      <c r="J529" s="3">
        <v>1</v>
      </c>
      <c r="K529">
        <f t="shared" si="10"/>
        <v>0</v>
      </c>
    </row>
    <row r="530" spans="1:11" ht="12.75">
      <c r="A530" s="2">
        <v>200212170001</v>
      </c>
      <c r="B530" s="4">
        <v>37607</v>
      </c>
      <c r="C530" s="13" t="s">
        <v>32</v>
      </c>
      <c r="D530" s="13" t="s">
        <v>331</v>
      </c>
      <c r="E530" s="13" t="s">
        <v>234</v>
      </c>
      <c r="F530" s="13">
        <v>1</v>
      </c>
      <c r="G530" s="13">
        <v>2</v>
      </c>
      <c r="H530" s="13" t="s">
        <v>14</v>
      </c>
      <c r="I530">
        <v>2002</v>
      </c>
      <c r="J530" s="3">
        <v>1</v>
      </c>
      <c r="K530">
        <f t="shared" si="10"/>
        <v>0</v>
      </c>
    </row>
    <row r="531" spans="1:11" ht="12.75">
      <c r="A531" s="2">
        <v>200301030011</v>
      </c>
      <c r="B531" s="4">
        <v>37624</v>
      </c>
      <c r="C531" s="13" t="s">
        <v>126</v>
      </c>
      <c r="D531" s="13" t="s">
        <v>942</v>
      </c>
      <c r="E531" s="13" t="s">
        <v>16</v>
      </c>
      <c r="F531" s="13">
        <v>0</v>
      </c>
      <c r="G531" s="13">
        <v>0</v>
      </c>
      <c r="H531" s="13" t="s">
        <v>97</v>
      </c>
      <c r="I531">
        <v>2003</v>
      </c>
      <c r="J531" s="3">
        <v>1</v>
      </c>
      <c r="K531">
        <f t="shared" si="10"/>
        <v>0</v>
      </c>
    </row>
    <row r="532" spans="1:11" ht="12.75">
      <c r="A532" s="14">
        <v>200301030001</v>
      </c>
      <c r="B532" s="15">
        <v>37624</v>
      </c>
      <c r="C532" s="16" t="s">
        <v>11</v>
      </c>
      <c r="D532" s="16" t="s">
        <v>45</v>
      </c>
      <c r="E532" s="16" t="s">
        <v>16</v>
      </c>
      <c r="F532" s="16">
        <v>0</v>
      </c>
      <c r="G532" s="16">
        <v>1</v>
      </c>
      <c r="H532" s="16" t="s">
        <v>97</v>
      </c>
      <c r="I532">
        <v>2003</v>
      </c>
      <c r="J532" s="3">
        <v>1</v>
      </c>
      <c r="K532">
        <f t="shared" si="10"/>
        <v>0</v>
      </c>
    </row>
    <row r="533" spans="1:11" ht="12.75">
      <c r="A533" s="2">
        <v>200301060003</v>
      </c>
      <c r="B533" s="4">
        <v>37627</v>
      </c>
      <c r="C533" s="13" t="s">
        <v>55</v>
      </c>
      <c r="D533" s="13" t="s">
        <v>941</v>
      </c>
      <c r="E533" s="13" t="s">
        <v>16</v>
      </c>
      <c r="F533" s="13">
        <v>0</v>
      </c>
      <c r="G533" s="13">
        <v>0</v>
      </c>
      <c r="H533" s="13" t="s">
        <v>97</v>
      </c>
      <c r="I533">
        <v>2003</v>
      </c>
      <c r="J533" s="3">
        <v>1</v>
      </c>
      <c r="K533">
        <f t="shared" si="10"/>
        <v>0</v>
      </c>
    </row>
    <row r="534" spans="1:11" ht="12.75">
      <c r="A534" s="14">
        <v>200301060002</v>
      </c>
      <c r="B534" s="15">
        <v>37627</v>
      </c>
      <c r="C534" s="16" t="s">
        <v>11</v>
      </c>
      <c r="D534" s="16" t="s">
        <v>45</v>
      </c>
      <c r="E534" s="16" t="s">
        <v>16</v>
      </c>
      <c r="F534" s="16">
        <v>0</v>
      </c>
      <c r="G534" s="16">
        <v>0</v>
      </c>
      <c r="H534" s="16" t="s">
        <v>97</v>
      </c>
      <c r="I534">
        <v>2003</v>
      </c>
      <c r="J534" s="3">
        <v>1</v>
      </c>
      <c r="K534">
        <f t="shared" si="10"/>
        <v>0</v>
      </c>
    </row>
    <row r="535" spans="1:11" ht="12.75">
      <c r="A535" s="14">
        <v>200301080001</v>
      </c>
      <c r="B535" s="15">
        <v>37629</v>
      </c>
      <c r="C535" s="16" t="s">
        <v>2</v>
      </c>
      <c r="D535" s="16" t="s">
        <v>87</v>
      </c>
      <c r="E535" s="16" t="s">
        <v>16</v>
      </c>
      <c r="F535" s="16">
        <v>0</v>
      </c>
      <c r="G535" s="16">
        <v>0</v>
      </c>
      <c r="H535" s="16" t="s">
        <v>18</v>
      </c>
      <c r="I535">
        <v>2003</v>
      </c>
      <c r="J535" s="3">
        <v>1</v>
      </c>
      <c r="K535">
        <f t="shared" si="10"/>
        <v>0</v>
      </c>
    </row>
    <row r="536" spans="1:11" ht="12.75">
      <c r="A536" s="14">
        <v>200301130005</v>
      </c>
      <c r="B536" s="15">
        <v>37634</v>
      </c>
      <c r="C536" s="16" t="s">
        <v>11</v>
      </c>
      <c r="D536" s="16" t="s">
        <v>603</v>
      </c>
      <c r="E536" s="16" t="s">
        <v>602</v>
      </c>
      <c r="F536" s="16">
        <v>0</v>
      </c>
      <c r="G536" s="16">
        <v>0</v>
      </c>
      <c r="H536" s="16" t="s">
        <v>18</v>
      </c>
      <c r="I536">
        <v>2003</v>
      </c>
      <c r="J536" s="3">
        <v>1</v>
      </c>
      <c r="K536">
        <f t="shared" si="10"/>
        <v>0</v>
      </c>
    </row>
    <row r="537" spans="1:11" ht="12.75">
      <c r="A537" s="2">
        <v>200301130004</v>
      </c>
      <c r="B537" s="4">
        <v>37634</v>
      </c>
      <c r="C537" s="13" t="s">
        <v>11</v>
      </c>
      <c r="D537" s="13" t="s">
        <v>41</v>
      </c>
      <c r="E537" s="13" t="s">
        <v>602</v>
      </c>
      <c r="F537" s="13">
        <v>0</v>
      </c>
      <c r="G537" s="13">
        <v>0</v>
      </c>
      <c r="H537" s="13" t="s">
        <v>38</v>
      </c>
      <c r="I537">
        <v>2003</v>
      </c>
      <c r="J537" s="3">
        <v>1</v>
      </c>
      <c r="K537">
        <f t="shared" si="10"/>
        <v>0</v>
      </c>
    </row>
    <row r="538" spans="1:11" ht="12.75">
      <c r="A538" s="2">
        <v>200301160010</v>
      </c>
      <c r="B538" s="4">
        <v>37637</v>
      </c>
      <c r="C538" s="13" t="s">
        <v>11</v>
      </c>
      <c r="D538" s="13" t="s">
        <v>41</v>
      </c>
      <c r="E538" s="13" t="s">
        <v>16</v>
      </c>
      <c r="F538" s="13">
        <v>0</v>
      </c>
      <c r="G538" s="13" t="s">
        <v>16</v>
      </c>
      <c r="H538" s="13" t="s">
        <v>18</v>
      </c>
      <c r="I538">
        <v>2003</v>
      </c>
      <c r="J538" s="3">
        <v>1</v>
      </c>
      <c r="K538">
        <f t="shared" si="10"/>
        <v>0</v>
      </c>
    </row>
    <row r="539" spans="1:11" ht="12.75">
      <c r="A539" s="14">
        <v>200301160009</v>
      </c>
      <c r="B539" s="15">
        <v>37637</v>
      </c>
      <c r="C539" s="16" t="s">
        <v>11</v>
      </c>
      <c r="D539" s="16" t="s">
        <v>16</v>
      </c>
      <c r="E539" s="16" t="s">
        <v>16</v>
      </c>
      <c r="F539" s="16">
        <v>0</v>
      </c>
      <c r="G539" s="16" t="s">
        <v>16</v>
      </c>
      <c r="H539" s="16" t="s">
        <v>18</v>
      </c>
      <c r="I539">
        <v>2003</v>
      </c>
      <c r="J539" s="3">
        <v>1</v>
      </c>
      <c r="K539">
        <f t="shared" si="10"/>
        <v>0</v>
      </c>
    </row>
    <row r="540" spans="1:11" ht="12.75">
      <c r="A540" s="2">
        <v>200301160008</v>
      </c>
      <c r="B540" s="4">
        <v>37637</v>
      </c>
      <c r="C540" s="13" t="s">
        <v>11</v>
      </c>
      <c r="D540" s="13" t="s">
        <v>16</v>
      </c>
      <c r="E540" s="13" t="s">
        <v>16</v>
      </c>
      <c r="F540" s="13">
        <v>0</v>
      </c>
      <c r="G540" s="13" t="s">
        <v>16</v>
      </c>
      <c r="H540" s="13" t="s">
        <v>38</v>
      </c>
      <c r="I540">
        <v>2003</v>
      </c>
      <c r="J540" s="3">
        <v>1</v>
      </c>
      <c r="K540">
        <f t="shared" si="10"/>
        <v>0</v>
      </c>
    </row>
    <row r="541" spans="1:11" ht="12.75">
      <c r="A541" s="14">
        <v>200301220001</v>
      </c>
      <c r="B541" s="15">
        <v>37643</v>
      </c>
      <c r="C541" s="16" t="s">
        <v>2</v>
      </c>
      <c r="D541" s="16" t="s">
        <v>87</v>
      </c>
      <c r="E541" s="16" t="s">
        <v>16</v>
      </c>
      <c r="F541" s="16">
        <v>0</v>
      </c>
      <c r="G541" s="16">
        <v>0</v>
      </c>
      <c r="H541" s="16" t="s">
        <v>38</v>
      </c>
      <c r="I541">
        <v>2003</v>
      </c>
      <c r="J541" s="3">
        <v>1</v>
      </c>
      <c r="K541">
        <f t="shared" si="10"/>
        <v>0</v>
      </c>
    </row>
    <row r="542" spans="1:11" ht="12.75">
      <c r="A542" s="2">
        <v>200301230002</v>
      </c>
      <c r="B542" s="4">
        <v>37644</v>
      </c>
      <c r="C542" s="13" t="s">
        <v>2</v>
      </c>
      <c r="D542" s="13" t="s">
        <v>87</v>
      </c>
      <c r="E542" s="13" t="s">
        <v>629</v>
      </c>
      <c r="F542" s="13">
        <v>0</v>
      </c>
      <c r="G542" s="13">
        <v>0</v>
      </c>
      <c r="H542" s="13" t="s">
        <v>65</v>
      </c>
      <c r="I542">
        <v>2003</v>
      </c>
      <c r="J542" s="3">
        <v>1</v>
      </c>
      <c r="K542">
        <f t="shared" si="10"/>
        <v>0</v>
      </c>
    </row>
    <row r="543" spans="1:11" ht="12.75">
      <c r="A543" s="14">
        <v>200302010002</v>
      </c>
      <c r="B543" s="15">
        <v>37653</v>
      </c>
      <c r="C543" s="16" t="s">
        <v>2</v>
      </c>
      <c r="D543" s="16" t="s">
        <v>87</v>
      </c>
      <c r="E543" s="16" t="s">
        <v>594</v>
      </c>
      <c r="F543" s="16">
        <v>2</v>
      </c>
      <c r="G543" s="16">
        <v>2</v>
      </c>
      <c r="H543" s="16" t="s">
        <v>85</v>
      </c>
      <c r="I543">
        <v>2003</v>
      </c>
      <c r="J543" s="3">
        <v>1</v>
      </c>
      <c r="K543">
        <f t="shared" si="10"/>
        <v>0</v>
      </c>
    </row>
    <row r="544" spans="1:11" ht="12.75">
      <c r="A544" s="2">
        <v>200302030003</v>
      </c>
      <c r="B544" s="4">
        <v>37655</v>
      </c>
      <c r="C544" s="13" t="s">
        <v>2</v>
      </c>
      <c r="D544" s="13" t="s">
        <v>87</v>
      </c>
      <c r="E544" s="13" t="s">
        <v>16</v>
      </c>
      <c r="F544" s="13">
        <v>0</v>
      </c>
      <c r="G544" s="13">
        <v>0</v>
      </c>
      <c r="H544" s="13" t="s">
        <v>72</v>
      </c>
      <c r="I544">
        <v>2003</v>
      </c>
      <c r="J544" s="3">
        <v>1</v>
      </c>
      <c r="K544">
        <f t="shared" si="10"/>
        <v>0</v>
      </c>
    </row>
    <row r="545" spans="1:11" ht="12.75">
      <c r="A545" s="14">
        <v>200302070005</v>
      </c>
      <c r="B545" s="15">
        <v>37659</v>
      </c>
      <c r="C545" s="16" t="s">
        <v>2</v>
      </c>
      <c r="D545" s="16" t="s">
        <v>87</v>
      </c>
      <c r="E545" s="16" t="s">
        <v>510</v>
      </c>
      <c r="F545" s="16">
        <v>0</v>
      </c>
      <c r="G545" s="16">
        <v>0</v>
      </c>
      <c r="H545" s="16" t="s">
        <v>16</v>
      </c>
      <c r="I545">
        <v>2003</v>
      </c>
      <c r="J545" s="3">
        <v>1</v>
      </c>
      <c r="K545">
        <f t="shared" si="10"/>
        <v>0</v>
      </c>
    </row>
    <row r="546" spans="1:11" ht="12.75">
      <c r="A546" s="2">
        <v>200302080005</v>
      </c>
      <c r="B546" s="4">
        <v>37660</v>
      </c>
      <c r="C546" s="13" t="s">
        <v>32</v>
      </c>
      <c r="D546" s="13" t="s">
        <v>377</v>
      </c>
      <c r="E546" s="13" t="s">
        <v>256</v>
      </c>
      <c r="F546" s="13">
        <v>1</v>
      </c>
      <c r="G546" s="13">
        <v>0</v>
      </c>
      <c r="H546" s="13" t="s">
        <v>14</v>
      </c>
      <c r="I546">
        <v>2003</v>
      </c>
      <c r="J546" s="3">
        <v>1</v>
      </c>
      <c r="K546">
        <f t="shared" si="10"/>
        <v>0</v>
      </c>
    </row>
    <row r="547" spans="1:11" ht="12.75">
      <c r="A547" s="14">
        <v>200302080008</v>
      </c>
      <c r="B547" s="15">
        <v>37660</v>
      </c>
      <c r="C547" s="16" t="s">
        <v>2</v>
      </c>
      <c r="D547" s="16" t="s">
        <v>87</v>
      </c>
      <c r="E547" s="16" t="s">
        <v>349</v>
      </c>
      <c r="F547" s="16">
        <v>0</v>
      </c>
      <c r="G547" s="16">
        <v>1</v>
      </c>
      <c r="H547" s="16" t="s">
        <v>18</v>
      </c>
      <c r="I547">
        <v>2003</v>
      </c>
      <c r="J547" s="3">
        <v>1</v>
      </c>
      <c r="K547">
        <f t="shared" si="10"/>
        <v>0</v>
      </c>
    </row>
    <row r="548" spans="1:11" ht="12.75">
      <c r="A548" s="14">
        <v>200302080004</v>
      </c>
      <c r="B548" s="15">
        <v>37660</v>
      </c>
      <c r="C548" s="16" t="s">
        <v>55</v>
      </c>
      <c r="D548" s="16" t="s">
        <v>939</v>
      </c>
      <c r="E548" s="16" t="s">
        <v>16</v>
      </c>
      <c r="F548" s="16">
        <v>0</v>
      </c>
      <c r="G548" s="16">
        <v>0</v>
      </c>
      <c r="H548" s="16" t="s">
        <v>97</v>
      </c>
      <c r="I548">
        <v>2003</v>
      </c>
      <c r="J548" s="3">
        <v>1</v>
      </c>
      <c r="K548">
        <f t="shared" si="10"/>
        <v>0</v>
      </c>
    </row>
    <row r="549" spans="1:11" ht="12.75">
      <c r="A549" s="2">
        <v>200302080003</v>
      </c>
      <c r="B549" s="4">
        <v>37660</v>
      </c>
      <c r="C549" s="13" t="s">
        <v>55</v>
      </c>
      <c r="D549" s="13" t="s">
        <v>940</v>
      </c>
      <c r="E549" s="13" t="s">
        <v>16</v>
      </c>
      <c r="F549" s="13">
        <v>0</v>
      </c>
      <c r="G549" s="13">
        <v>0</v>
      </c>
      <c r="H549" s="13" t="s">
        <v>97</v>
      </c>
      <c r="I549">
        <v>2003</v>
      </c>
      <c r="J549" s="3">
        <v>1</v>
      </c>
      <c r="K549">
        <f t="shared" si="10"/>
        <v>0</v>
      </c>
    </row>
    <row r="550" spans="1:11" ht="12.75">
      <c r="A550" s="14">
        <v>200302090004</v>
      </c>
      <c r="B550" s="15">
        <v>37661</v>
      </c>
      <c r="C550" s="16" t="s">
        <v>2</v>
      </c>
      <c r="D550" s="16" t="s">
        <v>87</v>
      </c>
      <c r="E550" s="16" t="s">
        <v>260</v>
      </c>
      <c r="F550" s="16">
        <v>0</v>
      </c>
      <c r="G550" s="16">
        <v>0</v>
      </c>
      <c r="H550" s="16" t="s">
        <v>14</v>
      </c>
      <c r="I550">
        <v>2003</v>
      </c>
      <c r="J550" s="3">
        <v>1</v>
      </c>
      <c r="K550">
        <f t="shared" si="10"/>
        <v>0</v>
      </c>
    </row>
    <row r="551" spans="1:11" ht="12.75">
      <c r="A551" s="2">
        <v>200302090003</v>
      </c>
      <c r="B551" s="4">
        <v>37661</v>
      </c>
      <c r="C551" s="13" t="s">
        <v>2</v>
      </c>
      <c r="D551" s="13" t="s">
        <v>87</v>
      </c>
      <c r="E551" s="13" t="s">
        <v>16</v>
      </c>
      <c r="F551" s="13">
        <v>0</v>
      </c>
      <c r="G551" s="13">
        <v>3</v>
      </c>
      <c r="H551" s="13" t="s">
        <v>18</v>
      </c>
      <c r="I551">
        <v>2003</v>
      </c>
      <c r="J551" s="3">
        <v>1</v>
      </c>
      <c r="K551">
        <f t="shared" si="10"/>
        <v>0</v>
      </c>
    </row>
    <row r="552" spans="1:11" ht="12.75">
      <c r="A552" s="2">
        <v>200302100007</v>
      </c>
      <c r="B552" s="4">
        <v>37662</v>
      </c>
      <c r="C552" s="13" t="s">
        <v>2</v>
      </c>
      <c r="D552" s="13" t="s">
        <v>183</v>
      </c>
      <c r="E552" s="13" t="s">
        <v>141</v>
      </c>
      <c r="F552" s="13">
        <v>0</v>
      </c>
      <c r="G552" s="13">
        <v>0</v>
      </c>
      <c r="H552" s="13" t="s">
        <v>65</v>
      </c>
      <c r="I552">
        <v>2003</v>
      </c>
      <c r="J552" s="3">
        <v>1</v>
      </c>
      <c r="K552">
        <f t="shared" si="10"/>
        <v>0</v>
      </c>
    </row>
    <row r="553" spans="1:11" ht="12.75">
      <c r="A553" s="14">
        <v>200302180002</v>
      </c>
      <c r="B553" s="15">
        <v>37670</v>
      </c>
      <c r="C553" s="16" t="s">
        <v>2</v>
      </c>
      <c r="D553" s="16" t="s">
        <v>87</v>
      </c>
      <c r="E553" s="16" t="s">
        <v>16</v>
      </c>
      <c r="F553" s="16">
        <v>0</v>
      </c>
      <c r="G553" s="16">
        <v>4</v>
      </c>
      <c r="H553" s="16" t="s">
        <v>14</v>
      </c>
      <c r="I553">
        <v>2003</v>
      </c>
      <c r="J553" s="3">
        <v>1</v>
      </c>
      <c r="K553">
        <f t="shared" si="10"/>
        <v>0</v>
      </c>
    </row>
    <row r="554" spans="1:11" ht="12.75">
      <c r="A554" s="2">
        <v>200303090002</v>
      </c>
      <c r="B554" s="4">
        <v>37689</v>
      </c>
      <c r="C554" s="13" t="s">
        <v>11</v>
      </c>
      <c r="D554" s="13" t="s">
        <v>938</v>
      </c>
      <c r="E554" s="13" t="s">
        <v>16</v>
      </c>
      <c r="F554" s="13">
        <v>0</v>
      </c>
      <c r="G554" s="13">
        <v>0</v>
      </c>
      <c r="H554" s="13" t="s">
        <v>14</v>
      </c>
      <c r="I554">
        <v>2003</v>
      </c>
      <c r="J554" s="3">
        <v>1</v>
      </c>
      <c r="K554">
        <f t="shared" si="10"/>
        <v>0</v>
      </c>
    </row>
    <row r="555" spans="1:11" ht="12.75">
      <c r="A555" s="14">
        <v>200303100005</v>
      </c>
      <c r="B555" s="15">
        <v>37690</v>
      </c>
      <c r="C555" s="16" t="s">
        <v>2</v>
      </c>
      <c r="D555" s="16" t="s">
        <v>435</v>
      </c>
      <c r="E555" s="16" t="s">
        <v>349</v>
      </c>
      <c r="F555" s="16">
        <v>0</v>
      </c>
      <c r="G555" s="16">
        <v>0</v>
      </c>
      <c r="H555" s="16" t="s">
        <v>18</v>
      </c>
      <c r="I555">
        <v>2003</v>
      </c>
      <c r="J555" s="3">
        <v>1</v>
      </c>
      <c r="K555">
        <f t="shared" si="10"/>
        <v>0</v>
      </c>
    </row>
    <row r="556" spans="1:11" ht="12.75">
      <c r="A556" s="2">
        <v>200303120004</v>
      </c>
      <c r="B556" s="4">
        <v>37692</v>
      </c>
      <c r="C556" s="13" t="s">
        <v>2</v>
      </c>
      <c r="D556" s="13" t="s">
        <v>87</v>
      </c>
      <c r="E556" s="13" t="s">
        <v>260</v>
      </c>
      <c r="F556" s="13">
        <v>0</v>
      </c>
      <c r="G556" s="13">
        <v>0</v>
      </c>
      <c r="H556" s="13" t="s">
        <v>65</v>
      </c>
      <c r="I556">
        <v>2003</v>
      </c>
      <c r="J556" s="3">
        <v>1</v>
      </c>
      <c r="K556">
        <f t="shared" si="10"/>
        <v>0</v>
      </c>
    </row>
    <row r="557" spans="1:11" ht="12.75">
      <c r="A557" s="14">
        <v>200303150003</v>
      </c>
      <c r="B557" s="15">
        <v>37695</v>
      </c>
      <c r="C557" s="16" t="s">
        <v>11</v>
      </c>
      <c r="D557" s="16" t="s">
        <v>43</v>
      </c>
      <c r="E557" s="16" t="s">
        <v>16</v>
      </c>
      <c r="F557" s="16">
        <v>0</v>
      </c>
      <c r="G557" s="16">
        <v>3</v>
      </c>
      <c r="H557" s="16" t="s">
        <v>65</v>
      </c>
      <c r="I557">
        <v>2003</v>
      </c>
      <c r="J557" s="3">
        <v>1</v>
      </c>
      <c r="K557">
        <f t="shared" si="10"/>
        <v>0</v>
      </c>
    </row>
    <row r="558" spans="1:11" ht="12.75">
      <c r="A558" s="2">
        <v>200303200002</v>
      </c>
      <c r="B558" s="4">
        <v>37700</v>
      </c>
      <c r="C558" s="13" t="s">
        <v>11</v>
      </c>
      <c r="D558" s="13" t="s">
        <v>43</v>
      </c>
      <c r="E558" s="13" t="s">
        <v>16</v>
      </c>
      <c r="F558" s="13">
        <v>0</v>
      </c>
      <c r="G558" s="13">
        <v>0</v>
      </c>
      <c r="H558" s="13" t="s">
        <v>38</v>
      </c>
      <c r="I558">
        <v>2003</v>
      </c>
      <c r="J558" s="3">
        <v>1</v>
      </c>
      <c r="K558">
        <f t="shared" si="10"/>
        <v>0</v>
      </c>
    </row>
    <row r="559" spans="1:11" ht="12.75">
      <c r="A559" s="14">
        <v>200303210002</v>
      </c>
      <c r="B559" s="15">
        <v>37701</v>
      </c>
      <c r="C559" s="16" t="s">
        <v>206</v>
      </c>
      <c r="D559" s="16" t="s">
        <v>207</v>
      </c>
      <c r="E559" s="16" t="s">
        <v>16</v>
      </c>
      <c r="F559" s="16">
        <v>0</v>
      </c>
      <c r="G559" s="16">
        <v>0</v>
      </c>
      <c r="H559" s="16" t="s">
        <v>38</v>
      </c>
      <c r="I559">
        <v>2003</v>
      </c>
      <c r="J559" s="3">
        <v>1</v>
      </c>
      <c r="K559">
        <f t="shared" si="10"/>
        <v>0</v>
      </c>
    </row>
    <row r="560" spans="1:11" ht="12.75">
      <c r="A560" s="2">
        <v>200303240003</v>
      </c>
      <c r="B560" s="4">
        <v>37704</v>
      </c>
      <c r="C560" s="13" t="s">
        <v>55</v>
      </c>
      <c r="D560" s="13" t="s">
        <v>188</v>
      </c>
      <c r="E560" s="13" t="s">
        <v>189</v>
      </c>
      <c r="F560" s="13">
        <v>0</v>
      </c>
      <c r="G560" s="13">
        <v>0</v>
      </c>
      <c r="H560" s="13" t="s">
        <v>65</v>
      </c>
      <c r="I560">
        <v>2003</v>
      </c>
      <c r="J560" s="3">
        <v>1</v>
      </c>
      <c r="K560">
        <f t="shared" si="10"/>
        <v>0</v>
      </c>
    </row>
    <row r="561" spans="1:11" ht="12.75">
      <c r="A561" s="14">
        <v>200303290001</v>
      </c>
      <c r="B561" s="15">
        <v>37709</v>
      </c>
      <c r="C561" s="16" t="s">
        <v>11</v>
      </c>
      <c r="D561" s="16" t="s">
        <v>937</v>
      </c>
      <c r="E561" s="16" t="s">
        <v>16</v>
      </c>
      <c r="F561" s="16">
        <v>0</v>
      </c>
      <c r="G561" s="16">
        <v>0</v>
      </c>
      <c r="H561" s="16" t="s">
        <v>97</v>
      </c>
      <c r="I561">
        <v>2003</v>
      </c>
      <c r="J561" s="3">
        <v>1</v>
      </c>
      <c r="K561">
        <f t="shared" si="10"/>
        <v>0</v>
      </c>
    </row>
    <row r="562" spans="1:11" ht="12.75">
      <c r="A562" s="2">
        <v>200303310001</v>
      </c>
      <c r="B562" s="4">
        <v>37711</v>
      </c>
      <c r="C562" s="13" t="s">
        <v>55</v>
      </c>
      <c r="D562" s="13" t="s">
        <v>75</v>
      </c>
      <c r="E562" s="13" t="s">
        <v>16</v>
      </c>
      <c r="F562" s="13">
        <v>0</v>
      </c>
      <c r="G562" s="13">
        <v>0</v>
      </c>
      <c r="H562" s="13" t="s">
        <v>38</v>
      </c>
      <c r="I562">
        <v>2003</v>
      </c>
      <c r="J562" s="3">
        <v>1</v>
      </c>
      <c r="K562">
        <f t="shared" si="10"/>
        <v>0</v>
      </c>
    </row>
    <row r="563" spans="1:11" ht="12.75">
      <c r="A563" s="14">
        <v>200304100004</v>
      </c>
      <c r="B563" s="15">
        <v>37721</v>
      </c>
      <c r="C563" s="16" t="s">
        <v>55</v>
      </c>
      <c r="D563" s="16" t="s">
        <v>936</v>
      </c>
      <c r="E563" s="16" t="s">
        <v>16</v>
      </c>
      <c r="F563" s="16">
        <v>0</v>
      </c>
      <c r="G563" s="16">
        <v>0</v>
      </c>
      <c r="H563" s="16" t="s">
        <v>65</v>
      </c>
      <c r="I563">
        <v>2003</v>
      </c>
      <c r="J563" s="3">
        <v>1</v>
      </c>
      <c r="K563">
        <f t="shared" si="10"/>
        <v>0</v>
      </c>
    </row>
    <row r="564" spans="1:11" ht="12.75">
      <c r="A564" s="2">
        <v>200304140006</v>
      </c>
      <c r="B564" s="4">
        <v>37725</v>
      </c>
      <c r="C564" s="13" t="s">
        <v>11</v>
      </c>
      <c r="D564" s="13" t="s">
        <v>935</v>
      </c>
      <c r="E564" s="13" t="s">
        <v>16</v>
      </c>
      <c r="F564" s="13">
        <v>0</v>
      </c>
      <c r="G564" s="13">
        <v>0</v>
      </c>
      <c r="H564" s="13" t="s">
        <v>38</v>
      </c>
      <c r="I564">
        <v>2003</v>
      </c>
      <c r="J564" s="3">
        <v>1</v>
      </c>
      <c r="K564">
        <f t="shared" si="10"/>
        <v>0</v>
      </c>
    </row>
    <row r="565" spans="1:11" ht="12.75">
      <c r="A565" s="14">
        <v>200304240002</v>
      </c>
      <c r="B565" s="15">
        <v>37735</v>
      </c>
      <c r="C565" s="16" t="s">
        <v>11</v>
      </c>
      <c r="D565" s="16" t="s">
        <v>43</v>
      </c>
      <c r="E565" s="16" t="s">
        <v>16</v>
      </c>
      <c r="F565" s="16">
        <v>0</v>
      </c>
      <c r="G565" s="16">
        <v>0</v>
      </c>
      <c r="H565" s="16" t="s">
        <v>156</v>
      </c>
      <c r="I565">
        <v>2003</v>
      </c>
      <c r="J565" s="3">
        <v>1</v>
      </c>
      <c r="K565">
        <f t="shared" si="10"/>
        <v>0</v>
      </c>
    </row>
    <row r="566" spans="1:11" ht="12.75">
      <c r="A566" s="2">
        <v>200304270002</v>
      </c>
      <c r="B566" s="4">
        <v>37739</v>
      </c>
      <c r="C566" s="13" t="s">
        <v>78</v>
      </c>
      <c r="D566" s="13" t="s">
        <v>79</v>
      </c>
      <c r="E566" s="13" t="s">
        <v>16</v>
      </c>
      <c r="F566" s="13">
        <v>0</v>
      </c>
      <c r="G566" s="13">
        <v>0</v>
      </c>
      <c r="H566" s="13" t="s">
        <v>18</v>
      </c>
      <c r="I566">
        <v>2003</v>
      </c>
      <c r="J566" s="3">
        <v>1</v>
      </c>
      <c r="K566">
        <f t="shared" si="10"/>
        <v>0</v>
      </c>
    </row>
    <row r="567" spans="1:11" ht="12.75">
      <c r="A567" s="14">
        <v>200305050002</v>
      </c>
      <c r="B567" s="15">
        <v>37746</v>
      </c>
      <c r="C567" s="16" t="s">
        <v>2</v>
      </c>
      <c r="D567" s="16" t="s">
        <v>87</v>
      </c>
      <c r="E567" s="16" t="s">
        <v>242</v>
      </c>
      <c r="F567" s="16">
        <v>0</v>
      </c>
      <c r="G567" s="16">
        <v>0</v>
      </c>
      <c r="H567" s="16" t="s">
        <v>65</v>
      </c>
      <c r="I567">
        <v>2003</v>
      </c>
      <c r="J567" s="3">
        <v>1</v>
      </c>
      <c r="K567">
        <f t="shared" si="10"/>
        <v>0</v>
      </c>
    </row>
    <row r="568" spans="1:11" ht="12.75">
      <c r="A568" s="2">
        <v>200305060007</v>
      </c>
      <c r="B568" s="4">
        <v>37747</v>
      </c>
      <c r="C568" s="13" t="s">
        <v>73</v>
      </c>
      <c r="D568" s="13" t="s">
        <v>286</v>
      </c>
      <c r="E568" s="13" t="s">
        <v>470</v>
      </c>
      <c r="F568" s="13">
        <v>0</v>
      </c>
      <c r="G568" s="13">
        <v>0</v>
      </c>
      <c r="H568" s="13" t="s">
        <v>18</v>
      </c>
      <c r="I568">
        <v>2003</v>
      </c>
      <c r="J568" s="3">
        <v>1</v>
      </c>
      <c r="K568">
        <f t="shared" si="10"/>
        <v>0</v>
      </c>
    </row>
    <row r="569" spans="1:11" ht="12.75">
      <c r="A569" s="14">
        <v>200305070002</v>
      </c>
      <c r="B569" s="15">
        <v>37748</v>
      </c>
      <c r="C569" s="16" t="s">
        <v>2</v>
      </c>
      <c r="D569" s="16" t="s">
        <v>413</v>
      </c>
      <c r="E569" s="16" t="s">
        <v>141</v>
      </c>
      <c r="F569" s="16">
        <v>0</v>
      </c>
      <c r="G569" s="16">
        <v>0</v>
      </c>
      <c r="H569" s="16" t="s">
        <v>14</v>
      </c>
      <c r="I569">
        <v>2003</v>
      </c>
      <c r="J569" s="3">
        <v>1</v>
      </c>
      <c r="K569">
        <f t="shared" si="10"/>
        <v>0</v>
      </c>
    </row>
    <row r="570" spans="1:11" ht="12.75">
      <c r="A570" s="2">
        <v>200305100005</v>
      </c>
      <c r="B570" s="4">
        <v>37751</v>
      </c>
      <c r="C570" s="13" t="s">
        <v>11</v>
      </c>
      <c r="D570" s="13" t="s">
        <v>431</v>
      </c>
      <c r="E570" s="13" t="s">
        <v>17</v>
      </c>
      <c r="F570" s="13">
        <v>0</v>
      </c>
      <c r="G570" s="13">
        <v>0</v>
      </c>
      <c r="H570" s="13" t="s">
        <v>38</v>
      </c>
      <c r="I570">
        <v>2003</v>
      </c>
      <c r="J570" s="3">
        <v>1</v>
      </c>
      <c r="K570">
        <f t="shared" si="10"/>
        <v>0</v>
      </c>
    </row>
    <row r="571" spans="1:11" ht="12.75">
      <c r="A571" s="14">
        <v>200305120001</v>
      </c>
      <c r="B571" s="15">
        <v>37753</v>
      </c>
      <c r="C571" s="16" t="s">
        <v>2</v>
      </c>
      <c r="D571" s="16" t="s">
        <v>87</v>
      </c>
      <c r="E571" s="16" t="s">
        <v>16</v>
      </c>
      <c r="F571" s="16">
        <v>0</v>
      </c>
      <c r="G571" s="16">
        <v>0</v>
      </c>
      <c r="H571" s="16" t="s">
        <v>65</v>
      </c>
      <c r="I571">
        <v>2003</v>
      </c>
      <c r="J571" s="3">
        <v>1</v>
      </c>
      <c r="K571">
        <f t="shared" si="10"/>
        <v>0</v>
      </c>
    </row>
    <row r="572" spans="1:11" ht="12.75">
      <c r="A572" s="2">
        <v>200305140006</v>
      </c>
      <c r="B572" s="4">
        <v>37755</v>
      </c>
      <c r="C572" s="13" t="s">
        <v>55</v>
      </c>
      <c r="D572" s="13" t="s">
        <v>583</v>
      </c>
      <c r="E572" s="13" t="s">
        <v>582</v>
      </c>
      <c r="F572" s="13">
        <v>0</v>
      </c>
      <c r="G572" s="13">
        <v>0</v>
      </c>
      <c r="H572" s="13" t="s">
        <v>18</v>
      </c>
      <c r="I572">
        <v>2003</v>
      </c>
      <c r="J572" s="3">
        <v>1</v>
      </c>
      <c r="K572">
        <f t="shared" si="10"/>
        <v>0</v>
      </c>
    </row>
    <row r="573" spans="1:11" ht="12.75">
      <c r="A573" s="14">
        <v>200305220002</v>
      </c>
      <c r="B573" s="15">
        <v>37763</v>
      </c>
      <c r="C573" s="16" t="s">
        <v>32</v>
      </c>
      <c r="D573" s="16" t="s">
        <v>238</v>
      </c>
      <c r="E573" s="16" t="s">
        <v>16</v>
      </c>
      <c r="F573" s="16">
        <v>0</v>
      </c>
      <c r="G573" s="16">
        <v>0</v>
      </c>
      <c r="H573" s="16" t="s">
        <v>14</v>
      </c>
      <c r="I573">
        <v>2003</v>
      </c>
      <c r="J573" s="3">
        <v>1</v>
      </c>
      <c r="K573">
        <f t="shared" si="10"/>
        <v>0</v>
      </c>
    </row>
    <row r="574" spans="1:11" ht="12.75">
      <c r="A574" s="2">
        <v>200305240004</v>
      </c>
      <c r="B574" s="4">
        <v>37765</v>
      </c>
      <c r="C574" s="13" t="s">
        <v>32</v>
      </c>
      <c r="D574" s="13" t="s">
        <v>934</v>
      </c>
      <c r="E574" s="13" t="s">
        <v>16</v>
      </c>
      <c r="F574" s="13">
        <v>0</v>
      </c>
      <c r="G574" s="13">
        <v>0</v>
      </c>
      <c r="H574" s="13" t="s">
        <v>38</v>
      </c>
      <c r="I574">
        <v>2003</v>
      </c>
      <c r="J574" s="3">
        <v>1</v>
      </c>
      <c r="K574">
        <f t="shared" si="10"/>
        <v>0</v>
      </c>
    </row>
    <row r="575" spans="1:11" ht="12.75">
      <c r="A575" s="14">
        <v>200305240003</v>
      </c>
      <c r="B575" s="15">
        <v>37765</v>
      </c>
      <c r="C575" s="16" t="s">
        <v>32</v>
      </c>
      <c r="D575" s="16" t="s">
        <v>191</v>
      </c>
      <c r="E575" s="16" t="s">
        <v>16</v>
      </c>
      <c r="F575" s="16">
        <v>0</v>
      </c>
      <c r="G575" s="16">
        <v>4</v>
      </c>
      <c r="H575" s="16" t="s">
        <v>16</v>
      </c>
      <c r="I575">
        <v>2003</v>
      </c>
      <c r="J575" s="3">
        <v>1</v>
      </c>
      <c r="K575">
        <f t="shared" si="10"/>
        <v>0</v>
      </c>
    </row>
    <row r="576" spans="1:11" ht="12.75">
      <c r="A576" s="2">
        <v>200305240001</v>
      </c>
      <c r="B576" s="4">
        <v>37765</v>
      </c>
      <c r="C576" s="13" t="s">
        <v>32</v>
      </c>
      <c r="D576" s="13" t="s">
        <v>268</v>
      </c>
      <c r="E576" s="13" t="s">
        <v>16</v>
      </c>
      <c r="F576" s="13">
        <v>0</v>
      </c>
      <c r="G576" s="13">
        <v>0</v>
      </c>
      <c r="H576" s="13" t="s">
        <v>14</v>
      </c>
      <c r="I576">
        <v>2003</v>
      </c>
      <c r="J576" s="3">
        <v>1</v>
      </c>
      <c r="K576">
        <f t="shared" si="10"/>
        <v>0</v>
      </c>
    </row>
    <row r="577" spans="1:11" ht="12.75">
      <c r="A577" s="14">
        <v>200305250001</v>
      </c>
      <c r="B577" s="15">
        <v>37766</v>
      </c>
      <c r="C577" s="16" t="s">
        <v>32</v>
      </c>
      <c r="D577" s="16" t="s">
        <v>899</v>
      </c>
      <c r="E577" s="16" t="s">
        <v>16</v>
      </c>
      <c r="F577" s="16">
        <v>0</v>
      </c>
      <c r="G577" s="16">
        <v>0</v>
      </c>
      <c r="H577" s="16" t="s">
        <v>65</v>
      </c>
      <c r="I577">
        <v>2003</v>
      </c>
      <c r="J577" s="3">
        <v>1</v>
      </c>
      <c r="K577">
        <f t="shared" si="10"/>
        <v>0</v>
      </c>
    </row>
    <row r="578" spans="1:11" ht="12.75">
      <c r="A578" s="2">
        <v>200305260003</v>
      </c>
      <c r="B578" s="4">
        <v>37767</v>
      </c>
      <c r="C578" s="13" t="s">
        <v>11</v>
      </c>
      <c r="D578" s="13" t="s">
        <v>41</v>
      </c>
      <c r="E578" s="13" t="s">
        <v>602</v>
      </c>
      <c r="F578" s="13">
        <v>0</v>
      </c>
      <c r="G578" s="13">
        <v>0</v>
      </c>
      <c r="H578" s="13" t="s">
        <v>38</v>
      </c>
      <c r="I578">
        <v>2003</v>
      </c>
      <c r="J578" s="3">
        <v>1</v>
      </c>
      <c r="K578">
        <f t="shared" ref="K578:K641" si="11">IF(AND(I578=2015,E578="unknown",OR(F578&gt;0,G578&gt;0)),1,0)</f>
        <v>0</v>
      </c>
    </row>
    <row r="579" spans="1:11" ht="12.75">
      <c r="A579" s="14">
        <v>200305260002</v>
      </c>
      <c r="B579" s="15">
        <v>37767</v>
      </c>
      <c r="C579" s="16" t="s">
        <v>11</v>
      </c>
      <c r="D579" s="16" t="s">
        <v>41</v>
      </c>
      <c r="E579" s="16" t="s">
        <v>602</v>
      </c>
      <c r="F579" s="16">
        <v>0</v>
      </c>
      <c r="G579" s="16">
        <v>0</v>
      </c>
      <c r="H579" s="16" t="s">
        <v>38</v>
      </c>
      <c r="I579">
        <v>2003</v>
      </c>
      <c r="J579" s="3">
        <v>1</v>
      </c>
      <c r="K579">
        <f t="shared" si="11"/>
        <v>0</v>
      </c>
    </row>
    <row r="580" spans="1:11" ht="12.75">
      <c r="A580" s="2">
        <v>200305260001</v>
      </c>
      <c r="B580" s="4">
        <v>37767</v>
      </c>
      <c r="C580" s="13" t="s">
        <v>134</v>
      </c>
      <c r="D580" s="13" t="s">
        <v>608</v>
      </c>
      <c r="E580" s="13" t="s">
        <v>1011</v>
      </c>
      <c r="F580" s="13">
        <v>0</v>
      </c>
      <c r="G580" s="13">
        <v>0</v>
      </c>
      <c r="H580" s="13" t="s">
        <v>1012</v>
      </c>
      <c r="I580">
        <v>2003</v>
      </c>
      <c r="J580" s="3">
        <v>1</v>
      </c>
      <c r="K580">
        <f t="shared" si="11"/>
        <v>0</v>
      </c>
    </row>
    <row r="581" spans="1:11" ht="12.75">
      <c r="A581" s="14">
        <v>200305270001</v>
      </c>
      <c r="B581" s="15">
        <v>37768</v>
      </c>
      <c r="C581" s="16" t="s">
        <v>32</v>
      </c>
      <c r="D581" s="16" t="s">
        <v>237</v>
      </c>
      <c r="E581" s="16" t="s">
        <v>16</v>
      </c>
      <c r="F581" s="16">
        <v>0</v>
      </c>
      <c r="G581" s="16">
        <v>0</v>
      </c>
      <c r="H581" s="16" t="s">
        <v>65</v>
      </c>
      <c r="I581">
        <v>2003</v>
      </c>
      <c r="J581" s="3">
        <v>1</v>
      </c>
      <c r="K581">
        <f t="shared" si="11"/>
        <v>0</v>
      </c>
    </row>
    <row r="582" spans="1:11" ht="12.75">
      <c r="A582" s="2">
        <v>200305280002</v>
      </c>
      <c r="B582" s="4">
        <v>37769</v>
      </c>
      <c r="C582" s="13" t="s">
        <v>11</v>
      </c>
      <c r="D582" s="13" t="s">
        <v>624</v>
      </c>
      <c r="E582" s="13" t="s">
        <v>16</v>
      </c>
      <c r="F582" s="13">
        <v>0</v>
      </c>
      <c r="G582" s="13">
        <v>0</v>
      </c>
      <c r="H582" s="13" t="s">
        <v>38</v>
      </c>
      <c r="I582">
        <v>2003</v>
      </c>
      <c r="J582" s="3">
        <v>1</v>
      </c>
      <c r="K582">
        <f t="shared" si="11"/>
        <v>0</v>
      </c>
    </row>
    <row r="583" spans="1:11" ht="12.75">
      <c r="A583" s="14">
        <v>200305300003</v>
      </c>
      <c r="B583" s="15">
        <v>37771</v>
      </c>
      <c r="C583" s="16" t="s">
        <v>32</v>
      </c>
      <c r="D583" s="16" t="s">
        <v>396</v>
      </c>
      <c r="E583" s="16" t="s">
        <v>256</v>
      </c>
      <c r="F583" s="16">
        <v>2</v>
      </c>
      <c r="G583" s="16">
        <v>6</v>
      </c>
      <c r="H583" s="16" t="s">
        <v>14</v>
      </c>
      <c r="I583">
        <v>2003</v>
      </c>
      <c r="J583" s="3">
        <v>1</v>
      </c>
      <c r="K583">
        <f t="shared" si="11"/>
        <v>0</v>
      </c>
    </row>
    <row r="584" spans="1:11" ht="12.75">
      <c r="A584" s="14">
        <v>200306040010</v>
      </c>
      <c r="B584" s="15">
        <v>37776</v>
      </c>
      <c r="C584" s="16" t="s">
        <v>275</v>
      </c>
      <c r="D584" s="16" t="s">
        <v>932</v>
      </c>
      <c r="E584" s="16" t="s">
        <v>16</v>
      </c>
      <c r="F584" s="16">
        <v>0</v>
      </c>
      <c r="G584" s="16">
        <v>0</v>
      </c>
      <c r="H584" s="16" t="s">
        <v>65</v>
      </c>
      <c r="I584">
        <v>2003</v>
      </c>
      <c r="J584" s="3">
        <v>1</v>
      </c>
      <c r="K584">
        <f t="shared" si="11"/>
        <v>0</v>
      </c>
    </row>
    <row r="585" spans="1:11" ht="12.75">
      <c r="A585" s="2">
        <v>200306040009</v>
      </c>
      <c r="B585" s="4">
        <v>37776</v>
      </c>
      <c r="C585" s="13" t="s">
        <v>275</v>
      </c>
      <c r="D585" s="13" t="s">
        <v>932</v>
      </c>
      <c r="E585" s="13" t="s">
        <v>16</v>
      </c>
      <c r="F585" s="13">
        <v>0</v>
      </c>
      <c r="G585" s="13">
        <v>0</v>
      </c>
      <c r="H585" s="13" t="s">
        <v>14</v>
      </c>
      <c r="I585">
        <v>2003</v>
      </c>
      <c r="J585" s="3">
        <v>1</v>
      </c>
      <c r="K585">
        <f t="shared" si="11"/>
        <v>0</v>
      </c>
    </row>
    <row r="586" spans="1:11" ht="12.75">
      <c r="A586" s="14">
        <v>200306040008</v>
      </c>
      <c r="B586" s="15">
        <v>37776</v>
      </c>
      <c r="C586" s="16" t="s">
        <v>275</v>
      </c>
      <c r="D586" s="16" t="s">
        <v>933</v>
      </c>
      <c r="E586" s="16" t="s">
        <v>16</v>
      </c>
      <c r="F586" s="16">
        <v>0</v>
      </c>
      <c r="G586" s="16">
        <v>0</v>
      </c>
      <c r="H586" s="16" t="s">
        <v>49</v>
      </c>
      <c r="I586">
        <v>2003</v>
      </c>
      <c r="J586" s="3">
        <v>1</v>
      </c>
      <c r="K586">
        <f t="shared" si="11"/>
        <v>0</v>
      </c>
    </row>
    <row r="587" spans="1:11" ht="12.75">
      <c r="A587" s="2">
        <v>200306040007</v>
      </c>
      <c r="B587" s="4">
        <v>37776</v>
      </c>
      <c r="C587" s="13" t="s">
        <v>275</v>
      </c>
      <c r="D587" s="13" t="s">
        <v>277</v>
      </c>
      <c r="E587" s="13" t="s">
        <v>16</v>
      </c>
      <c r="F587" s="13">
        <v>0</v>
      </c>
      <c r="G587" s="13">
        <v>0</v>
      </c>
      <c r="H587" s="13" t="s">
        <v>65</v>
      </c>
      <c r="I587">
        <v>2003</v>
      </c>
      <c r="J587" s="3">
        <v>1</v>
      </c>
      <c r="K587">
        <f t="shared" si="11"/>
        <v>0</v>
      </c>
    </row>
    <row r="588" spans="1:11" ht="12.75">
      <c r="A588" s="14">
        <v>200306040006</v>
      </c>
      <c r="B588" s="15">
        <v>37776</v>
      </c>
      <c r="C588" s="16" t="s">
        <v>275</v>
      </c>
      <c r="D588" s="16" t="s">
        <v>277</v>
      </c>
      <c r="E588" s="16" t="s">
        <v>16</v>
      </c>
      <c r="F588" s="16">
        <v>0</v>
      </c>
      <c r="G588" s="16">
        <v>0</v>
      </c>
      <c r="H588" s="16" t="s">
        <v>65</v>
      </c>
      <c r="I588">
        <v>2003</v>
      </c>
      <c r="J588" s="3">
        <v>1</v>
      </c>
      <c r="K588">
        <f t="shared" si="11"/>
        <v>0</v>
      </c>
    </row>
    <row r="589" spans="1:11" ht="12.75">
      <c r="A589" s="2">
        <v>200306040005</v>
      </c>
      <c r="B589" s="4">
        <v>37776</v>
      </c>
      <c r="C589" s="13" t="s">
        <v>275</v>
      </c>
      <c r="D589" s="13" t="s">
        <v>277</v>
      </c>
      <c r="E589" s="13" t="s">
        <v>16</v>
      </c>
      <c r="F589" s="13">
        <v>0</v>
      </c>
      <c r="G589" s="13">
        <v>0</v>
      </c>
      <c r="H589" s="13" t="s">
        <v>82</v>
      </c>
      <c r="I589">
        <v>2003</v>
      </c>
      <c r="J589" s="3">
        <v>1</v>
      </c>
      <c r="K589">
        <f t="shared" si="11"/>
        <v>0</v>
      </c>
    </row>
    <row r="590" spans="1:11" ht="12.75">
      <c r="A590" s="14">
        <v>200306040004</v>
      </c>
      <c r="B590" s="15">
        <v>37776</v>
      </c>
      <c r="C590" s="16" t="s">
        <v>275</v>
      </c>
      <c r="D590" s="16" t="s">
        <v>277</v>
      </c>
      <c r="E590" s="16" t="s">
        <v>16</v>
      </c>
      <c r="F590" s="16">
        <v>0</v>
      </c>
      <c r="G590" s="16">
        <v>0</v>
      </c>
      <c r="H590" s="16" t="s">
        <v>82</v>
      </c>
      <c r="I590">
        <v>2003</v>
      </c>
      <c r="J590" s="3">
        <v>1</v>
      </c>
      <c r="K590">
        <f t="shared" si="11"/>
        <v>0</v>
      </c>
    </row>
    <row r="591" spans="1:11" ht="12.75">
      <c r="A591" s="2">
        <v>200306040003</v>
      </c>
      <c r="B591" s="4">
        <v>37776</v>
      </c>
      <c r="C591" s="13" t="s">
        <v>275</v>
      </c>
      <c r="D591" s="13" t="s">
        <v>277</v>
      </c>
      <c r="E591" s="13" t="s">
        <v>16</v>
      </c>
      <c r="F591" s="13">
        <v>0</v>
      </c>
      <c r="G591" s="13">
        <v>20</v>
      </c>
      <c r="H591" s="13" t="s">
        <v>82</v>
      </c>
      <c r="I591">
        <v>2003</v>
      </c>
      <c r="J591" s="3">
        <v>1</v>
      </c>
      <c r="K591">
        <f t="shared" si="11"/>
        <v>0</v>
      </c>
    </row>
    <row r="592" spans="1:11" ht="12.75">
      <c r="A592" s="14">
        <v>200307070008</v>
      </c>
      <c r="B592" s="15">
        <v>37809</v>
      </c>
      <c r="C592" s="16" t="s">
        <v>11</v>
      </c>
      <c r="D592" s="16" t="s">
        <v>368</v>
      </c>
      <c r="E592" s="16" t="s">
        <v>37</v>
      </c>
      <c r="F592" s="16">
        <v>0</v>
      </c>
      <c r="G592" s="16">
        <v>0</v>
      </c>
      <c r="H592" s="16" t="s">
        <v>18</v>
      </c>
      <c r="I592">
        <v>2003</v>
      </c>
      <c r="J592" s="3">
        <v>1</v>
      </c>
      <c r="K592">
        <f t="shared" si="11"/>
        <v>0</v>
      </c>
    </row>
    <row r="593" spans="1:11" ht="12.75">
      <c r="A593" s="2">
        <v>200307070007</v>
      </c>
      <c r="B593" s="4">
        <v>37809</v>
      </c>
      <c r="C593" s="13" t="s">
        <v>11</v>
      </c>
      <c r="D593" s="13" t="s">
        <v>368</v>
      </c>
      <c r="E593" s="13" t="s">
        <v>37</v>
      </c>
      <c r="F593" s="13">
        <v>0</v>
      </c>
      <c r="G593" s="13">
        <v>0</v>
      </c>
      <c r="H593" s="13" t="s">
        <v>18</v>
      </c>
      <c r="I593">
        <v>2003</v>
      </c>
      <c r="J593" s="3">
        <v>1</v>
      </c>
      <c r="K593">
        <f t="shared" si="11"/>
        <v>0</v>
      </c>
    </row>
    <row r="594" spans="1:11" ht="12.75">
      <c r="A594" s="14">
        <v>200307070006</v>
      </c>
      <c r="B594" s="15">
        <v>37809</v>
      </c>
      <c r="C594" s="16" t="s">
        <v>11</v>
      </c>
      <c r="D594" s="16" t="s">
        <v>368</v>
      </c>
      <c r="E594" s="16" t="s">
        <v>37</v>
      </c>
      <c r="F594" s="16">
        <v>0</v>
      </c>
      <c r="G594" s="16">
        <v>0</v>
      </c>
      <c r="H594" s="16" t="s">
        <v>18</v>
      </c>
      <c r="I594">
        <v>2003</v>
      </c>
      <c r="J594" s="3">
        <v>1</v>
      </c>
      <c r="K594">
        <f t="shared" si="11"/>
        <v>0</v>
      </c>
    </row>
    <row r="595" spans="1:11" ht="12.75">
      <c r="A595" s="2">
        <v>200307070005</v>
      </c>
      <c r="B595" s="4">
        <v>37809</v>
      </c>
      <c r="C595" s="13" t="s">
        <v>11</v>
      </c>
      <c r="D595" s="13" t="s">
        <v>368</v>
      </c>
      <c r="E595" s="13" t="s">
        <v>37</v>
      </c>
      <c r="F595" s="13">
        <v>0</v>
      </c>
      <c r="G595" s="13">
        <v>0</v>
      </c>
      <c r="H595" s="13" t="s">
        <v>18</v>
      </c>
      <c r="I595">
        <v>2003</v>
      </c>
      <c r="J595" s="3">
        <v>1</v>
      </c>
      <c r="K595">
        <f t="shared" si="11"/>
        <v>0</v>
      </c>
    </row>
    <row r="596" spans="1:11" ht="12.75">
      <c r="A596" s="2">
        <v>200307130001</v>
      </c>
      <c r="B596" s="4">
        <v>37815</v>
      </c>
      <c r="C596" s="13" t="s">
        <v>32</v>
      </c>
      <c r="D596" s="13" t="s">
        <v>175</v>
      </c>
      <c r="E596" s="13" t="s">
        <v>256</v>
      </c>
      <c r="F596" s="13">
        <v>0</v>
      </c>
      <c r="G596" s="13">
        <v>0</v>
      </c>
      <c r="H596" s="13" t="s">
        <v>38</v>
      </c>
      <c r="I596">
        <v>2003</v>
      </c>
      <c r="J596" s="3">
        <v>1</v>
      </c>
      <c r="K596">
        <f t="shared" si="11"/>
        <v>0</v>
      </c>
    </row>
    <row r="597" spans="1:11" ht="12.75">
      <c r="A597" s="2">
        <v>200307140006</v>
      </c>
      <c r="B597" s="4">
        <v>37816</v>
      </c>
      <c r="C597" s="13" t="s">
        <v>11</v>
      </c>
      <c r="D597" s="13" t="s">
        <v>419</v>
      </c>
      <c r="E597" s="13" t="s">
        <v>17</v>
      </c>
      <c r="F597" s="13">
        <v>0</v>
      </c>
      <c r="G597" s="13">
        <v>0</v>
      </c>
      <c r="H597" s="13" t="s">
        <v>14</v>
      </c>
      <c r="I597">
        <v>2003</v>
      </c>
      <c r="J597" s="3">
        <v>1</v>
      </c>
      <c r="K597">
        <f t="shared" si="11"/>
        <v>0</v>
      </c>
    </row>
    <row r="598" spans="1:11" ht="12.75">
      <c r="A598" s="14">
        <v>200307140005</v>
      </c>
      <c r="B598" s="15">
        <v>37816</v>
      </c>
      <c r="C598" s="16" t="s">
        <v>11</v>
      </c>
      <c r="D598" s="16" t="s">
        <v>420</v>
      </c>
      <c r="E598" s="16" t="s">
        <v>17</v>
      </c>
      <c r="F598" s="16">
        <v>0</v>
      </c>
      <c r="G598" s="16">
        <v>0</v>
      </c>
      <c r="H598" s="16" t="s">
        <v>38</v>
      </c>
      <c r="I598">
        <v>2003</v>
      </c>
      <c r="J598" s="3">
        <v>1</v>
      </c>
      <c r="K598">
        <f t="shared" si="11"/>
        <v>0</v>
      </c>
    </row>
    <row r="599" spans="1:11" ht="12.75">
      <c r="A599" s="2">
        <v>200307140004</v>
      </c>
      <c r="B599" s="4">
        <v>37816</v>
      </c>
      <c r="C599" s="13" t="s">
        <v>11</v>
      </c>
      <c r="D599" s="13" t="s">
        <v>41</v>
      </c>
      <c r="E599" s="13" t="s">
        <v>17</v>
      </c>
      <c r="F599" s="13">
        <v>0</v>
      </c>
      <c r="G599" s="13">
        <v>0</v>
      </c>
      <c r="H599" s="13" t="s">
        <v>38</v>
      </c>
      <c r="I599">
        <v>2003</v>
      </c>
      <c r="J599" s="3">
        <v>1</v>
      </c>
      <c r="K599">
        <f t="shared" si="11"/>
        <v>0</v>
      </c>
    </row>
    <row r="600" spans="1:11" ht="12.75">
      <c r="A600" s="14">
        <v>200307140003</v>
      </c>
      <c r="B600" s="15">
        <v>37816</v>
      </c>
      <c r="C600" s="16" t="s">
        <v>11</v>
      </c>
      <c r="D600" s="16" t="s">
        <v>41</v>
      </c>
      <c r="E600" s="16" t="s">
        <v>17</v>
      </c>
      <c r="F600" s="16">
        <v>0</v>
      </c>
      <c r="G600" s="16">
        <v>0</v>
      </c>
      <c r="H600" s="16" t="s">
        <v>65</v>
      </c>
      <c r="I600">
        <v>2003</v>
      </c>
      <c r="J600" s="3">
        <v>1</v>
      </c>
      <c r="K600">
        <f t="shared" si="11"/>
        <v>0</v>
      </c>
    </row>
    <row r="601" spans="1:11" ht="12.75">
      <c r="A601" s="2">
        <v>200307190002</v>
      </c>
      <c r="B601" s="4">
        <v>37821</v>
      </c>
      <c r="C601" s="13" t="s">
        <v>11</v>
      </c>
      <c r="D601" s="13" t="s">
        <v>203</v>
      </c>
      <c r="E601" s="13" t="s">
        <v>17</v>
      </c>
      <c r="F601" s="13">
        <v>0</v>
      </c>
      <c r="G601" s="13">
        <v>8</v>
      </c>
      <c r="H601" s="13" t="s">
        <v>346</v>
      </c>
      <c r="I601">
        <v>2003</v>
      </c>
      <c r="J601" s="3">
        <v>1</v>
      </c>
      <c r="K601">
        <f t="shared" si="11"/>
        <v>0</v>
      </c>
    </row>
    <row r="602" spans="1:11" ht="12.75">
      <c r="A602" s="14">
        <v>200307190001</v>
      </c>
      <c r="B602" s="15">
        <v>37821</v>
      </c>
      <c r="C602" s="16" t="s">
        <v>11</v>
      </c>
      <c r="D602" s="16" t="s">
        <v>203</v>
      </c>
      <c r="E602" s="16" t="s">
        <v>17</v>
      </c>
      <c r="F602" s="16">
        <v>0</v>
      </c>
      <c r="G602" s="16">
        <v>8</v>
      </c>
      <c r="H602" s="16" t="s">
        <v>346</v>
      </c>
      <c r="I602">
        <v>2003</v>
      </c>
      <c r="J602" s="3">
        <v>1</v>
      </c>
      <c r="K602">
        <f t="shared" si="11"/>
        <v>0</v>
      </c>
    </row>
    <row r="603" spans="1:11" ht="12.75">
      <c r="A603" s="2">
        <v>200307220004</v>
      </c>
      <c r="B603" s="4">
        <v>37824</v>
      </c>
      <c r="C603" s="13" t="s">
        <v>32</v>
      </c>
      <c r="D603" s="13" t="s">
        <v>328</v>
      </c>
      <c r="E603" s="13" t="s">
        <v>234</v>
      </c>
      <c r="F603" s="13">
        <v>0</v>
      </c>
      <c r="G603" s="13">
        <v>6</v>
      </c>
      <c r="H603" s="13" t="s">
        <v>38</v>
      </c>
      <c r="I603">
        <v>2003</v>
      </c>
      <c r="J603" s="3">
        <v>1</v>
      </c>
      <c r="K603">
        <f t="shared" si="11"/>
        <v>0</v>
      </c>
    </row>
    <row r="604" spans="1:11" ht="12.75">
      <c r="A604" s="14">
        <v>200307220003</v>
      </c>
      <c r="B604" s="15">
        <v>37824</v>
      </c>
      <c r="C604" s="16" t="s">
        <v>32</v>
      </c>
      <c r="D604" s="16" t="s">
        <v>310</v>
      </c>
      <c r="E604" s="16" t="s">
        <v>234</v>
      </c>
      <c r="F604" s="16">
        <v>0</v>
      </c>
      <c r="G604" s="16">
        <v>7</v>
      </c>
      <c r="H604" s="16" t="s">
        <v>38</v>
      </c>
      <c r="I604">
        <v>2003</v>
      </c>
      <c r="J604" s="3">
        <v>1</v>
      </c>
      <c r="K604">
        <f t="shared" si="11"/>
        <v>0</v>
      </c>
    </row>
    <row r="605" spans="1:11" ht="12.75">
      <c r="A605" s="2">
        <v>200307250009</v>
      </c>
      <c r="B605" s="4">
        <v>37827</v>
      </c>
      <c r="C605" s="13" t="s">
        <v>32</v>
      </c>
      <c r="D605" s="13" t="s">
        <v>377</v>
      </c>
      <c r="E605" s="13" t="s">
        <v>16</v>
      </c>
      <c r="F605" s="13">
        <v>0</v>
      </c>
      <c r="G605" s="13">
        <v>0</v>
      </c>
      <c r="H605" s="13" t="s">
        <v>65</v>
      </c>
      <c r="I605">
        <v>2003</v>
      </c>
      <c r="J605" s="3">
        <v>1</v>
      </c>
      <c r="K605">
        <f t="shared" si="11"/>
        <v>0</v>
      </c>
    </row>
    <row r="606" spans="1:11" ht="12.75">
      <c r="A606" s="14">
        <v>200307250008</v>
      </c>
      <c r="B606" s="15">
        <v>37827</v>
      </c>
      <c r="C606" s="16" t="s">
        <v>32</v>
      </c>
      <c r="D606" s="16" t="s">
        <v>377</v>
      </c>
      <c r="E606" s="16" t="s">
        <v>16</v>
      </c>
      <c r="F606" s="16">
        <v>0</v>
      </c>
      <c r="G606" s="16">
        <v>0</v>
      </c>
      <c r="H606" s="16" t="s">
        <v>65</v>
      </c>
      <c r="I606">
        <v>2003</v>
      </c>
      <c r="J606" s="3">
        <v>1</v>
      </c>
      <c r="K606">
        <f t="shared" si="11"/>
        <v>0</v>
      </c>
    </row>
    <row r="607" spans="1:11" ht="12.75">
      <c r="A607" s="2">
        <v>200307250005</v>
      </c>
      <c r="B607" s="4">
        <v>37827</v>
      </c>
      <c r="C607" s="13" t="s">
        <v>32</v>
      </c>
      <c r="D607" s="13" t="s">
        <v>931</v>
      </c>
      <c r="E607" s="13" t="s">
        <v>16</v>
      </c>
      <c r="F607" s="13">
        <v>0</v>
      </c>
      <c r="G607" s="13">
        <v>2</v>
      </c>
      <c r="H607" s="13" t="s">
        <v>65</v>
      </c>
      <c r="I607">
        <v>2003</v>
      </c>
      <c r="J607" s="3">
        <v>1</v>
      </c>
      <c r="K607">
        <f t="shared" si="11"/>
        <v>0</v>
      </c>
    </row>
    <row r="608" spans="1:11" ht="12.75">
      <c r="A608" s="14">
        <v>200307250004</v>
      </c>
      <c r="B608" s="15">
        <v>37827</v>
      </c>
      <c r="C608" s="16" t="s">
        <v>32</v>
      </c>
      <c r="D608" s="16" t="s">
        <v>377</v>
      </c>
      <c r="E608" s="16" t="s">
        <v>16</v>
      </c>
      <c r="F608" s="16">
        <v>0</v>
      </c>
      <c r="G608" s="16">
        <v>0</v>
      </c>
      <c r="H608" s="16" t="s">
        <v>65</v>
      </c>
      <c r="I608">
        <v>2003</v>
      </c>
      <c r="J608" s="3">
        <v>1</v>
      </c>
      <c r="K608">
        <f t="shared" si="11"/>
        <v>0</v>
      </c>
    </row>
    <row r="609" spans="1:11" ht="12.75">
      <c r="A609" s="14">
        <v>200307270003</v>
      </c>
      <c r="B609" s="15">
        <v>37829</v>
      </c>
      <c r="C609" s="16" t="s">
        <v>32</v>
      </c>
      <c r="D609" s="16" t="s">
        <v>319</v>
      </c>
      <c r="E609" s="16" t="s">
        <v>256</v>
      </c>
      <c r="F609" s="16">
        <v>0</v>
      </c>
      <c r="G609" s="16">
        <v>0</v>
      </c>
      <c r="H609" s="16" t="s">
        <v>49</v>
      </c>
      <c r="I609">
        <v>2003</v>
      </c>
      <c r="J609" s="3">
        <v>1</v>
      </c>
      <c r="K609">
        <f t="shared" si="11"/>
        <v>0</v>
      </c>
    </row>
    <row r="610" spans="1:11" ht="12.75">
      <c r="A610" s="2">
        <v>200308020001</v>
      </c>
      <c r="B610" s="4">
        <v>37835</v>
      </c>
      <c r="C610" s="13" t="s">
        <v>32</v>
      </c>
      <c r="D610" s="13" t="s">
        <v>327</v>
      </c>
      <c r="E610" s="13" t="s">
        <v>234</v>
      </c>
      <c r="F610" s="13">
        <v>0</v>
      </c>
      <c r="G610" s="13">
        <v>0</v>
      </c>
      <c r="H610" s="13" t="s">
        <v>38</v>
      </c>
      <c r="I610">
        <v>2003</v>
      </c>
      <c r="J610" s="3">
        <v>1</v>
      </c>
      <c r="K610">
        <f t="shared" si="11"/>
        <v>0</v>
      </c>
    </row>
    <row r="611" spans="1:11" ht="12.75">
      <c r="A611" s="14">
        <v>200308030001</v>
      </c>
      <c r="B611" s="15">
        <v>37836</v>
      </c>
      <c r="C611" s="16" t="s">
        <v>11</v>
      </c>
      <c r="D611" s="16" t="s">
        <v>416</v>
      </c>
      <c r="E611" s="16" t="s">
        <v>17</v>
      </c>
      <c r="F611" s="16">
        <v>0</v>
      </c>
      <c r="G611" s="16">
        <v>0</v>
      </c>
      <c r="H611" s="16" t="s">
        <v>18</v>
      </c>
      <c r="I611">
        <v>2003</v>
      </c>
      <c r="J611" s="3">
        <v>1</v>
      </c>
      <c r="K611">
        <f t="shared" si="11"/>
        <v>0</v>
      </c>
    </row>
    <row r="612" spans="1:11" ht="12.75">
      <c r="A612" s="2">
        <v>200308040002</v>
      </c>
      <c r="B612" s="4">
        <v>37837</v>
      </c>
      <c r="C612" s="13" t="s">
        <v>11</v>
      </c>
      <c r="D612" s="13" t="s">
        <v>386</v>
      </c>
      <c r="E612" s="13" t="s">
        <v>17</v>
      </c>
      <c r="F612" s="13">
        <v>0</v>
      </c>
      <c r="G612" s="13">
        <v>0</v>
      </c>
      <c r="H612" s="13" t="s">
        <v>114</v>
      </c>
      <c r="I612">
        <v>2003</v>
      </c>
      <c r="J612" s="3">
        <v>1</v>
      </c>
      <c r="K612">
        <f t="shared" si="11"/>
        <v>0</v>
      </c>
    </row>
    <row r="613" spans="1:11" ht="12.75">
      <c r="A613" s="14">
        <v>200308040003</v>
      </c>
      <c r="B613" s="15">
        <v>37837</v>
      </c>
      <c r="C613" s="16" t="s">
        <v>11</v>
      </c>
      <c r="D613" s="16" t="s">
        <v>930</v>
      </c>
      <c r="E613" s="16" t="s">
        <v>16</v>
      </c>
      <c r="F613" s="16">
        <v>0</v>
      </c>
      <c r="G613" s="16">
        <v>0</v>
      </c>
      <c r="H613" s="16" t="s">
        <v>38</v>
      </c>
      <c r="I613">
        <v>2003</v>
      </c>
      <c r="J613" s="3">
        <v>1</v>
      </c>
      <c r="K613">
        <f t="shared" si="11"/>
        <v>0</v>
      </c>
    </row>
    <row r="614" spans="1:11" ht="12.75">
      <c r="A614" s="2">
        <v>200310020003</v>
      </c>
      <c r="B614" s="4">
        <v>37896</v>
      </c>
      <c r="C614" s="13" t="s">
        <v>55</v>
      </c>
      <c r="D614" s="13" t="s">
        <v>583</v>
      </c>
      <c r="E614" s="13" t="s">
        <v>592</v>
      </c>
      <c r="F614" s="13">
        <v>0</v>
      </c>
      <c r="G614" s="13">
        <v>0</v>
      </c>
      <c r="H614" s="13" t="s">
        <v>14</v>
      </c>
      <c r="I614">
        <v>2003</v>
      </c>
      <c r="J614" s="3">
        <v>1</v>
      </c>
      <c r="K614">
        <f t="shared" si="11"/>
        <v>0</v>
      </c>
    </row>
    <row r="615" spans="1:11" ht="12.75">
      <c r="A615" s="14">
        <v>200310020002</v>
      </c>
      <c r="B615" s="15">
        <v>37896</v>
      </c>
      <c r="C615" s="16" t="s">
        <v>55</v>
      </c>
      <c r="D615" s="16" t="s">
        <v>127</v>
      </c>
      <c r="E615" s="16" t="s">
        <v>592</v>
      </c>
      <c r="F615" s="16">
        <v>0</v>
      </c>
      <c r="G615" s="16">
        <v>0</v>
      </c>
      <c r="H615" s="16" t="s">
        <v>65</v>
      </c>
      <c r="I615">
        <v>2003</v>
      </c>
      <c r="J615" s="3">
        <v>1</v>
      </c>
      <c r="K615">
        <f t="shared" si="11"/>
        <v>0</v>
      </c>
    </row>
    <row r="616" spans="1:11" ht="12.75">
      <c r="A616" s="2">
        <v>200310020001</v>
      </c>
      <c r="B616" s="4">
        <v>37896</v>
      </c>
      <c r="C616" s="13" t="s">
        <v>55</v>
      </c>
      <c r="D616" s="13" t="s">
        <v>127</v>
      </c>
      <c r="E616" s="13" t="s">
        <v>592</v>
      </c>
      <c r="F616" s="13">
        <v>0</v>
      </c>
      <c r="G616" s="13">
        <v>0</v>
      </c>
      <c r="H616" s="13" t="s">
        <v>65</v>
      </c>
      <c r="I616">
        <v>2003</v>
      </c>
      <c r="J616" s="3">
        <v>1</v>
      </c>
      <c r="K616">
        <f t="shared" si="11"/>
        <v>0</v>
      </c>
    </row>
    <row r="617" spans="1:11" ht="12.75">
      <c r="A617" s="14">
        <v>200310080002</v>
      </c>
      <c r="B617" s="15">
        <v>37902</v>
      </c>
      <c r="C617" s="16" t="s">
        <v>55</v>
      </c>
      <c r="D617" s="16" t="s">
        <v>127</v>
      </c>
      <c r="E617" s="16" t="s">
        <v>16</v>
      </c>
      <c r="F617" s="16">
        <v>0</v>
      </c>
      <c r="G617" s="16">
        <v>0</v>
      </c>
      <c r="H617" s="16" t="s">
        <v>49</v>
      </c>
      <c r="I617">
        <v>2003</v>
      </c>
      <c r="J617" s="3">
        <v>1</v>
      </c>
      <c r="K617">
        <f t="shared" si="11"/>
        <v>0</v>
      </c>
    </row>
    <row r="618" spans="1:11" ht="12.75">
      <c r="A618" s="14">
        <v>200310100002</v>
      </c>
      <c r="B618" s="15">
        <v>37904</v>
      </c>
      <c r="C618" s="16" t="s">
        <v>11</v>
      </c>
      <c r="D618" s="16" t="s">
        <v>45</v>
      </c>
      <c r="E618" s="16" t="s">
        <v>17</v>
      </c>
      <c r="F618" s="16">
        <v>0</v>
      </c>
      <c r="G618" s="16">
        <v>0</v>
      </c>
      <c r="H618" s="16" t="s">
        <v>65</v>
      </c>
      <c r="I618">
        <v>2003</v>
      </c>
      <c r="J618" s="3">
        <v>1</v>
      </c>
      <c r="K618">
        <f t="shared" si="11"/>
        <v>0</v>
      </c>
    </row>
    <row r="619" spans="1:11" ht="12.75">
      <c r="A619" s="2">
        <v>200310100001</v>
      </c>
      <c r="B619" s="4">
        <v>37904</v>
      </c>
      <c r="C619" s="13" t="s">
        <v>11</v>
      </c>
      <c r="D619" s="13" t="s">
        <v>203</v>
      </c>
      <c r="E619" s="13" t="s">
        <v>17</v>
      </c>
      <c r="F619" s="13">
        <v>0</v>
      </c>
      <c r="G619" s="13">
        <v>1</v>
      </c>
      <c r="H619" s="13" t="s">
        <v>72</v>
      </c>
      <c r="I619">
        <v>2003</v>
      </c>
      <c r="J619" s="3">
        <v>1</v>
      </c>
      <c r="K619">
        <f t="shared" si="11"/>
        <v>0</v>
      </c>
    </row>
    <row r="620" spans="1:11" ht="12.75">
      <c r="A620" s="2">
        <v>200310120002</v>
      </c>
      <c r="B620" s="4">
        <v>37906</v>
      </c>
      <c r="C620" s="13" t="s">
        <v>32</v>
      </c>
      <c r="D620" s="13" t="s">
        <v>390</v>
      </c>
      <c r="E620" s="13" t="s">
        <v>256</v>
      </c>
      <c r="F620" s="13">
        <v>0</v>
      </c>
      <c r="G620" s="13">
        <v>0</v>
      </c>
      <c r="H620" s="13" t="s">
        <v>38</v>
      </c>
      <c r="I620">
        <v>2003</v>
      </c>
      <c r="J620" s="3">
        <v>1</v>
      </c>
      <c r="K620">
        <f t="shared" si="11"/>
        <v>0</v>
      </c>
    </row>
    <row r="621" spans="1:11" ht="12.75">
      <c r="A621" s="2">
        <v>200310160005</v>
      </c>
      <c r="B621" s="4">
        <v>37910</v>
      </c>
      <c r="C621" s="13" t="s">
        <v>55</v>
      </c>
      <c r="D621" s="13" t="s">
        <v>127</v>
      </c>
      <c r="E621" s="13" t="s">
        <v>16</v>
      </c>
      <c r="F621" s="13">
        <v>0</v>
      </c>
      <c r="G621" s="13">
        <v>0</v>
      </c>
      <c r="H621" s="13" t="s">
        <v>14</v>
      </c>
      <c r="I621">
        <v>2003</v>
      </c>
      <c r="J621" s="3">
        <v>1</v>
      </c>
      <c r="K621">
        <f t="shared" si="11"/>
        <v>0</v>
      </c>
    </row>
    <row r="622" spans="1:11" ht="12.75">
      <c r="A622" s="14">
        <v>200310160004</v>
      </c>
      <c r="B622" s="15">
        <v>37910</v>
      </c>
      <c r="C622" s="16" t="s">
        <v>11</v>
      </c>
      <c r="D622" s="16" t="s">
        <v>621</v>
      </c>
      <c r="E622" s="16" t="s">
        <v>16</v>
      </c>
      <c r="F622" s="16">
        <v>0</v>
      </c>
      <c r="G622" s="16">
        <v>0</v>
      </c>
      <c r="H622" s="16" t="s">
        <v>317</v>
      </c>
      <c r="I622">
        <v>2003</v>
      </c>
      <c r="J622" s="3">
        <v>1</v>
      </c>
      <c r="K622">
        <f t="shared" si="11"/>
        <v>0</v>
      </c>
    </row>
    <row r="623" spans="1:11" ht="12.75">
      <c r="A623" s="14">
        <v>200311040001</v>
      </c>
      <c r="B623" s="15">
        <v>37929</v>
      </c>
      <c r="C623" s="16" t="s">
        <v>55</v>
      </c>
      <c r="D623" s="16" t="s">
        <v>127</v>
      </c>
      <c r="E623" s="16" t="s">
        <v>16</v>
      </c>
      <c r="F623" s="16">
        <v>0</v>
      </c>
      <c r="G623" s="16">
        <v>1</v>
      </c>
      <c r="H623" s="16" t="s">
        <v>14</v>
      </c>
      <c r="I623">
        <v>2003</v>
      </c>
      <c r="J623" s="3">
        <v>1</v>
      </c>
      <c r="K623">
        <f t="shared" si="11"/>
        <v>0</v>
      </c>
    </row>
    <row r="624" spans="1:11" ht="12.75">
      <c r="A624" s="2">
        <v>200311090002</v>
      </c>
      <c r="B624" s="4">
        <v>37934</v>
      </c>
      <c r="C624" s="13" t="s">
        <v>11</v>
      </c>
      <c r="D624" s="13" t="s">
        <v>624</v>
      </c>
      <c r="E624" s="13" t="s">
        <v>16</v>
      </c>
      <c r="F624" s="13">
        <v>0</v>
      </c>
      <c r="G624" s="13">
        <v>0</v>
      </c>
      <c r="H624" s="13" t="s">
        <v>14</v>
      </c>
      <c r="I624">
        <v>2003</v>
      </c>
      <c r="J624" s="3">
        <v>1</v>
      </c>
      <c r="K624">
        <f t="shared" si="11"/>
        <v>0</v>
      </c>
    </row>
    <row r="625" spans="1:11" ht="12.75">
      <c r="A625" s="14">
        <v>200311180003</v>
      </c>
      <c r="B625" s="15">
        <v>37943</v>
      </c>
      <c r="C625" s="16" t="s">
        <v>2</v>
      </c>
      <c r="D625" s="16" t="s">
        <v>87</v>
      </c>
      <c r="E625" s="16" t="s">
        <v>532</v>
      </c>
      <c r="F625" s="16">
        <v>0</v>
      </c>
      <c r="G625" s="16">
        <v>1</v>
      </c>
      <c r="H625" s="16" t="s">
        <v>18</v>
      </c>
      <c r="I625">
        <v>2003</v>
      </c>
      <c r="J625" s="3">
        <v>1</v>
      </c>
      <c r="K625">
        <f t="shared" si="11"/>
        <v>0</v>
      </c>
    </row>
    <row r="626" spans="1:11" ht="12.75">
      <c r="A626" s="2">
        <v>200311190004</v>
      </c>
      <c r="B626" s="4">
        <v>37944</v>
      </c>
      <c r="C626" s="13" t="s">
        <v>2</v>
      </c>
      <c r="D626" s="13" t="s">
        <v>414</v>
      </c>
      <c r="E626" s="13" t="s">
        <v>242</v>
      </c>
      <c r="F626" s="13">
        <v>0</v>
      </c>
      <c r="G626" s="13">
        <v>0</v>
      </c>
      <c r="H626" s="13" t="s">
        <v>265</v>
      </c>
      <c r="I626">
        <v>2003</v>
      </c>
      <c r="J626" s="3">
        <v>1</v>
      </c>
      <c r="K626">
        <f t="shared" si="11"/>
        <v>0</v>
      </c>
    </row>
    <row r="627" spans="1:11" ht="12.75">
      <c r="A627" s="14">
        <v>200311190007</v>
      </c>
      <c r="B627" s="15">
        <v>37944</v>
      </c>
      <c r="C627" s="16" t="s">
        <v>55</v>
      </c>
      <c r="D627" s="16" t="s">
        <v>16</v>
      </c>
      <c r="E627" s="16" t="s">
        <v>16</v>
      </c>
      <c r="F627" s="16">
        <v>0</v>
      </c>
      <c r="G627" s="16">
        <v>50</v>
      </c>
      <c r="H627" s="16" t="s">
        <v>18</v>
      </c>
      <c r="I627">
        <v>2003</v>
      </c>
      <c r="J627" s="3">
        <v>1</v>
      </c>
      <c r="K627">
        <f t="shared" si="11"/>
        <v>0</v>
      </c>
    </row>
    <row r="628" spans="1:11" ht="12.75">
      <c r="A628" s="14">
        <v>200311240006</v>
      </c>
      <c r="B628" s="15">
        <v>37949</v>
      </c>
      <c r="C628" s="16" t="s">
        <v>2</v>
      </c>
      <c r="D628" s="16" t="s">
        <v>413</v>
      </c>
      <c r="E628" s="16" t="s">
        <v>254</v>
      </c>
      <c r="F628" s="16">
        <v>0</v>
      </c>
      <c r="G628" s="16">
        <v>0</v>
      </c>
      <c r="H628" s="16" t="s">
        <v>14</v>
      </c>
      <c r="I628">
        <v>2003</v>
      </c>
      <c r="J628" s="3">
        <v>1</v>
      </c>
      <c r="K628">
        <f t="shared" si="11"/>
        <v>0</v>
      </c>
    </row>
    <row r="629" spans="1:11" ht="12.75">
      <c r="A629" s="2">
        <v>200311240005</v>
      </c>
      <c r="B629" s="4">
        <v>37949</v>
      </c>
      <c r="C629" s="13" t="s">
        <v>2</v>
      </c>
      <c r="D629" s="13" t="s">
        <v>297</v>
      </c>
      <c r="E629" s="13" t="s">
        <v>254</v>
      </c>
      <c r="F629" s="13">
        <v>0</v>
      </c>
      <c r="G629" s="13">
        <v>0</v>
      </c>
      <c r="H629" s="13" t="s">
        <v>72</v>
      </c>
      <c r="I629">
        <v>2003</v>
      </c>
      <c r="J629" s="3">
        <v>1</v>
      </c>
      <c r="K629">
        <f t="shared" si="11"/>
        <v>0</v>
      </c>
    </row>
    <row r="630" spans="1:11" ht="12.75">
      <c r="A630" s="2">
        <v>200312010003</v>
      </c>
      <c r="B630" s="4">
        <v>37956</v>
      </c>
      <c r="C630" s="13" t="s">
        <v>2</v>
      </c>
      <c r="D630" s="13" t="s">
        <v>180</v>
      </c>
      <c r="E630" s="13" t="s">
        <v>16</v>
      </c>
      <c r="F630" s="13">
        <v>0</v>
      </c>
      <c r="G630" s="13">
        <v>0</v>
      </c>
      <c r="H630" s="13" t="s">
        <v>18</v>
      </c>
      <c r="I630">
        <v>2003</v>
      </c>
      <c r="J630" s="3">
        <v>1</v>
      </c>
      <c r="K630">
        <f t="shared" si="11"/>
        <v>0</v>
      </c>
    </row>
    <row r="631" spans="1:11" ht="12.75">
      <c r="A631" s="2">
        <v>200312050003</v>
      </c>
      <c r="B631" s="4">
        <v>37960</v>
      </c>
      <c r="C631" s="13" t="s">
        <v>2</v>
      </c>
      <c r="D631" s="13" t="s">
        <v>87</v>
      </c>
      <c r="E631" s="13" t="s">
        <v>16</v>
      </c>
      <c r="F631" s="13">
        <v>0</v>
      </c>
      <c r="G631" s="13">
        <v>0</v>
      </c>
      <c r="H631" s="13" t="s">
        <v>65</v>
      </c>
      <c r="I631">
        <v>2003</v>
      </c>
      <c r="J631" s="3">
        <v>1</v>
      </c>
      <c r="K631">
        <f t="shared" si="11"/>
        <v>0</v>
      </c>
    </row>
    <row r="632" spans="1:11" ht="12.75">
      <c r="A632" s="14">
        <v>200312050001</v>
      </c>
      <c r="B632" s="15">
        <v>37960</v>
      </c>
      <c r="C632" s="16" t="s">
        <v>2</v>
      </c>
      <c r="D632" s="16" t="s">
        <v>929</v>
      </c>
      <c r="E632" s="16" t="s">
        <v>16</v>
      </c>
      <c r="F632" s="16">
        <v>0</v>
      </c>
      <c r="G632" s="16">
        <v>0</v>
      </c>
      <c r="H632" s="16" t="s">
        <v>14</v>
      </c>
      <c r="I632">
        <v>2003</v>
      </c>
      <c r="J632" s="3">
        <v>1</v>
      </c>
      <c r="K632">
        <f t="shared" si="11"/>
        <v>0</v>
      </c>
    </row>
    <row r="633" spans="1:11" ht="12.75">
      <c r="A633" s="14">
        <v>200312240003</v>
      </c>
      <c r="B633" s="15">
        <v>37979</v>
      </c>
      <c r="C633" s="16" t="s">
        <v>32</v>
      </c>
      <c r="D633" s="16" t="s">
        <v>322</v>
      </c>
      <c r="E633" s="16" t="s">
        <v>234</v>
      </c>
      <c r="F633" s="16">
        <v>0</v>
      </c>
      <c r="G633" s="16">
        <v>0</v>
      </c>
      <c r="H633" s="16" t="s">
        <v>23</v>
      </c>
      <c r="I633">
        <v>2003</v>
      </c>
      <c r="J633" s="3">
        <v>1</v>
      </c>
      <c r="K633">
        <f t="shared" si="11"/>
        <v>0</v>
      </c>
    </row>
    <row r="634" spans="1:11" ht="12.75">
      <c r="A634" s="2">
        <v>200312240002</v>
      </c>
      <c r="B634" s="4">
        <v>37979</v>
      </c>
      <c r="C634" s="13" t="s">
        <v>32</v>
      </c>
      <c r="D634" s="13" t="s">
        <v>266</v>
      </c>
      <c r="E634" s="13" t="s">
        <v>234</v>
      </c>
      <c r="F634" s="13">
        <v>0</v>
      </c>
      <c r="G634" s="13">
        <v>0</v>
      </c>
      <c r="H634" s="13" t="s">
        <v>23</v>
      </c>
      <c r="I634">
        <v>2003</v>
      </c>
      <c r="J634" s="3">
        <v>1</v>
      </c>
      <c r="K634">
        <f t="shared" si="11"/>
        <v>0</v>
      </c>
    </row>
    <row r="635" spans="1:11" ht="12.75">
      <c r="A635" s="14">
        <v>200312240001</v>
      </c>
      <c r="B635" s="15">
        <v>37979</v>
      </c>
      <c r="C635" s="16" t="s">
        <v>32</v>
      </c>
      <c r="D635" s="16" t="s">
        <v>268</v>
      </c>
      <c r="E635" s="16" t="s">
        <v>234</v>
      </c>
      <c r="F635" s="16">
        <v>0</v>
      </c>
      <c r="G635" s="16">
        <v>0</v>
      </c>
      <c r="H635" s="16" t="s">
        <v>23</v>
      </c>
      <c r="I635">
        <v>2003</v>
      </c>
      <c r="J635" s="3">
        <v>1</v>
      </c>
      <c r="K635">
        <f t="shared" si="11"/>
        <v>0</v>
      </c>
    </row>
    <row r="636" spans="1:11" ht="12.75">
      <c r="A636" s="2">
        <v>200312270001</v>
      </c>
      <c r="B636" s="4">
        <v>37982</v>
      </c>
      <c r="C636" s="13" t="s">
        <v>55</v>
      </c>
      <c r="D636" s="13" t="s">
        <v>75</v>
      </c>
      <c r="E636" s="13" t="s">
        <v>67</v>
      </c>
      <c r="F636" s="13">
        <v>0</v>
      </c>
      <c r="G636" s="13">
        <v>0</v>
      </c>
      <c r="H636" s="13" t="s">
        <v>82</v>
      </c>
      <c r="I636">
        <v>2003</v>
      </c>
      <c r="J636" s="3">
        <v>1</v>
      </c>
      <c r="K636">
        <f t="shared" si="11"/>
        <v>0</v>
      </c>
    </row>
    <row r="637" spans="1:11" ht="12.75">
      <c r="A637" s="14">
        <v>200312280001</v>
      </c>
      <c r="B637" s="15">
        <v>37983</v>
      </c>
      <c r="C637" s="16" t="s">
        <v>126</v>
      </c>
      <c r="D637" s="16" t="s">
        <v>174</v>
      </c>
      <c r="E637" s="16" t="s">
        <v>67</v>
      </c>
      <c r="F637" s="16">
        <v>0</v>
      </c>
      <c r="G637" s="16">
        <v>0</v>
      </c>
      <c r="H637" s="16" t="s">
        <v>65</v>
      </c>
      <c r="I637">
        <v>2003</v>
      </c>
      <c r="J637" s="3">
        <v>1</v>
      </c>
      <c r="K637">
        <f t="shared" si="11"/>
        <v>0</v>
      </c>
    </row>
    <row r="638" spans="1:11" ht="12.75">
      <c r="A638" s="2">
        <v>200312290002</v>
      </c>
      <c r="B638" s="4">
        <v>37984</v>
      </c>
      <c r="C638" s="13" t="s">
        <v>78</v>
      </c>
      <c r="D638" s="13" t="s">
        <v>131</v>
      </c>
      <c r="E638" s="13" t="s">
        <v>67</v>
      </c>
      <c r="F638" s="13">
        <v>0</v>
      </c>
      <c r="G638" s="13">
        <v>0</v>
      </c>
      <c r="H638" s="13" t="s">
        <v>65</v>
      </c>
      <c r="I638">
        <v>2003</v>
      </c>
      <c r="J638" s="3">
        <v>1</v>
      </c>
      <c r="K638">
        <f t="shared" si="11"/>
        <v>0</v>
      </c>
    </row>
    <row r="639" spans="1:11" ht="12.75">
      <c r="A639" s="14">
        <v>200312300001</v>
      </c>
      <c r="B639" s="15">
        <v>37985</v>
      </c>
      <c r="C639" s="16" t="s">
        <v>126</v>
      </c>
      <c r="D639" s="16" t="s">
        <v>174</v>
      </c>
      <c r="E639" s="16" t="s">
        <v>67</v>
      </c>
      <c r="F639" s="16">
        <v>0</v>
      </c>
      <c r="G639" s="16">
        <v>0</v>
      </c>
      <c r="H639" s="16" t="s">
        <v>156</v>
      </c>
      <c r="I639">
        <v>2003</v>
      </c>
      <c r="J639" s="3">
        <v>1</v>
      </c>
      <c r="K639">
        <f t="shared" si="11"/>
        <v>0</v>
      </c>
    </row>
    <row r="640" spans="1:11" ht="12.75">
      <c r="A640" s="2">
        <v>200401180003</v>
      </c>
      <c r="B640" s="4">
        <v>38004</v>
      </c>
      <c r="C640" s="13" t="s">
        <v>11</v>
      </c>
      <c r="D640" s="13" t="s">
        <v>617</v>
      </c>
      <c r="E640" s="13" t="s">
        <v>616</v>
      </c>
      <c r="F640" s="13">
        <v>0</v>
      </c>
      <c r="G640" s="13">
        <v>0</v>
      </c>
      <c r="H640" s="13" t="s">
        <v>65</v>
      </c>
      <c r="I640">
        <v>2004</v>
      </c>
      <c r="J640" s="3">
        <v>1</v>
      </c>
      <c r="K640">
        <f t="shared" si="11"/>
        <v>0</v>
      </c>
    </row>
    <row r="641" spans="1:11" ht="12.75">
      <c r="A641" s="14">
        <v>200401190002</v>
      </c>
      <c r="B641" s="15">
        <v>38005</v>
      </c>
      <c r="C641" s="16" t="s">
        <v>55</v>
      </c>
      <c r="D641" s="16" t="s">
        <v>107</v>
      </c>
      <c r="E641" s="16" t="s">
        <v>77</v>
      </c>
      <c r="F641" s="16">
        <v>0</v>
      </c>
      <c r="G641" s="16">
        <v>0</v>
      </c>
      <c r="H641" s="16" t="s">
        <v>65</v>
      </c>
      <c r="I641">
        <v>2004</v>
      </c>
      <c r="J641" s="3">
        <v>1</v>
      </c>
      <c r="K641">
        <f t="shared" si="11"/>
        <v>0</v>
      </c>
    </row>
    <row r="642" spans="1:11" ht="12.75">
      <c r="A642" s="2">
        <v>200402210002</v>
      </c>
      <c r="B642" s="4">
        <v>38038</v>
      </c>
      <c r="C642" s="13" t="s">
        <v>78</v>
      </c>
      <c r="D642" s="13" t="s">
        <v>928</v>
      </c>
      <c r="E642" s="13" t="s">
        <v>16</v>
      </c>
      <c r="F642" s="13">
        <v>0</v>
      </c>
      <c r="G642" s="13">
        <v>3</v>
      </c>
      <c r="H642" s="13" t="s">
        <v>38</v>
      </c>
      <c r="I642">
        <v>2004</v>
      </c>
      <c r="J642" s="3">
        <v>1</v>
      </c>
      <c r="K642">
        <f t="shared" ref="K642:K705" si="12">IF(AND(I642=2015,E642="unknown",OR(F642&gt;0,G642&gt;0)),1,0)</f>
        <v>0</v>
      </c>
    </row>
    <row r="643" spans="1:11" ht="12.75">
      <c r="A643" s="14">
        <v>200402250001</v>
      </c>
      <c r="B643" s="15">
        <v>38042</v>
      </c>
      <c r="C643" s="16" t="s">
        <v>78</v>
      </c>
      <c r="D643" s="16" t="s">
        <v>563</v>
      </c>
      <c r="E643" s="16" t="s">
        <v>557</v>
      </c>
      <c r="F643" s="16">
        <v>1</v>
      </c>
      <c r="G643" s="16">
        <v>0</v>
      </c>
      <c r="H643" s="16" t="s">
        <v>18</v>
      </c>
      <c r="I643">
        <v>2004</v>
      </c>
      <c r="J643" s="3">
        <v>1</v>
      </c>
      <c r="K643">
        <f t="shared" si="12"/>
        <v>0</v>
      </c>
    </row>
    <row r="644" spans="1:11" ht="12.75">
      <c r="A644" s="2">
        <v>200403030001</v>
      </c>
      <c r="B644" s="4">
        <v>38049</v>
      </c>
      <c r="C644" s="13" t="s">
        <v>32</v>
      </c>
      <c r="D644" s="13" t="s">
        <v>365</v>
      </c>
      <c r="E644" s="13" t="s">
        <v>16</v>
      </c>
      <c r="F644" s="13">
        <v>0</v>
      </c>
      <c r="G644" s="13">
        <v>0</v>
      </c>
      <c r="H644" s="13" t="s">
        <v>109</v>
      </c>
      <c r="I644">
        <v>2004</v>
      </c>
      <c r="J644" s="3">
        <v>1</v>
      </c>
      <c r="K644">
        <f t="shared" si="12"/>
        <v>0</v>
      </c>
    </row>
    <row r="645" spans="1:11" ht="12.75">
      <c r="A645" s="2">
        <v>200403110007</v>
      </c>
      <c r="B645" s="4">
        <v>38057</v>
      </c>
      <c r="C645" s="13" t="s">
        <v>32</v>
      </c>
      <c r="D645" s="13" t="s">
        <v>33</v>
      </c>
      <c r="E645" s="13" t="s">
        <v>34</v>
      </c>
      <c r="F645" s="13">
        <v>62</v>
      </c>
      <c r="G645" s="13">
        <v>450</v>
      </c>
      <c r="H645" s="13" t="s">
        <v>35</v>
      </c>
      <c r="I645">
        <v>2004</v>
      </c>
      <c r="J645" s="3">
        <v>1</v>
      </c>
      <c r="K645">
        <f t="shared" si="12"/>
        <v>0</v>
      </c>
    </row>
    <row r="646" spans="1:11" ht="12.75">
      <c r="A646" s="14">
        <v>200403110006</v>
      </c>
      <c r="B646" s="15">
        <v>38057</v>
      </c>
      <c r="C646" s="16" t="s">
        <v>32</v>
      </c>
      <c r="D646" s="16" t="s">
        <v>33</v>
      </c>
      <c r="E646" s="16" t="s">
        <v>34</v>
      </c>
      <c r="F646" s="16">
        <v>0</v>
      </c>
      <c r="G646" s="16">
        <v>0</v>
      </c>
      <c r="H646" s="16" t="s">
        <v>35</v>
      </c>
      <c r="I646">
        <v>2004</v>
      </c>
      <c r="J646" s="3">
        <v>1</v>
      </c>
      <c r="K646">
        <f t="shared" si="12"/>
        <v>0</v>
      </c>
    </row>
    <row r="647" spans="1:11" ht="12.75">
      <c r="A647" s="2">
        <v>200403110005</v>
      </c>
      <c r="B647" s="4">
        <v>38057</v>
      </c>
      <c r="C647" s="13" t="s">
        <v>32</v>
      </c>
      <c r="D647" s="13" t="s">
        <v>33</v>
      </c>
      <c r="E647" s="13" t="s">
        <v>34</v>
      </c>
      <c r="F647" s="13">
        <v>0</v>
      </c>
      <c r="G647" s="13">
        <v>0</v>
      </c>
      <c r="H647" s="13" t="s">
        <v>35</v>
      </c>
      <c r="I647">
        <v>2004</v>
      </c>
      <c r="J647" s="3">
        <v>1</v>
      </c>
      <c r="K647">
        <f t="shared" si="12"/>
        <v>0</v>
      </c>
    </row>
    <row r="648" spans="1:11" ht="12.75">
      <c r="A648" s="14">
        <v>200403110004</v>
      </c>
      <c r="B648" s="15">
        <v>38057</v>
      </c>
      <c r="C648" s="16" t="s">
        <v>32</v>
      </c>
      <c r="D648" s="16" t="s">
        <v>33</v>
      </c>
      <c r="E648" s="16" t="s">
        <v>34</v>
      </c>
      <c r="F648" s="16">
        <v>19</v>
      </c>
      <c r="G648" s="16">
        <v>450</v>
      </c>
      <c r="H648" s="16" t="s">
        <v>35</v>
      </c>
      <c r="I648">
        <v>2004</v>
      </c>
      <c r="J648" s="3">
        <v>1</v>
      </c>
      <c r="K648">
        <f t="shared" si="12"/>
        <v>0</v>
      </c>
    </row>
    <row r="649" spans="1:11" ht="12.75">
      <c r="A649" s="2">
        <v>200403110003</v>
      </c>
      <c r="B649" s="4">
        <v>38057</v>
      </c>
      <c r="C649" s="13" t="s">
        <v>32</v>
      </c>
      <c r="D649" s="13" t="s">
        <v>33</v>
      </c>
      <c r="E649" s="13" t="s">
        <v>34</v>
      </c>
      <c r="F649" s="13">
        <v>73</v>
      </c>
      <c r="G649" s="13">
        <v>450</v>
      </c>
      <c r="H649" s="13" t="s">
        <v>35</v>
      </c>
      <c r="I649">
        <v>2004</v>
      </c>
      <c r="J649" s="3">
        <v>1</v>
      </c>
      <c r="K649">
        <f t="shared" si="12"/>
        <v>0</v>
      </c>
    </row>
    <row r="650" spans="1:11" ht="12.75">
      <c r="A650" s="14">
        <v>200403110001</v>
      </c>
      <c r="B650" s="15">
        <v>38057</v>
      </c>
      <c r="C650" s="16" t="s">
        <v>32</v>
      </c>
      <c r="D650" s="16" t="s">
        <v>33</v>
      </c>
      <c r="E650" s="16" t="s">
        <v>34</v>
      </c>
      <c r="F650" s="16">
        <v>37</v>
      </c>
      <c r="G650" s="16">
        <v>450</v>
      </c>
      <c r="H650" s="16" t="s">
        <v>35</v>
      </c>
      <c r="I650">
        <v>2004</v>
      </c>
      <c r="J650" s="3">
        <v>1</v>
      </c>
      <c r="K650">
        <f t="shared" si="12"/>
        <v>0</v>
      </c>
    </row>
    <row r="651" spans="1:11" ht="12.75">
      <c r="A651" s="14">
        <v>200403280002</v>
      </c>
      <c r="B651" s="15">
        <v>38074</v>
      </c>
      <c r="C651" s="16" t="s">
        <v>55</v>
      </c>
      <c r="D651" s="16" t="s">
        <v>56</v>
      </c>
      <c r="E651" s="16" t="s">
        <v>545</v>
      </c>
      <c r="F651" s="16">
        <v>1</v>
      </c>
      <c r="G651" s="16">
        <v>0</v>
      </c>
      <c r="H651" s="16" t="s">
        <v>38</v>
      </c>
      <c r="I651">
        <v>2004</v>
      </c>
      <c r="J651" s="3">
        <v>1</v>
      </c>
      <c r="K651">
        <f t="shared" si="12"/>
        <v>0</v>
      </c>
    </row>
    <row r="652" spans="1:11" ht="12.75">
      <c r="A652" s="2">
        <v>200404020003</v>
      </c>
      <c r="B652" s="4">
        <v>38080</v>
      </c>
      <c r="C652" s="13" t="s">
        <v>32</v>
      </c>
      <c r="D652" s="13" t="s">
        <v>927</v>
      </c>
      <c r="E652" s="13" t="s">
        <v>16</v>
      </c>
      <c r="F652" s="13">
        <v>0</v>
      </c>
      <c r="G652" s="13">
        <v>0</v>
      </c>
      <c r="H652" s="13" t="s">
        <v>23</v>
      </c>
      <c r="I652">
        <v>2004</v>
      </c>
      <c r="J652" s="3">
        <v>1</v>
      </c>
      <c r="K652">
        <f t="shared" si="12"/>
        <v>0</v>
      </c>
    </row>
    <row r="653" spans="1:11" ht="12.75">
      <c r="A653" s="2">
        <v>200404190004</v>
      </c>
      <c r="B653" s="4">
        <v>38096</v>
      </c>
      <c r="C653" s="13" t="s">
        <v>11</v>
      </c>
      <c r="D653" s="13" t="s">
        <v>16</v>
      </c>
      <c r="E653" s="13" t="s">
        <v>16</v>
      </c>
      <c r="F653" s="13">
        <v>0</v>
      </c>
      <c r="G653" s="13">
        <v>0</v>
      </c>
      <c r="H653" s="13" t="s">
        <v>18</v>
      </c>
      <c r="I653">
        <v>2004</v>
      </c>
      <c r="J653" s="3">
        <v>1</v>
      </c>
      <c r="K653">
        <f t="shared" si="12"/>
        <v>0</v>
      </c>
    </row>
    <row r="654" spans="1:11" ht="12.75">
      <c r="A654" s="14">
        <v>200404190003</v>
      </c>
      <c r="B654" s="15">
        <v>38096</v>
      </c>
      <c r="C654" s="16" t="s">
        <v>11</v>
      </c>
      <c r="D654" s="16" t="s">
        <v>16</v>
      </c>
      <c r="E654" s="16" t="s">
        <v>16</v>
      </c>
      <c r="F654" s="16">
        <v>0</v>
      </c>
      <c r="G654" s="16">
        <v>0</v>
      </c>
      <c r="H654" s="16" t="s">
        <v>38</v>
      </c>
      <c r="I654">
        <v>2004</v>
      </c>
      <c r="J654" s="3">
        <v>1</v>
      </c>
      <c r="K654">
        <f t="shared" si="12"/>
        <v>0</v>
      </c>
    </row>
    <row r="655" spans="1:11" ht="12.75">
      <c r="A655" s="14">
        <v>200404210005</v>
      </c>
      <c r="B655" s="15">
        <v>38098</v>
      </c>
      <c r="C655" s="16" t="s">
        <v>2</v>
      </c>
      <c r="D655" s="16" t="s">
        <v>411</v>
      </c>
      <c r="E655" s="16" t="s">
        <v>349</v>
      </c>
      <c r="F655" s="16">
        <v>0</v>
      </c>
      <c r="G655" s="16">
        <v>0</v>
      </c>
      <c r="H655" s="16" t="s">
        <v>18</v>
      </c>
      <c r="I655">
        <v>2004</v>
      </c>
      <c r="J655" s="3">
        <v>1</v>
      </c>
      <c r="K655">
        <f t="shared" si="12"/>
        <v>0</v>
      </c>
    </row>
    <row r="656" spans="1:11" ht="12.75">
      <c r="A656" s="2">
        <v>200406030006</v>
      </c>
      <c r="B656" s="4">
        <v>38141</v>
      </c>
      <c r="C656" s="13" t="s">
        <v>11</v>
      </c>
      <c r="D656" s="13" t="s">
        <v>926</v>
      </c>
      <c r="E656" s="13" t="s">
        <v>16</v>
      </c>
      <c r="F656" s="13">
        <v>0</v>
      </c>
      <c r="G656" s="13">
        <v>0</v>
      </c>
      <c r="H656" s="13" t="s">
        <v>38</v>
      </c>
      <c r="I656">
        <v>2004</v>
      </c>
      <c r="J656" s="3">
        <v>1</v>
      </c>
      <c r="K656">
        <f t="shared" si="12"/>
        <v>0</v>
      </c>
    </row>
    <row r="657" spans="1:11" ht="12.75">
      <c r="A657" s="14">
        <v>200406060004</v>
      </c>
      <c r="B657" s="15">
        <v>38144</v>
      </c>
      <c r="C657" s="16" t="s">
        <v>55</v>
      </c>
      <c r="D657" s="16" t="s">
        <v>581</v>
      </c>
      <c r="E657" s="16" t="s">
        <v>582</v>
      </c>
      <c r="F657" s="16">
        <v>0</v>
      </c>
      <c r="G657" s="16">
        <v>0</v>
      </c>
      <c r="H657" s="16" t="s">
        <v>65</v>
      </c>
      <c r="I657">
        <v>2004</v>
      </c>
      <c r="J657" s="3">
        <v>1</v>
      </c>
      <c r="K657">
        <f t="shared" si="12"/>
        <v>0</v>
      </c>
    </row>
    <row r="658" spans="1:11" ht="12.75">
      <c r="A658" s="2">
        <v>200406080002</v>
      </c>
      <c r="B658" s="4">
        <v>38146</v>
      </c>
      <c r="C658" s="13" t="s">
        <v>32</v>
      </c>
      <c r="D658" s="13" t="s">
        <v>925</v>
      </c>
      <c r="E658" s="13" t="s">
        <v>16</v>
      </c>
      <c r="F658" s="13">
        <v>2</v>
      </c>
      <c r="G658" s="13">
        <v>0</v>
      </c>
      <c r="H658" s="13" t="s">
        <v>14</v>
      </c>
      <c r="I658">
        <v>2004</v>
      </c>
      <c r="J658" s="3">
        <v>1</v>
      </c>
      <c r="K658">
        <f t="shared" si="12"/>
        <v>0</v>
      </c>
    </row>
    <row r="659" spans="1:11" ht="12.75">
      <c r="A659" s="14">
        <v>200406090009</v>
      </c>
      <c r="B659" s="15">
        <v>38147</v>
      </c>
      <c r="C659" s="16" t="s">
        <v>78</v>
      </c>
      <c r="D659" s="16" t="s">
        <v>562</v>
      </c>
      <c r="E659" s="16" t="s">
        <v>557</v>
      </c>
      <c r="F659" s="16">
        <v>0</v>
      </c>
      <c r="G659" s="16">
        <v>22</v>
      </c>
      <c r="H659" s="16" t="s">
        <v>18</v>
      </c>
      <c r="I659">
        <v>2004</v>
      </c>
      <c r="J659" s="3">
        <v>1</v>
      </c>
      <c r="K659">
        <f t="shared" si="12"/>
        <v>0</v>
      </c>
    </row>
    <row r="660" spans="1:11" ht="12.75">
      <c r="A660" s="2">
        <v>200406100006</v>
      </c>
      <c r="B660" s="4">
        <v>38148</v>
      </c>
      <c r="C660" s="13" t="s">
        <v>11</v>
      </c>
      <c r="D660" s="13" t="s">
        <v>388</v>
      </c>
      <c r="E660" s="13" t="s">
        <v>16</v>
      </c>
      <c r="F660" s="13">
        <v>0</v>
      </c>
      <c r="G660" s="13">
        <v>0</v>
      </c>
      <c r="H660" s="13" t="s">
        <v>38</v>
      </c>
      <c r="I660">
        <v>2004</v>
      </c>
      <c r="J660" s="3">
        <v>1</v>
      </c>
      <c r="K660">
        <f t="shared" si="12"/>
        <v>0</v>
      </c>
    </row>
    <row r="661" spans="1:11" ht="12.75">
      <c r="A661" s="14">
        <v>200407150006</v>
      </c>
      <c r="B661" s="15">
        <v>38183</v>
      </c>
      <c r="C661" s="16" t="s">
        <v>11</v>
      </c>
      <c r="D661" s="16" t="s">
        <v>41</v>
      </c>
      <c r="E661" s="16" t="s">
        <v>16</v>
      </c>
      <c r="F661" s="16">
        <v>0</v>
      </c>
      <c r="G661" s="16">
        <v>0</v>
      </c>
      <c r="H661" s="16" t="s">
        <v>65</v>
      </c>
      <c r="I661">
        <v>2004</v>
      </c>
      <c r="J661" s="3">
        <v>1</v>
      </c>
      <c r="K661">
        <f t="shared" si="12"/>
        <v>0</v>
      </c>
    </row>
    <row r="662" spans="1:11" ht="12.75">
      <c r="A662" s="14">
        <v>200408070002</v>
      </c>
      <c r="B662" s="15">
        <v>38206</v>
      </c>
      <c r="C662" s="16" t="s">
        <v>32</v>
      </c>
      <c r="D662" s="16" t="s">
        <v>392</v>
      </c>
      <c r="E662" s="16" t="s">
        <v>256</v>
      </c>
      <c r="F662" s="16">
        <v>0</v>
      </c>
      <c r="G662" s="16">
        <v>0</v>
      </c>
      <c r="H662" s="16" t="s">
        <v>18</v>
      </c>
      <c r="I662">
        <v>2004</v>
      </c>
      <c r="J662" s="3">
        <v>1</v>
      </c>
      <c r="K662">
        <f t="shared" si="12"/>
        <v>0</v>
      </c>
    </row>
    <row r="663" spans="1:11" ht="12.75">
      <c r="A663" s="2">
        <v>200408070001</v>
      </c>
      <c r="B663" s="4">
        <v>38206</v>
      </c>
      <c r="C663" s="13" t="s">
        <v>32</v>
      </c>
      <c r="D663" s="13" t="s">
        <v>393</v>
      </c>
      <c r="E663" s="13" t="s">
        <v>256</v>
      </c>
      <c r="F663" s="13">
        <v>0</v>
      </c>
      <c r="G663" s="13">
        <v>0</v>
      </c>
      <c r="H663" s="13" t="s">
        <v>18</v>
      </c>
      <c r="I663">
        <v>2004</v>
      </c>
      <c r="J663" s="3">
        <v>1</v>
      </c>
      <c r="K663">
        <f t="shared" si="12"/>
        <v>0</v>
      </c>
    </row>
    <row r="664" spans="1:11" ht="12.75">
      <c r="A664" s="14">
        <v>200408120002</v>
      </c>
      <c r="B664" s="15">
        <v>38211</v>
      </c>
      <c r="C664" s="16" t="s">
        <v>32</v>
      </c>
      <c r="D664" s="16" t="s">
        <v>318</v>
      </c>
      <c r="E664" s="16" t="s">
        <v>234</v>
      </c>
      <c r="F664" s="16">
        <v>0</v>
      </c>
      <c r="G664" s="16">
        <v>1</v>
      </c>
      <c r="H664" s="16" t="s">
        <v>229</v>
      </c>
      <c r="I664">
        <v>2004</v>
      </c>
      <c r="J664" s="3">
        <v>1</v>
      </c>
      <c r="K664">
        <f t="shared" si="12"/>
        <v>0</v>
      </c>
    </row>
    <row r="665" spans="1:11" ht="12.75">
      <c r="A665" s="2">
        <v>200408120001</v>
      </c>
      <c r="B665" s="4">
        <v>38211</v>
      </c>
      <c r="C665" s="13" t="s">
        <v>32</v>
      </c>
      <c r="D665" s="13" t="s">
        <v>319</v>
      </c>
      <c r="E665" s="13" t="s">
        <v>234</v>
      </c>
      <c r="F665" s="13">
        <v>0</v>
      </c>
      <c r="G665" s="13">
        <v>1</v>
      </c>
      <c r="H665" s="13" t="s">
        <v>229</v>
      </c>
      <c r="I665">
        <v>2004</v>
      </c>
      <c r="J665" s="3">
        <v>1</v>
      </c>
      <c r="K665">
        <f t="shared" si="12"/>
        <v>0</v>
      </c>
    </row>
    <row r="666" spans="1:11" ht="12.75">
      <c r="A666" s="14">
        <v>200408280006</v>
      </c>
      <c r="B666" s="15">
        <v>38227</v>
      </c>
      <c r="C666" s="16" t="s">
        <v>32</v>
      </c>
      <c r="D666" s="16" t="s">
        <v>303</v>
      </c>
      <c r="E666" s="16" t="s">
        <v>234</v>
      </c>
      <c r="F666" s="16">
        <v>0</v>
      </c>
      <c r="G666" s="16">
        <v>0</v>
      </c>
      <c r="H666" s="16" t="s">
        <v>18</v>
      </c>
      <c r="I666">
        <v>2004</v>
      </c>
      <c r="J666" s="3">
        <v>1</v>
      </c>
      <c r="K666">
        <f t="shared" si="12"/>
        <v>0</v>
      </c>
    </row>
    <row r="667" spans="1:11" ht="12.75">
      <c r="A667" s="2">
        <v>200408280002</v>
      </c>
      <c r="B667" s="4">
        <v>38227</v>
      </c>
      <c r="C667" s="13" t="s">
        <v>32</v>
      </c>
      <c r="D667" s="13" t="s">
        <v>303</v>
      </c>
      <c r="E667" s="13" t="s">
        <v>234</v>
      </c>
      <c r="F667" s="13">
        <v>0</v>
      </c>
      <c r="G667" s="13">
        <v>0</v>
      </c>
      <c r="H667" s="13" t="s">
        <v>18</v>
      </c>
      <c r="I667">
        <v>2004</v>
      </c>
      <c r="J667" s="3">
        <v>1</v>
      </c>
      <c r="K667">
        <f t="shared" si="12"/>
        <v>0</v>
      </c>
    </row>
    <row r="668" spans="1:11" ht="12.75">
      <c r="A668" s="14">
        <v>200409030004</v>
      </c>
      <c r="B668" s="15">
        <v>38233</v>
      </c>
      <c r="C668" s="16" t="s">
        <v>2</v>
      </c>
      <c r="D668" s="16" t="s">
        <v>87</v>
      </c>
      <c r="E668" s="16" t="s">
        <v>349</v>
      </c>
      <c r="F668" s="16">
        <v>0</v>
      </c>
      <c r="G668" s="16">
        <v>0</v>
      </c>
      <c r="H668" s="16" t="s">
        <v>38</v>
      </c>
      <c r="I668">
        <v>2004</v>
      </c>
      <c r="J668" s="3">
        <v>1</v>
      </c>
      <c r="K668">
        <f t="shared" si="12"/>
        <v>0</v>
      </c>
    </row>
    <row r="669" spans="1:11" ht="12.75">
      <c r="A669" s="2">
        <v>200409030001</v>
      </c>
      <c r="B669" s="4">
        <v>38233</v>
      </c>
      <c r="C669" s="13" t="s">
        <v>2</v>
      </c>
      <c r="D669" s="13" t="s">
        <v>20</v>
      </c>
      <c r="E669" s="13" t="s">
        <v>16</v>
      </c>
      <c r="F669" s="13">
        <v>0</v>
      </c>
      <c r="G669" s="13">
        <v>2</v>
      </c>
      <c r="H669" s="13" t="s">
        <v>65</v>
      </c>
      <c r="I669">
        <v>2004</v>
      </c>
      <c r="J669" s="3">
        <v>1</v>
      </c>
      <c r="K669">
        <f t="shared" si="12"/>
        <v>0</v>
      </c>
    </row>
    <row r="670" spans="1:11" ht="12.75">
      <c r="A670" s="2">
        <v>200409080001</v>
      </c>
      <c r="B670" s="4">
        <v>38238</v>
      </c>
      <c r="C670" s="13" t="s">
        <v>2</v>
      </c>
      <c r="D670" s="13" t="s">
        <v>117</v>
      </c>
      <c r="E670" s="13" t="s">
        <v>260</v>
      </c>
      <c r="F670" s="13">
        <v>0</v>
      </c>
      <c r="G670" s="13">
        <v>0</v>
      </c>
      <c r="H670" s="13" t="s">
        <v>18</v>
      </c>
      <c r="I670">
        <v>2004</v>
      </c>
      <c r="J670" s="3">
        <v>1</v>
      </c>
      <c r="K670">
        <f t="shared" si="12"/>
        <v>0</v>
      </c>
    </row>
    <row r="671" spans="1:11" ht="12.75">
      <c r="A671" s="14">
        <v>200409120002</v>
      </c>
      <c r="B671" s="15">
        <v>38242</v>
      </c>
      <c r="C671" s="16" t="s">
        <v>11</v>
      </c>
      <c r="D671" s="16" t="s">
        <v>41</v>
      </c>
      <c r="E671" s="16" t="s">
        <v>173</v>
      </c>
      <c r="F671" s="16">
        <v>0</v>
      </c>
      <c r="G671" s="16">
        <v>0</v>
      </c>
      <c r="H671" s="16" t="s">
        <v>18</v>
      </c>
      <c r="I671">
        <v>2004</v>
      </c>
      <c r="J671" s="3">
        <v>1</v>
      </c>
      <c r="K671">
        <f t="shared" si="12"/>
        <v>0</v>
      </c>
    </row>
    <row r="672" spans="1:11" ht="12.75">
      <c r="A672" s="2">
        <v>200409120003</v>
      </c>
      <c r="B672" s="4">
        <v>38242</v>
      </c>
      <c r="C672" s="13" t="s">
        <v>11</v>
      </c>
      <c r="D672" s="13" t="s">
        <v>924</v>
      </c>
      <c r="E672" s="13" t="s">
        <v>16</v>
      </c>
      <c r="F672" s="13">
        <v>0</v>
      </c>
      <c r="G672" s="13">
        <v>0</v>
      </c>
      <c r="H672" s="13" t="s">
        <v>18</v>
      </c>
      <c r="I672">
        <v>2004</v>
      </c>
      <c r="J672" s="3">
        <v>1</v>
      </c>
      <c r="K672">
        <f t="shared" si="12"/>
        <v>0</v>
      </c>
    </row>
    <row r="673" spans="1:11" ht="12.75">
      <c r="A673" s="14">
        <v>200409140004</v>
      </c>
      <c r="B673" s="15">
        <v>38244</v>
      </c>
      <c r="C673" s="16" t="s">
        <v>32</v>
      </c>
      <c r="D673" s="16" t="s">
        <v>908</v>
      </c>
      <c r="E673" s="16" t="s">
        <v>16</v>
      </c>
      <c r="F673" s="16">
        <v>0</v>
      </c>
      <c r="G673" s="16">
        <v>0</v>
      </c>
      <c r="H673" s="16" t="s">
        <v>65</v>
      </c>
      <c r="I673">
        <v>2004</v>
      </c>
      <c r="J673" s="3">
        <v>1</v>
      </c>
      <c r="K673">
        <f t="shared" si="12"/>
        <v>0</v>
      </c>
    </row>
    <row r="674" spans="1:11" ht="12.75">
      <c r="A674" s="2">
        <v>200409140003</v>
      </c>
      <c r="B674" s="4">
        <v>38244</v>
      </c>
      <c r="C674" s="13" t="s">
        <v>32</v>
      </c>
      <c r="D674" s="13" t="s">
        <v>923</v>
      </c>
      <c r="E674" s="13" t="s">
        <v>16</v>
      </c>
      <c r="F674" s="13">
        <v>0</v>
      </c>
      <c r="G674" s="13">
        <v>0</v>
      </c>
      <c r="H674" s="13" t="s">
        <v>14</v>
      </c>
      <c r="I674">
        <v>2004</v>
      </c>
      <c r="J674" s="3">
        <v>1</v>
      </c>
      <c r="K674">
        <f t="shared" si="12"/>
        <v>0</v>
      </c>
    </row>
    <row r="675" spans="1:11" ht="12.75">
      <c r="A675" s="14">
        <v>200409140002</v>
      </c>
      <c r="B675" s="15">
        <v>38244</v>
      </c>
      <c r="C675" s="16" t="s">
        <v>2</v>
      </c>
      <c r="D675" s="16" t="s">
        <v>117</v>
      </c>
      <c r="E675" s="16" t="s">
        <v>16</v>
      </c>
      <c r="F675" s="16">
        <v>0</v>
      </c>
      <c r="G675" s="16">
        <v>0</v>
      </c>
      <c r="H675" s="16" t="s">
        <v>65</v>
      </c>
      <c r="I675">
        <v>2004</v>
      </c>
      <c r="J675" s="3">
        <v>1</v>
      </c>
      <c r="K675">
        <f t="shared" si="12"/>
        <v>0</v>
      </c>
    </row>
    <row r="676" spans="1:11" ht="12.75">
      <c r="A676" s="2">
        <v>200409150003</v>
      </c>
      <c r="B676" s="4">
        <v>38245</v>
      </c>
      <c r="C676" s="13" t="s">
        <v>32</v>
      </c>
      <c r="D676" s="13" t="s">
        <v>390</v>
      </c>
      <c r="E676" s="13" t="s">
        <v>256</v>
      </c>
      <c r="F676" s="13">
        <v>0</v>
      </c>
      <c r="G676" s="13">
        <v>0</v>
      </c>
      <c r="H676" s="13" t="s">
        <v>317</v>
      </c>
      <c r="I676">
        <v>2004</v>
      </c>
      <c r="J676" s="3">
        <v>1</v>
      </c>
      <c r="K676">
        <f t="shared" si="12"/>
        <v>0</v>
      </c>
    </row>
    <row r="677" spans="1:11" ht="12.75">
      <c r="A677" s="14">
        <v>200409260002</v>
      </c>
      <c r="B677" s="15">
        <v>38256</v>
      </c>
      <c r="C677" s="16" t="s">
        <v>32</v>
      </c>
      <c r="D677" s="16" t="s">
        <v>316</v>
      </c>
      <c r="E677" s="16" t="s">
        <v>234</v>
      </c>
      <c r="F677" s="16">
        <v>0</v>
      </c>
      <c r="G677" s="16">
        <v>0</v>
      </c>
      <c r="H677" s="16" t="s">
        <v>317</v>
      </c>
      <c r="I677">
        <v>2004</v>
      </c>
      <c r="J677" s="3">
        <v>1</v>
      </c>
      <c r="K677">
        <f t="shared" si="12"/>
        <v>0</v>
      </c>
    </row>
    <row r="678" spans="1:11" ht="12.75">
      <c r="A678" s="2">
        <v>200410080002</v>
      </c>
      <c r="B678" s="4">
        <v>38268</v>
      </c>
      <c r="C678" s="13" t="s">
        <v>11</v>
      </c>
      <c r="D678" s="13" t="s">
        <v>45</v>
      </c>
      <c r="E678" s="13" t="s">
        <v>293</v>
      </c>
      <c r="F678" s="13">
        <v>0</v>
      </c>
      <c r="G678" s="13">
        <v>10</v>
      </c>
      <c r="H678" s="13" t="s">
        <v>82</v>
      </c>
      <c r="I678">
        <v>2004</v>
      </c>
      <c r="J678" s="3">
        <v>1</v>
      </c>
      <c r="K678">
        <f t="shared" si="12"/>
        <v>0</v>
      </c>
    </row>
    <row r="679" spans="1:11" ht="12.75">
      <c r="A679" s="14">
        <v>200410210003</v>
      </c>
      <c r="B679" s="15">
        <v>38281</v>
      </c>
      <c r="C679" s="16" t="s">
        <v>11</v>
      </c>
      <c r="D679" s="16" t="s">
        <v>416</v>
      </c>
      <c r="E679" s="16" t="s">
        <v>16</v>
      </c>
      <c r="F679" s="16">
        <v>0</v>
      </c>
      <c r="G679" s="16">
        <v>0</v>
      </c>
      <c r="H679" s="16" t="s">
        <v>14</v>
      </c>
      <c r="I679">
        <v>2004</v>
      </c>
      <c r="J679" s="3">
        <v>1</v>
      </c>
      <c r="K679">
        <f t="shared" si="12"/>
        <v>0</v>
      </c>
    </row>
    <row r="680" spans="1:11" ht="12.75">
      <c r="A680" s="14">
        <v>200411020008</v>
      </c>
      <c r="B680" s="15">
        <v>38293</v>
      </c>
      <c r="C680" s="16" t="s">
        <v>126</v>
      </c>
      <c r="D680" s="16" t="s">
        <v>497</v>
      </c>
      <c r="E680" s="16" t="s">
        <v>498</v>
      </c>
      <c r="F680" s="16">
        <v>1</v>
      </c>
      <c r="G680" s="16">
        <v>2</v>
      </c>
      <c r="H680" s="16" t="s">
        <v>18</v>
      </c>
      <c r="I680">
        <v>2004</v>
      </c>
      <c r="J680" s="3">
        <v>1</v>
      </c>
      <c r="K680">
        <f t="shared" si="12"/>
        <v>0</v>
      </c>
    </row>
    <row r="681" spans="1:11" ht="12.75">
      <c r="A681" s="2">
        <v>200411020004</v>
      </c>
      <c r="B681" s="4">
        <v>38293</v>
      </c>
      <c r="C681" s="13" t="s">
        <v>11</v>
      </c>
      <c r="D681" s="13" t="s">
        <v>922</v>
      </c>
      <c r="E681" s="13" t="s">
        <v>16</v>
      </c>
      <c r="F681" s="13">
        <v>0</v>
      </c>
      <c r="G681" s="13">
        <v>0</v>
      </c>
      <c r="H681" s="13" t="s">
        <v>38</v>
      </c>
      <c r="I681">
        <v>2004</v>
      </c>
      <c r="J681" s="3">
        <v>1</v>
      </c>
      <c r="K681">
        <f t="shared" si="12"/>
        <v>0</v>
      </c>
    </row>
    <row r="682" spans="1:11" ht="12.75">
      <c r="A682" s="2">
        <v>200412030005</v>
      </c>
      <c r="B682" s="4">
        <v>38324</v>
      </c>
      <c r="C682" s="13" t="s">
        <v>32</v>
      </c>
      <c r="D682" s="13" t="s">
        <v>33</v>
      </c>
      <c r="E682" s="13" t="s">
        <v>234</v>
      </c>
      <c r="F682" s="13">
        <v>0</v>
      </c>
      <c r="G682" s="13">
        <v>1</v>
      </c>
      <c r="H682" s="13" t="s">
        <v>38</v>
      </c>
      <c r="I682">
        <v>2004</v>
      </c>
      <c r="J682" s="3">
        <v>1</v>
      </c>
      <c r="K682">
        <f t="shared" si="12"/>
        <v>0</v>
      </c>
    </row>
    <row r="683" spans="1:11" ht="12.75">
      <c r="A683" s="14">
        <v>200412030004</v>
      </c>
      <c r="B683" s="15">
        <v>38324</v>
      </c>
      <c r="C683" s="16" t="s">
        <v>32</v>
      </c>
      <c r="D683" s="16" t="s">
        <v>33</v>
      </c>
      <c r="E683" s="16" t="s">
        <v>234</v>
      </c>
      <c r="F683" s="16">
        <v>0</v>
      </c>
      <c r="G683" s="16">
        <v>1</v>
      </c>
      <c r="H683" s="16" t="s">
        <v>38</v>
      </c>
      <c r="I683">
        <v>2004</v>
      </c>
      <c r="J683" s="3">
        <v>1</v>
      </c>
      <c r="K683">
        <f t="shared" si="12"/>
        <v>0</v>
      </c>
    </row>
    <row r="684" spans="1:11" ht="12.75">
      <c r="A684" s="2">
        <v>200412030003</v>
      </c>
      <c r="B684" s="4">
        <v>38324</v>
      </c>
      <c r="C684" s="13" t="s">
        <v>32</v>
      </c>
      <c r="D684" s="13" t="s">
        <v>33</v>
      </c>
      <c r="E684" s="13" t="s">
        <v>234</v>
      </c>
      <c r="F684" s="13">
        <v>0</v>
      </c>
      <c r="G684" s="13">
        <v>1</v>
      </c>
      <c r="H684" s="13" t="s">
        <v>38</v>
      </c>
      <c r="I684">
        <v>2004</v>
      </c>
      <c r="J684" s="3">
        <v>1</v>
      </c>
      <c r="K684">
        <f t="shared" si="12"/>
        <v>0</v>
      </c>
    </row>
    <row r="685" spans="1:11" ht="12.75">
      <c r="A685" s="14">
        <v>200412030002</v>
      </c>
      <c r="B685" s="15">
        <v>38324</v>
      </c>
      <c r="C685" s="16" t="s">
        <v>32</v>
      </c>
      <c r="D685" s="16" t="s">
        <v>33</v>
      </c>
      <c r="E685" s="16" t="s">
        <v>234</v>
      </c>
      <c r="F685" s="16">
        <v>0</v>
      </c>
      <c r="G685" s="16">
        <v>1</v>
      </c>
      <c r="H685" s="16" t="s">
        <v>38</v>
      </c>
      <c r="I685">
        <v>2004</v>
      </c>
      <c r="J685" s="3">
        <v>1</v>
      </c>
      <c r="K685">
        <f t="shared" si="12"/>
        <v>0</v>
      </c>
    </row>
    <row r="686" spans="1:11" ht="12.75">
      <c r="A686" s="2">
        <v>200412030001</v>
      </c>
      <c r="B686" s="4">
        <v>38324</v>
      </c>
      <c r="C686" s="13" t="s">
        <v>32</v>
      </c>
      <c r="D686" s="13" t="s">
        <v>33</v>
      </c>
      <c r="E686" s="13" t="s">
        <v>234</v>
      </c>
      <c r="F686" s="13">
        <v>0</v>
      </c>
      <c r="G686" s="13">
        <v>2</v>
      </c>
      <c r="H686" s="13" t="s">
        <v>38</v>
      </c>
      <c r="I686">
        <v>2004</v>
      </c>
      <c r="J686" s="3">
        <v>1</v>
      </c>
      <c r="K686">
        <f t="shared" si="12"/>
        <v>0</v>
      </c>
    </row>
    <row r="687" spans="1:11" ht="12.75">
      <c r="A687" s="14">
        <v>200412060009</v>
      </c>
      <c r="B687" s="15">
        <v>38327</v>
      </c>
      <c r="C687" s="16" t="s">
        <v>32</v>
      </c>
      <c r="D687" s="16" t="s">
        <v>245</v>
      </c>
      <c r="E687" s="16" t="s">
        <v>234</v>
      </c>
      <c r="F687" s="16">
        <v>0</v>
      </c>
      <c r="G687" s="16">
        <v>0</v>
      </c>
      <c r="H687" s="16" t="s">
        <v>16</v>
      </c>
      <c r="I687">
        <v>2004</v>
      </c>
      <c r="J687" s="3">
        <v>1</v>
      </c>
      <c r="K687">
        <f t="shared" si="12"/>
        <v>0</v>
      </c>
    </row>
    <row r="688" spans="1:11" ht="12.75">
      <c r="A688" s="2">
        <v>200412060008</v>
      </c>
      <c r="B688" s="4">
        <v>38327</v>
      </c>
      <c r="C688" s="13" t="s">
        <v>32</v>
      </c>
      <c r="D688" s="13" t="s">
        <v>310</v>
      </c>
      <c r="E688" s="13" t="s">
        <v>234</v>
      </c>
      <c r="F688" s="13">
        <v>0</v>
      </c>
      <c r="G688" s="13">
        <v>0</v>
      </c>
      <c r="H688" s="13" t="s">
        <v>16</v>
      </c>
      <c r="I688">
        <v>2004</v>
      </c>
      <c r="J688" s="3">
        <v>1</v>
      </c>
      <c r="K688">
        <f t="shared" si="12"/>
        <v>0</v>
      </c>
    </row>
    <row r="689" spans="1:11" ht="12.75">
      <c r="A689" s="14">
        <v>200412060007</v>
      </c>
      <c r="B689" s="15">
        <v>38327</v>
      </c>
      <c r="C689" s="16" t="s">
        <v>32</v>
      </c>
      <c r="D689" s="16" t="s">
        <v>301</v>
      </c>
      <c r="E689" s="16" t="s">
        <v>234</v>
      </c>
      <c r="F689" s="16">
        <v>0</v>
      </c>
      <c r="G689" s="16">
        <v>1</v>
      </c>
      <c r="H689" s="16" t="s">
        <v>38</v>
      </c>
      <c r="I689">
        <v>2004</v>
      </c>
      <c r="J689" s="3">
        <v>1</v>
      </c>
      <c r="K689">
        <f t="shared" si="12"/>
        <v>0</v>
      </c>
    </row>
    <row r="690" spans="1:11" ht="12.75">
      <c r="A690" s="2">
        <v>200412060006</v>
      </c>
      <c r="B690" s="4">
        <v>38327</v>
      </c>
      <c r="C690" s="13" t="s">
        <v>32</v>
      </c>
      <c r="D690" s="13" t="s">
        <v>312</v>
      </c>
      <c r="E690" s="13" t="s">
        <v>234</v>
      </c>
      <c r="F690" s="13">
        <v>0</v>
      </c>
      <c r="G690" s="13">
        <v>0</v>
      </c>
      <c r="H690" s="13" t="s">
        <v>16</v>
      </c>
      <c r="I690">
        <v>2004</v>
      </c>
      <c r="J690" s="3">
        <v>1</v>
      </c>
      <c r="K690">
        <f t="shared" si="12"/>
        <v>0</v>
      </c>
    </row>
    <row r="691" spans="1:11" ht="12.75">
      <c r="A691" s="14">
        <v>200412060005</v>
      </c>
      <c r="B691" s="15">
        <v>38327</v>
      </c>
      <c r="C691" s="16" t="s">
        <v>32</v>
      </c>
      <c r="D691" s="16" t="s">
        <v>313</v>
      </c>
      <c r="E691" s="16" t="s">
        <v>234</v>
      </c>
      <c r="F691" s="16">
        <v>0</v>
      </c>
      <c r="G691" s="16">
        <v>0</v>
      </c>
      <c r="H691" s="16" t="s">
        <v>16</v>
      </c>
      <c r="I691">
        <v>2004</v>
      </c>
      <c r="J691" s="3">
        <v>1</v>
      </c>
      <c r="K691">
        <f t="shared" si="12"/>
        <v>0</v>
      </c>
    </row>
    <row r="692" spans="1:11" ht="12.75">
      <c r="A692" s="2">
        <v>200412060004</v>
      </c>
      <c r="B692" s="4">
        <v>38327</v>
      </c>
      <c r="C692" s="13" t="s">
        <v>32</v>
      </c>
      <c r="D692" s="13" t="s">
        <v>314</v>
      </c>
      <c r="E692" s="13" t="s">
        <v>234</v>
      </c>
      <c r="F692" s="13">
        <v>0</v>
      </c>
      <c r="G692" s="13">
        <v>2</v>
      </c>
      <c r="H692" s="13" t="s">
        <v>16</v>
      </c>
      <c r="I692">
        <v>2004</v>
      </c>
      <c r="J692" s="3">
        <v>1</v>
      </c>
      <c r="K692">
        <f t="shared" si="12"/>
        <v>0</v>
      </c>
    </row>
    <row r="693" spans="1:11" ht="12.75">
      <c r="A693" s="14">
        <v>200412060003</v>
      </c>
      <c r="B693" s="15">
        <v>38327</v>
      </c>
      <c r="C693" s="16" t="s">
        <v>32</v>
      </c>
      <c r="D693" s="16" t="s">
        <v>315</v>
      </c>
      <c r="E693" s="16" t="s">
        <v>234</v>
      </c>
      <c r="F693" s="16">
        <v>0</v>
      </c>
      <c r="G693" s="16">
        <v>0</v>
      </c>
      <c r="H693" s="16" t="s">
        <v>16</v>
      </c>
      <c r="I693">
        <v>2004</v>
      </c>
      <c r="J693" s="3">
        <v>1</v>
      </c>
      <c r="K693">
        <f t="shared" si="12"/>
        <v>0</v>
      </c>
    </row>
    <row r="694" spans="1:11" ht="12.75">
      <c r="A694" s="2">
        <v>200501020019</v>
      </c>
      <c r="B694" s="4">
        <v>38354</v>
      </c>
      <c r="C694" s="13" t="s">
        <v>2</v>
      </c>
      <c r="D694" s="13" t="s">
        <v>921</v>
      </c>
      <c r="E694" s="13" t="s">
        <v>16</v>
      </c>
      <c r="F694" s="13">
        <v>0</v>
      </c>
      <c r="G694" s="13">
        <v>0</v>
      </c>
      <c r="H694" s="13" t="s">
        <v>65</v>
      </c>
      <c r="I694">
        <v>2005</v>
      </c>
      <c r="J694" s="3">
        <v>1</v>
      </c>
      <c r="K694">
        <f t="shared" si="12"/>
        <v>0</v>
      </c>
    </row>
    <row r="695" spans="1:11" ht="12.75">
      <c r="A695" s="14">
        <v>200501040003</v>
      </c>
      <c r="B695" s="15">
        <v>38356</v>
      </c>
      <c r="C695" s="16" t="s">
        <v>11</v>
      </c>
      <c r="D695" s="16" t="s">
        <v>744</v>
      </c>
      <c r="E695" s="16" t="s">
        <v>16</v>
      </c>
      <c r="F695" s="16">
        <v>0</v>
      </c>
      <c r="G695" s="16">
        <v>3</v>
      </c>
      <c r="H695" s="16" t="s">
        <v>920</v>
      </c>
      <c r="I695">
        <v>2005</v>
      </c>
      <c r="J695" s="3">
        <v>1</v>
      </c>
      <c r="K695">
        <f t="shared" si="12"/>
        <v>0</v>
      </c>
    </row>
    <row r="696" spans="1:11" ht="12.75">
      <c r="A696" s="2">
        <v>200501130001</v>
      </c>
      <c r="B696" s="4">
        <v>38365</v>
      </c>
      <c r="C696" s="13" t="s">
        <v>62</v>
      </c>
      <c r="D696" s="13" t="s">
        <v>490</v>
      </c>
      <c r="E696" s="13" t="s">
        <v>489</v>
      </c>
      <c r="F696" s="13">
        <v>0</v>
      </c>
      <c r="G696" s="13">
        <v>0</v>
      </c>
      <c r="H696" s="13" t="s">
        <v>82</v>
      </c>
      <c r="I696">
        <v>2005</v>
      </c>
      <c r="J696" s="3">
        <v>1</v>
      </c>
      <c r="K696">
        <f t="shared" si="12"/>
        <v>0</v>
      </c>
    </row>
    <row r="697" spans="1:11" ht="12.75">
      <c r="A697" s="14">
        <v>200501180005</v>
      </c>
      <c r="B697" s="15">
        <v>38370</v>
      </c>
      <c r="C697" s="16" t="s">
        <v>32</v>
      </c>
      <c r="D697" s="16" t="s">
        <v>264</v>
      </c>
      <c r="E697" s="16" t="s">
        <v>234</v>
      </c>
      <c r="F697" s="16">
        <v>0</v>
      </c>
      <c r="G697" s="16">
        <v>0</v>
      </c>
      <c r="H697" s="16" t="s">
        <v>18</v>
      </c>
      <c r="I697">
        <v>2005</v>
      </c>
      <c r="J697" s="3">
        <v>1</v>
      </c>
      <c r="K697">
        <f t="shared" si="12"/>
        <v>0</v>
      </c>
    </row>
    <row r="698" spans="1:11" ht="12.75">
      <c r="A698" s="2">
        <v>200501190009</v>
      </c>
      <c r="B698" s="4">
        <v>38371</v>
      </c>
      <c r="C698" s="13" t="s">
        <v>11</v>
      </c>
      <c r="D698" s="13" t="s">
        <v>41</v>
      </c>
      <c r="E698" s="13" t="s">
        <v>17</v>
      </c>
      <c r="F698" s="13">
        <v>0</v>
      </c>
      <c r="G698" s="13">
        <v>0</v>
      </c>
      <c r="H698" s="13" t="s">
        <v>253</v>
      </c>
      <c r="I698">
        <v>2005</v>
      </c>
      <c r="J698" s="3">
        <v>1</v>
      </c>
      <c r="K698">
        <f t="shared" si="12"/>
        <v>0</v>
      </c>
    </row>
    <row r="699" spans="1:11" ht="12.75">
      <c r="A699" s="14">
        <v>200501240003</v>
      </c>
      <c r="B699" s="15">
        <v>38376</v>
      </c>
      <c r="C699" s="16" t="s">
        <v>11</v>
      </c>
      <c r="D699" s="16" t="s">
        <v>624</v>
      </c>
      <c r="E699" s="16" t="s">
        <v>16</v>
      </c>
      <c r="F699" s="16">
        <v>0</v>
      </c>
      <c r="G699" s="16">
        <v>0</v>
      </c>
      <c r="H699" s="16" t="s">
        <v>65</v>
      </c>
      <c r="I699">
        <v>2005</v>
      </c>
      <c r="J699" s="3">
        <v>1</v>
      </c>
      <c r="K699">
        <f t="shared" si="12"/>
        <v>0</v>
      </c>
    </row>
    <row r="700" spans="1:11" ht="12.75">
      <c r="A700" s="2">
        <v>200501250002</v>
      </c>
      <c r="B700" s="4">
        <v>38377</v>
      </c>
      <c r="C700" s="13" t="s">
        <v>32</v>
      </c>
      <c r="D700" s="13" t="s">
        <v>919</v>
      </c>
      <c r="E700" s="13" t="s">
        <v>16</v>
      </c>
      <c r="F700" s="13">
        <v>0</v>
      </c>
      <c r="G700" s="13">
        <v>0</v>
      </c>
      <c r="H700" s="13" t="s">
        <v>346</v>
      </c>
      <c r="I700">
        <v>2005</v>
      </c>
      <c r="J700" s="3">
        <v>1</v>
      </c>
      <c r="K700">
        <f t="shared" si="12"/>
        <v>0</v>
      </c>
    </row>
    <row r="701" spans="1:11" ht="12.75">
      <c r="A701" s="14">
        <v>200501300001</v>
      </c>
      <c r="B701" s="15">
        <v>38382</v>
      </c>
      <c r="C701" s="16" t="s">
        <v>32</v>
      </c>
      <c r="D701" s="16" t="s">
        <v>309</v>
      </c>
      <c r="E701" s="16" t="s">
        <v>234</v>
      </c>
      <c r="F701" s="16">
        <v>0</v>
      </c>
      <c r="G701" s="16">
        <v>1</v>
      </c>
      <c r="H701" s="16" t="s">
        <v>129</v>
      </c>
      <c r="I701">
        <v>2005</v>
      </c>
      <c r="J701" s="3">
        <v>1</v>
      </c>
      <c r="K701">
        <f t="shared" si="12"/>
        <v>0</v>
      </c>
    </row>
    <row r="702" spans="1:11" ht="12.75">
      <c r="A702" s="2">
        <v>200502090001</v>
      </c>
      <c r="B702" s="4">
        <v>38392</v>
      </c>
      <c r="C702" s="13" t="s">
        <v>32</v>
      </c>
      <c r="D702" s="13" t="s">
        <v>33</v>
      </c>
      <c r="E702" s="13" t="s">
        <v>234</v>
      </c>
      <c r="F702" s="13">
        <v>0</v>
      </c>
      <c r="G702" s="13">
        <v>43</v>
      </c>
      <c r="H702" s="13" t="s">
        <v>38</v>
      </c>
      <c r="I702">
        <v>2005</v>
      </c>
      <c r="J702" s="3">
        <v>1</v>
      </c>
      <c r="K702">
        <f t="shared" si="12"/>
        <v>0</v>
      </c>
    </row>
    <row r="703" spans="1:11" ht="12.75">
      <c r="A703" s="2">
        <v>200502250004</v>
      </c>
      <c r="B703" s="4">
        <v>38408</v>
      </c>
      <c r="C703" s="13" t="s">
        <v>11</v>
      </c>
      <c r="D703" s="13" t="s">
        <v>385</v>
      </c>
      <c r="E703" s="13" t="s">
        <v>16</v>
      </c>
      <c r="F703" s="13">
        <v>0</v>
      </c>
      <c r="G703" s="13">
        <v>0</v>
      </c>
      <c r="H703" s="13" t="s">
        <v>38</v>
      </c>
      <c r="I703">
        <v>2005</v>
      </c>
      <c r="J703" s="3">
        <v>1</v>
      </c>
      <c r="K703">
        <f t="shared" si="12"/>
        <v>0</v>
      </c>
    </row>
    <row r="704" spans="1:11" ht="12.75">
      <c r="A704" s="14">
        <v>200502250003</v>
      </c>
      <c r="B704" s="15">
        <v>38408</v>
      </c>
      <c r="C704" s="16" t="s">
        <v>11</v>
      </c>
      <c r="D704" s="16" t="s">
        <v>918</v>
      </c>
      <c r="E704" s="16" t="s">
        <v>16</v>
      </c>
      <c r="F704" s="16">
        <v>0</v>
      </c>
      <c r="G704" s="16">
        <v>0</v>
      </c>
      <c r="H704" s="16" t="s">
        <v>14</v>
      </c>
      <c r="I704">
        <v>2005</v>
      </c>
      <c r="J704" s="3">
        <v>1</v>
      </c>
      <c r="K704">
        <f t="shared" si="12"/>
        <v>0</v>
      </c>
    </row>
    <row r="705" spans="1:11" ht="12.75">
      <c r="A705" s="2">
        <v>200503010002</v>
      </c>
      <c r="B705" s="4">
        <v>38412</v>
      </c>
      <c r="C705" s="13" t="s">
        <v>55</v>
      </c>
      <c r="D705" s="13" t="s">
        <v>121</v>
      </c>
      <c r="E705" s="13" t="s">
        <v>67</v>
      </c>
      <c r="F705" s="13">
        <v>0</v>
      </c>
      <c r="G705" s="13">
        <v>0</v>
      </c>
      <c r="H705" s="13" t="s">
        <v>72</v>
      </c>
      <c r="I705">
        <v>2005</v>
      </c>
      <c r="J705" s="3">
        <v>1</v>
      </c>
      <c r="K705">
        <f t="shared" si="12"/>
        <v>0</v>
      </c>
    </row>
    <row r="706" spans="1:11" ht="12.75">
      <c r="A706" s="14">
        <v>200503010001</v>
      </c>
      <c r="B706" s="15">
        <v>38412</v>
      </c>
      <c r="C706" s="16" t="s">
        <v>55</v>
      </c>
      <c r="D706" s="16" t="s">
        <v>104</v>
      </c>
      <c r="E706" s="16" t="s">
        <v>67</v>
      </c>
      <c r="F706" s="16">
        <v>0</v>
      </c>
      <c r="G706" s="16">
        <v>0</v>
      </c>
      <c r="H706" s="16" t="s">
        <v>72</v>
      </c>
      <c r="I706">
        <v>2005</v>
      </c>
      <c r="J706" s="3">
        <v>1</v>
      </c>
      <c r="K706">
        <f t="shared" ref="K706:K769" si="13">IF(AND(I706=2015,E706="unknown",OR(F706&gt;0,G706&gt;0)),1,0)</f>
        <v>0</v>
      </c>
    </row>
    <row r="707" spans="1:11" ht="12.75">
      <c r="A707" s="14">
        <v>200503030003</v>
      </c>
      <c r="B707" s="15">
        <v>38414</v>
      </c>
      <c r="C707" s="16" t="s">
        <v>11</v>
      </c>
      <c r="D707" s="16" t="s">
        <v>43</v>
      </c>
      <c r="E707" s="16" t="s">
        <v>16</v>
      </c>
      <c r="F707" s="16">
        <v>0</v>
      </c>
      <c r="G707" s="16">
        <v>0</v>
      </c>
      <c r="H707" s="16" t="s">
        <v>14</v>
      </c>
      <c r="I707">
        <v>2005</v>
      </c>
      <c r="J707" s="3">
        <v>1</v>
      </c>
      <c r="K707">
        <f t="shared" si="13"/>
        <v>0</v>
      </c>
    </row>
    <row r="708" spans="1:11" ht="12.75">
      <c r="A708" s="2">
        <v>200503060005</v>
      </c>
      <c r="B708" s="4">
        <v>38417</v>
      </c>
      <c r="C708" s="13" t="s">
        <v>11</v>
      </c>
      <c r="D708" s="13" t="s">
        <v>744</v>
      </c>
      <c r="E708" s="13" t="s">
        <v>16</v>
      </c>
      <c r="F708" s="13">
        <v>0</v>
      </c>
      <c r="G708" s="13">
        <v>0</v>
      </c>
      <c r="H708" s="13" t="s">
        <v>917</v>
      </c>
      <c r="I708">
        <v>2005</v>
      </c>
      <c r="J708" s="3">
        <v>1</v>
      </c>
      <c r="K708">
        <f t="shared" si="13"/>
        <v>0</v>
      </c>
    </row>
    <row r="709" spans="1:11" ht="12.75">
      <c r="A709" s="14">
        <v>200503080001</v>
      </c>
      <c r="B709" s="15">
        <v>38419</v>
      </c>
      <c r="C709" s="16" t="s">
        <v>11</v>
      </c>
      <c r="D709" s="16" t="s">
        <v>397</v>
      </c>
      <c r="E709" s="16" t="s">
        <v>17</v>
      </c>
      <c r="F709" s="16">
        <v>0</v>
      </c>
      <c r="G709" s="16">
        <v>0</v>
      </c>
      <c r="H709" s="16" t="s">
        <v>65</v>
      </c>
      <c r="I709">
        <v>2005</v>
      </c>
      <c r="J709" s="3">
        <v>1</v>
      </c>
      <c r="K709">
        <f t="shared" si="13"/>
        <v>0</v>
      </c>
    </row>
    <row r="710" spans="1:11" ht="12.75">
      <c r="A710" s="14">
        <v>200503080003</v>
      </c>
      <c r="B710" s="15">
        <v>38419</v>
      </c>
      <c r="C710" s="16" t="s">
        <v>11</v>
      </c>
      <c r="D710" s="16" t="s">
        <v>43</v>
      </c>
      <c r="E710" s="16" t="s">
        <v>37</v>
      </c>
      <c r="F710" s="16">
        <v>0</v>
      </c>
      <c r="G710" s="16">
        <v>0</v>
      </c>
      <c r="H710" s="16" t="s">
        <v>65</v>
      </c>
      <c r="I710">
        <v>2005</v>
      </c>
      <c r="J710" s="3">
        <v>1</v>
      </c>
      <c r="K710">
        <f t="shared" si="13"/>
        <v>0</v>
      </c>
    </row>
    <row r="711" spans="1:11" ht="12.75">
      <c r="A711" s="2">
        <v>200503080002</v>
      </c>
      <c r="B711" s="4">
        <v>38419</v>
      </c>
      <c r="C711" s="13" t="s">
        <v>11</v>
      </c>
      <c r="D711" s="13" t="s">
        <v>744</v>
      </c>
      <c r="E711" s="13" t="s">
        <v>16</v>
      </c>
      <c r="F711" s="13">
        <v>0</v>
      </c>
      <c r="G711" s="13">
        <v>0</v>
      </c>
      <c r="H711" s="13" t="s">
        <v>14</v>
      </c>
      <c r="I711">
        <v>2005</v>
      </c>
      <c r="J711" s="3">
        <v>1</v>
      </c>
      <c r="K711">
        <f t="shared" si="13"/>
        <v>0</v>
      </c>
    </row>
    <row r="712" spans="1:11" ht="12.75">
      <c r="A712" s="2">
        <v>200503100002</v>
      </c>
      <c r="B712" s="4">
        <v>38421</v>
      </c>
      <c r="C712" s="13" t="s">
        <v>11</v>
      </c>
      <c r="D712" s="13" t="s">
        <v>43</v>
      </c>
      <c r="E712" s="13" t="s">
        <v>17</v>
      </c>
      <c r="F712" s="13">
        <v>0</v>
      </c>
      <c r="G712" s="13">
        <v>2</v>
      </c>
      <c r="H712" s="13" t="s">
        <v>65</v>
      </c>
      <c r="I712">
        <v>2005</v>
      </c>
      <c r="J712" s="3">
        <v>1</v>
      </c>
      <c r="K712">
        <f t="shared" si="13"/>
        <v>0</v>
      </c>
    </row>
    <row r="713" spans="1:11" ht="12.75">
      <c r="A713" s="2">
        <v>200503130006</v>
      </c>
      <c r="B713" s="4">
        <v>38424</v>
      </c>
      <c r="C713" s="13" t="s">
        <v>11</v>
      </c>
      <c r="D713" s="13" t="s">
        <v>43</v>
      </c>
      <c r="E713" s="13" t="s">
        <v>37</v>
      </c>
      <c r="F713" s="13">
        <v>0</v>
      </c>
      <c r="G713" s="13">
        <v>0</v>
      </c>
      <c r="H713" s="13" t="s">
        <v>38</v>
      </c>
      <c r="I713">
        <v>2005</v>
      </c>
      <c r="J713" s="3">
        <v>1</v>
      </c>
      <c r="K713">
        <f t="shared" si="13"/>
        <v>0</v>
      </c>
    </row>
    <row r="714" spans="1:11" ht="12.75">
      <c r="A714" s="14">
        <v>200503130001</v>
      </c>
      <c r="B714" s="15">
        <v>38424</v>
      </c>
      <c r="C714" s="16" t="s">
        <v>55</v>
      </c>
      <c r="D714" s="16" t="s">
        <v>916</v>
      </c>
      <c r="E714" s="16" t="s">
        <v>16</v>
      </c>
      <c r="F714" s="16">
        <v>0</v>
      </c>
      <c r="G714" s="16">
        <v>3</v>
      </c>
      <c r="H714" s="16" t="s">
        <v>97</v>
      </c>
      <c r="I714">
        <v>2005</v>
      </c>
      <c r="J714" s="3">
        <v>1</v>
      </c>
      <c r="K714">
        <f t="shared" si="13"/>
        <v>0</v>
      </c>
    </row>
    <row r="715" spans="1:11" ht="12.75">
      <c r="A715" s="14">
        <v>200503190010</v>
      </c>
      <c r="B715" s="15">
        <v>38430</v>
      </c>
      <c r="C715" s="16" t="s">
        <v>2</v>
      </c>
      <c r="D715" s="16" t="s">
        <v>87</v>
      </c>
      <c r="E715" s="16" t="s">
        <v>16</v>
      </c>
      <c r="F715" s="16">
        <v>0</v>
      </c>
      <c r="G715" s="16">
        <v>0</v>
      </c>
      <c r="H715" s="16" t="s">
        <v>18</v>
      </c>
      <c r="I715">
        <v>2005</v>
      </c>
      <c r="J715" s="3">
        <v>1</v>
      </c>
      <c r="K715">
        <f t="shared" si="13"/>
        <v>0</v>
      </c>
    </row>
    <row r="716" spans="1:11" ht="12.75">
      <c r="A716" s="2">
        <v>200503200012</v>
      </c>
      <c r="B716" s="4">
        <v>38431</v>
      </c>
      <c r="C716" s="13" t="s">
        <v>2</v>
      </c>
      <c r="D716" s="13" t="s">
        <v>87</v>
      </c>
      <c r="E716" s="13" t="s">
        <v>16</v>
      </c>
      <c r="F716" s="13">
        <v>0</v>
      </c>
      <c r="G716" s="13">
        <v>0</v>
      </c>
      <c r="H716" s="13" t="s">
        <v>18</v>
      </c>
      <c r="I716">
        <v>2005</v>
      </c>
      <c r="J716" s="3">
        <v>1</v>
      </c>
      <c r="K716">
        <f t="shared" si="13"/>
        <v>0</v>
      </c>
    </row>
    <row r="717" spans="1:11" ht="12.75">
      <c r="A717" s="14">
        <v>200503230005</v>
      </c>
      <c r="B717" s="15">
        <v>38434</v>
      </c>
      <c r="C717" s="16" t="s">
        <v>62</v>
      </c>
      <c r="D717" s="16" t="s">
        <v>490</v>
      </c>
      <c r="E717" s="16" t="s">
        <v>491</v>
      </c>
      <c r="F717" s="16">
        <v>0</v>
      </c>
      <c r="G717" s="16">
        <v>0</v>
      </c>
      <c r="H717" s="16" t="s">
        <v>82</v>
      </c>
      <c r="I717">
        <v>2005</v>
      </c>
      <c r="J717" s="3">
        <v>1</v>
      </c>
      <c r="K717">
        <f t="shared" si="13"/>
        <v>0</v>
      </c>
    </row>
    <row r="718" spans="1:11" ht="12.75">
      <c r="A718" s="2">
        <v>200503230007</v>
      </c>
      <c r="B718" s="4">
        <v>38434</v>
      </c>
      <c r="C718" s="13" t="s">
        <v>11</v>
      </c>
      <c r="D718" s="13" t="s">
        <v>744</v>
      </c>
      <c r="E718" s="13" t="s">
        <v>16</v>
      </c>
      <c r="F718" s="13">
        <v>0</v>
      </c>
      <c r="G718" s="13">
        <v>0</v>
      </c>
      <c r="H718" s="13" t="s">
        <v>38</v>
      </c>
      <c r="I718">
        <v>2005</v>
      </c>
      <c r="J718" s="3">
        <v>1</v>
      </c>
      <c r="K718">
        <f t="shared" si="13"/>
        <v>0</v>
      </c>
    </row>
    <row r="719" spans="1:11" ht="12.75">
      <c r="A719" s="14">
        <v>200503240006</v>
      </c>
      <c r="B719" s="15">
        <v>38435</v>
      </c>
      <c r="C719" s="16" t="s">
        <v>11</v>
      </c>
      <c r="D719" s="16" t="s">
        <v>386</v>
      </c>
      <c r="E719" s="16" t="s">
        <v>16</v>
      </c>
      <c r="F719" s="16">
        <v>0</v>
      </c>
      <c r="G719" s="16">
        <v>0</v>
      </c>
      <c r="H719" s="16" t="s">
        <v>38</v>
      </c>
      <c r="I719">
        <v>2005</v>
      </c>
      <c r="J719" s="3">
        <v>1</v>
      </c>
      <c r="K719">
        <f t="shared" si="13"/>
        <v>0</v>
      </c>
    </row>
    <row r="720" spans="1:11" ht="12.75">
      <c r="A720" s="2">
        <v>200503260006</v>
      </c>
      <c r="B720" s="4">
        <v>38437</v>
      </c>
      <c r="C720" s="13" t="s">
        <v>2</v>
      </c>
      <c r="D720" s="13" t="s">
        <v>274</v>
      </c>
      <c r="E720" s="13" t="s">
        <v>16</v>
      </c>
      <c r="F720" s="13">
        <v>0</v>
      </c>
      <c r="G720" s="13">
        <v>0</v>
      </c>
      <c r="H720" s="13" t="s">
        <v>18</v>
      </c>
      <c r="I720">
        <v>2005</v>
      </c>
      <c r="J720" s="3">
        <v>1</v>
      </c>
      <c r="K720">
        <f t="shared" si="13"/>
        <v>0</v>
      </c>
    </row>
    <row r="721" spans="1:11" ht="12.75">
      <c r="A721" s="2">
        <v>200503280005</v>
      </c>
      <c r="B721" s="4">
        <v>38439</v>
      </c>
      <c r="C721" s="13" t="s">
        <v>2</v>
      </c>
      <c r="D721" s="13" t="s">
        <v>914</v>
      </c>
      <c r="E721" s="13" t="s">
        <v>16</v>
      </c>
      <c r="F721" s="13">
        <v>0</v>
      </c>
      <c r="G721" s="13">
        <v>0</v>
      </c>
      <c r="H721" s="13" t="s">
        <v>18</v>
      </c>
      <c r="I721">
        <v>2005</v>
      </c>
      <c r="J721" s="3">
        <v>1</v>
      </c>
      <c r="K721">
        <f t="shared" si="13"/>
        <v>0</v>
      </c>
    </row>
    <row r="722" spans="1:11" ht="12.75">
      <c r="A722" s="14">
        <v>200503280004</v>
      </c>
      <c r="B722" s="15">
        <v>38439</v>
      </c>
      <c r="C722" s="16" t="s">
        <v>2</v>
      </c>
      <c r="D722" s="16" t="s">
        <v>915</v>
      </c>
      <c r="E722" s="16" t="s">
        <v>16</v>
      </c>
      <c r="F722" s="16">
        <v>0</v>
      </c>
      <c r="G722" s="16">
        <v>0</v>
      </c>
      <c r="H722" s="16" t="s">
        <v>18</v>
      </c>
      <c r="I722">
        <v>2005</v>
      </c>
      <c r="J722" s="3">
        <v>1</v>
      </c>
      <c r="K722">
        <f t="shared" si="13"/>
        <v>0</v>
      </c>
    </row>
    <row r="723" spans="1:11" ht="12.75">
      <c r="A723" s="14">
        <v>200503300002</v>
      </c>
      <c r="B723" s="15">
        <v>38441</v>
      </c>
      <c r="C723" s="16" t="s">
        <v>11</v>
      </c>
      <c r="D723" s="16" t="s">
        <v>394</v>
      </c>
      <c r="E723" s="16" t="s">
        <v>37</v>
      </c>
      <c r="F723" s="16">
        <v>0</v>
      </c>
      <c r="G723" s="16">
        <v>0</v>
      </c>
      <c r="H723" s="16" t="s">
        <v>395</v>
      </c>
      <c r="I723">
        <v>2005</v>
      </c>
      <c r="J723" s="3">
        <v>1</v>
      </c>
      <c r="K723">
        <f t="shared" si="13"/>
        <v>0</v>
      </c>
    </row>
    <row r="724" spans="1:11" ht="12.75">
      <c r="A724" s="14">
        <v>200504140006</v>
      </c>
      <c r="B724" s="15">
        <v>38456</v>
      </c>
      <c r="C724" s="16" t="s">
        <v>2</v>
      </c>
      <c r="D724" s="16" t="s">
        <v>180</v>
      </c>
      <c r="E724" s="16" t="s">
        <v>16</v>
      </c>
      <c r="F724" s="16">
        <v>0</v>
      </c>
      <c r="G724" s="16">
        <v>0</v>
      </c>
      <c r="H724" s="16" t="s">
        <v>18</v>
      </c>
      <c r="I724">
        <v>2005</v>
      </c>
      <c r="J724" s="3">
        <v>1</v>
      </c>
      <c r="K724">
        <f t="shared" si="13"/>
        <v>0</v>
      </c>
    </row>
    <row r="725" spans="1:11" ht="12.75">
      <c r="A725" s="2">
        <v>200504140005</v>
      </c>
      <c r="B725" s="4">
        <v>38456</v>
      </c>
      <c r="C725" s="13" t="s">
        <v>32</v>
      </c>
      <c r="D725" s="13" t="s">
        <v>913</v>
      </c>
      <c r="E725" s="13" t="s">
        <v>16</v>
      </c>
      <c r="F725" s="13">
        <v>0</v>
      </c>
      <c r="G725" s="13">
        <v>0</v>
      </c>
      <c r="H725" s="13" t="s">
        <v>317</v>
      </c>
      <c r="I725">
        <v>2005</v>
      </c>
      <c r="J725" s="3">
        <v>1</v>
      </c>
      <c r="K725">
        <f t="shared" si="13"/>
        <v>0</v>
      </c>
    </row>
    <row r="726" spans="1:11" ht="12.75">
      <c r="A726" s="2">
        <v>200504280008</v>
      </c>
      <c r="B726" s="4">
        <v>38470</v>
      </c>
      <c r="C726" s="13" t="s">
        <v>11</v>
      </c>
      <c r="D726" s="13" t="s">
        <v>389</v>
      </c>
      <c r="E726" s="13" t="s">
        <v>256</v>
      </c>
      <c r="F726" s="13">
        <v>0</v>
      </c>
      <c r="G726" s="13">
        <v>0</v>
      </c>
      <c r="H726" s="13" t="s">
        <v>371</v>
      </c>
      <c r="I726">
        <v>2005</v>
      </c>
      <c r="J726" s="3">
        <v>1</v>
      </c>
      <c r="K726">
        <f t="shared" si="13"/>
        <v>0</v>
      </c>
    </row>
    <row r="727" spans="1:11" ht="12.75">
      <c r="A727" s="14">
        <v>200504300002</v>
      </c>
      <c r="B727" s="15">
        <v>38472</v>
      </c>
      <c r="C727" s="16" t="s">
        <v>11</v>
      </c>
      <c r="D727" s="16" t="s">
        <v>386</v>
      </c>
      <c r="E727" s="16" t="s">
        <v>17</v>
      </c>
      <c r="F727" s="16">
        <v>0</v>
      </c>
      <c r="G727" s="16">
        <v>0</v>
      </c>
      <c r="H727" s="16" t="s">
        <v>65</v>
      </c>
      <c r="I727">
        <v>2005</v>
      </c>
      <c r="J727" s="3">
        <v>1</v>
      </c>
      <c r="K727">
        <f t="shared" si="13"/>
        <v>0</v>
      </c>
    </row>
    <row r="728" spans="1:11" ht="12.75">
      <c r="A728" s="2">
        <v>200505020002</v>
      </c>
      <c r="B728" s="4">
        <v>38474</v>
      </c>
      <c r="C728" s="13" t="s">
        <v>2</v>
      </c>
      <c r="D728" s="13" t="s">
        <v>391</v>
      </c>
      <c r="E728" s="13" t="s">
        <v>321</v>
      </c>
      <c r="F728" s="13">
        <v>0</v>
      </c>
      <c r="G728" s="13">
        <v>0</v>
      </c>
      <c r="H728" s="13" t="s">
        <v>100</v>
      </c>
      <c r="I728">
        <v>2005</v>
      </c>
      <c r="J728" s="3">
        <v>1</v>
      </c>
      <c r="K728">
        <f t="shared" si="13"/>
        <v>0</v>
      </c>
    </row>
    <row r="729" spans="1:11" ht="12.75">
      <c r="A729" s="14">
        <v>200505100012</v>
      </c>
      <c r="B729" s="15">
        <v>38482</v>
      </c>
      <c r="C729" s="16" t="s">
        <v>11</v>
      </c>
      <c r="D729" s="16" t="s">
        <v>41</v>
      </c>
      <c r="E729" s="16" t="s">
        <v>37</v>
      </c>
      <c r="F729" s="16">
        <v>0</v>
      </c>
      <c r="G729" s="16">
        <v>2</v>
      </c>
      <c r="H729" s="16" t="s">
        <v>371</v>
      </c>
      <c r="I729">
        <v>2005</v>
      </c>
      <c r="J729" s="3">
        <v>1</v>
      </c>
      <c r="K729">
        <f t="shared" si="13"/>
        <v>0</v>
      </c>
    </row>
    <row r="730" spans="1:11" ht="12.75">
      <c r="A730" s="14">
        <v>200505150004</v>
      </c>
      <c r="B730" s="15">
        <v>38487</v>
      </c>
      <c r="C730" s="16" t="s">
        <v>32</v>
      </c>
      <c r="D730" s="16" t="s">
        <v>16</v>
      </c>
      <c r="E730" s="16" t="s">
        <v>234</v>
      </c>
      <c r="F730" s="16">
        <v>0</v>
      </c>
      <c r="G730" s="16">
        <v>0</v>
      </c>
      <c r="H730" s="16" t="s">
        <v>38</v>
      </c>
      <c r="I730">
        <v>2005</v>
      </c>
      <c r="J730" s="3">
        <v>1</v>
      </c>
      <c r="K730">
        <f t="shared" si="13"/>
        <v>0</v>
      </c>
    </row>
    <row r="731" spans="1:11" ht="12.75">
      <c r="A731" s="2">
        <v>200505150003</v>
      </c>
      <c r="B731" s="4">
        <v>38487</v>
      </c>
      <c r="C731" s="13" t="s">
        <v>32</v>
      </c>
      <c r="D731" s="13" t="s">
        <v>16</v>
      </c>
      <c r="E731" s="13" t="s">
        <v>234</v>
      </c>
      <c r="F731" s="13">
        <v>0</v>
      </c>
      <c r="G731" s="13">
        <v>0</v>
      </c>
      <c r="H731" s="13" t="s">
        <v>38</v>
      </c>
      <c r="I731">
        <v>2005</v>
      </c>
      <c r="J731" s="3">
        <v>1</v>
      </c>
      <c r="K731">
        <f t="shared" si="13"/>
        <v>0</v>
      </c>
    </row>
    <row r="732" spans="1:11" ht="12.75">
      <c r="A732" s="14">
        <v>200505150002</v>
      </c>
      <c r="B732" s="15">
        <v>38487</v>
      </c>
      <c r="C732" s="16" t="s">
        <v>32</v>
      </c>
      <c r="D732" s="16" t="s">
        <v>16</v>
      </c>
      <c r="E732" s="16" t="s">
        <v>234</v>
      </c>
      <c r="F732" s="16">
        <v>0</v>
      </c>
      <c r="G732" s="16">
        <v>0</v>
      </c>
      <c r="H732" s="16" t="s">
        <v>38</v>
      </c>
      <c r="I732">
        <v>2005</v>
      </c>
      <c r="J732" s="3">
        <v>1</v>
      </c>
      <c r="K732">
        <f t="shared" si="13"/>
        <v>0</v>
      </c>
    </row>
    <row r="733" spans="1:11" ht="12.75">
      <c r="A733" s="2">
        <v>200505150001</v>
      </c>
      <c r="B733" s="4">
        <v>38487</v>
      </c>
      <c r="C733" s="13" t="s">
        <v>32</v>
      </c>
      <c r="D733" s="13" t="s">
        <v>307</v>
      </c>
      <c r="E733" s="13" t="s">
        <v>234</v>
      </c>
      <c r="F733" s="13">
        <v>0</v>
      </c>
      <c r="G733" s="13">
        <v>3</v>
      </c>
      <c r="H733" s="13" t="s">
        <v>38</v>
      </c>
      <c r="I733">
        <v>2005</v>
      </c>
      <c r="J733" s="3">
        <v>1</v>
      </c>
      <c r="K733">
        <f t="shared" si="13"/>
        <v>0</v>
      </c>
    </row>
    <row r="734" spans="1:11" ht="12.75">
      <c r="A734" s="2">
        <v>200505150015</v>
      </c>
      <c r="B734" s="4">
        <v>38487</v>
      </c>
      <c r="C734" s="13" t="s">
        <v>11</v>
      </c>
      <c r="D734" s="13" t="s">
        <v>43</v>
      </c>
      <c r="E734" s="13" t="s">
        <v>16</v>
      </c>
      <c r="F734" s="13">
        <v>0</v>
      </c>
      <c r="G734" s="13">
        <v>4</v>
      </c>
      <c r="H734" s="13" t="s">
        <v>346</v>
      </c>
      <c r="I734">
        <v>2005</v>
      </c>
      <c r="J734" s="3">
        <v>1</v>
      </c>
      <c r="K734">
        <f t="shared" si="13"/>
        <v>0</v>
      </c>
    </row>
    <row r="735" spans="1:11" ht="12.75">
      <c r="A735" s="2">
        <v>200505230009</v>
      </c>
      <c r="B735" s="4">
        <v>38495</v>
      </c>
      <c r="C735" s="13" t="s">
        <v>11</v>
      </c>
      <c r="D735" s="13" t="s">
        <v>387</v>
      </c>
      <c r="E735" s="13" t="s">
        <v>37</v>
      </c>
      <c r="F735" s="13">
        <v>0</v>
      </c>
      <c r="G735" s="13">
        <v>0</v>
      </c>
      <c r="H735" s="13" t="s">
        <v>65</v>
      </c>
      <c r="I735">
        <v>2005</v>
      </c>
      <c r="J735" s="3">
        <v>1</v>
      </c>
      <c r="K735">
        <f t="shared" si="13"/>
        <v>0</v>
      </c>
    </row>
    <row r="736" spans="1:11" ht="12.75">
      <c r="A736" s="14">
        <v>200505230008</v>
      </c>
      <c r="B736" s="15">
        <v>38495</v>
      </c>
      <c r="C736" s="16" t="s">
        <v>11</v>
      </c>
      <c r="D736" s="16" t="s">
        <v>388</v>
      </c>
      <c r="E736" s="16" t="s">
        <v>37</v>
      </c>
      <c r="F736" s="16">
        <v>0</v>
      </c>
      <c r="G736" s="16">
        <v>0</v>
      </c>
      <c r="H736" s="16" t="s">
        <v>65</v>
      </c>
      <c r="I736">
        <v>2005</v>
      </c>
      <c r="J736" s="3">
        <v>1</v>
      </c>
      <c r="K736">
        <f t="shared" si="13"/>
        <v>0</v>
      </c>
    </row>
    <row r="737" spans="1:11" ht="12.75">
      <c r="A737" s="2">
        <v>200505240005</v>
      </c>
      <c r="B737" s="4">
        <v>38496</v>
      </c>
      <c r="C737" s="13" t="s">
        <v>55</v>
      </c>
      <c r="D737" s="13" t="s">
        <v>106</v>
      </c>
      <c r="E737" s="13" t="s">
        <v>67</v>
      </c>
      <c r="F737" s="13">
        <v>0</v>
      </c>
      <c r="G737" s="13">
        <v>1</v>
      </c>
      <c r="H737" s="13" t="s">
        <v>14</v>
      </c>
      <c r="I737">
        <v>2005</v>
      </c>
      <c r="J737" s="3">
        <v>1</v>
      </c>
      <c r="K737">
        <f t="shared" si="13"/>
        <v>0</v>
      </c>
    </row>
    <row r="738" spans="1:11" ht="12.75">
      <c r="A738" s="14">
        <v>200505240006</v>
      </c>
      <c r="B738" s="15">
        <v>38496</v>
      </c>
      <c r="C738" s="16" t="s">
        <v>55</v>
      </c>
      <c r="D738" s="16" t="s">
        <v>106</v>
      </c>
      <c r="E738" s="16" t="s">
        <v>16</v>
      </c>
      <c r="F738" s="16">
        <v>0</v>
      </c>
      <c r="G738" s="16">
        <v>2</v>
      </c>
      <c r="H738" s="16" t="s">
        <v>14</v>
      </c>
      <c r="I738">
        <v>2005</v>
      </c>
      <c r="J738" s="3">
        <v>1</v>
      </c>
      <c r="K738">
        <f t="shared" si="13"/>
        <v>0</v>
      </c>
    </row>
    <row r="739" spans="1:11" ht="12.75">
      <c r="A739" s="14">
        <v>200505240002</v>
      </c>
      <c r="B739" s="15">
        <v>38496</v>
      </c>
      <c r="C739" s="16" t="s">
        <v>78</v>
      </c>
      <c r="D739" s="16" t="s">
        <v>79</v>
      </c>
      <c r="E739" s="16" t="s">
        <v>16</v>
      </c>
      <c r="F739" s="16">
        <v>0</v>
      </c>
      <c r="G739" s="16">
        <v>0</v>
      </c>
      <c r="H739" s="16" t="s">
        <v>82</v>
      </c>
      <c r="I739">
        <v>2005</v>
      </c>
      <c r="J739" s="3">
        <v>1</v>
      </c>
      <c r="K739">
        <f t="shared" si="13"/>
        <v>0</v>
      </c>
    </row>
    <row r="740" spans="1:11" ht="12.75">
      <c r="A740" s="2">
        <v>200505250001</v>
      </c>
      <c r="B740" s="4">
        <v>38497</v>
      </c>
      <c r="C740" s="13" t="s">
        <v>32</v>
      </c>
      <c r="D740" s="13" t="s">
        <v>33</v>
      </c>
      <c r="E740" s="13" t="s">
        <v>234</v>
      </c>
      <c r="F740" s="13">
        <v>0</v>
      </c>
      <c r="G740" s="13">
        <v>34</v>
      </c>
      <c r="H740" s="13" t="s">
        <v>18</v>
      </c>
      <c r="I740">
        <v>2005</v>
      </c>
      <c r="J740" s="3">
        <v>1</v>
      </c>
      <c r="K740">
        <f t="shared" si="13"/>
        <v>0</v>
      </c>
    </row>
    <row r="741" spans="1:11" ht="12.75">
      <c r="A741" s="14">
        <v>200505290005</v>
      </c>
      <c r="B741" s="15">
        <v>38501</v>
      </c>
      <c r="C741" s="16" t="s">
        <v>11</v>
      </c>
      <c r="D741" s="16" t="s">
        <v>382</v>
      </c>
      <c r="E741" s="16" t="s">
        <v>17</v>
      </c>
      <c r="F741" s="16">
        <v>0</v>
      </c>
      <c r="G741" s="16">
        <v>0</v>
      </c>
      <c r="H741" s="16" t="s">
        <v>18</v>
      </c>
      <c r="I741">
        <v>2005</v>
      </c>
      <c r="J741" s="3">
        <v>1</v>
      </c>
      <c r="K741">
        <f t="shared" si="13"/>
        <v>0</v>
      </c>
    </row>
    <row r="742" spans="1:11" ht="12.75">
      <c r="A742" s="2">
        <v>200505290004</v>
      </c>
      <c r="B742" s="4">
        <v>38501</v>
      </c>
      <c r="C742" s="13" t="s">
        <v>11</v>
      </c>
      <c r="D742" s="13" t="s">
        <v>385</v>
      </c>
      <c r="E742" s="13" t="s">
        <v>17</v>
      </c>
      <c r="F742" s="13">
        <v>0</v>
      </c>
      <c r="G742" s="13">
        <v>0</v>
      </c>
      <c r="H742" s="13" t="s">
        <v>18</v>
      </c>
      <c r="I742">
        <v>2005</v>
      </c>
      <c r="J742" s="3">
        <v>1</v>
      </c>
      <c r="K742">
        <f t="shared" si="13"/>
        <v>0</v>
      </c>
    </row>
    <row r="743" spans="1:11" ht="12.75">
      <c r="A743" s="14">
        <v>200505290003</v>
      </c>
      <c r="B743" s="15">
        <v>38501</v>
      </c>
      <c r="C743" s="16" t="s">
        <v>11</v>
      </c>
      <c r="D743" s="16" t="s">
        <v>379</v>
      </c>
      <c r="E743" s="16" t="s">
        <v>17</v>
      </c>
      <c r="F743" s="16">
        <v>0</v>
      </c>
      <c r="G743" s="16">
        <v>0</v>
      </c>
      <c r="H743" s="16" t="s">
        <v>18</v>
      </c>
      <c r="I743">
        <v>2005</v>
      </c>
      <c r="J743" s="3">
        <v>1</v>
      </c>
      <c r="K743">
        <f t="shared" si="13"/>
        <v>0</v>
      </c>
    </row>
    <row r="744" spans="1:11" ht="12.75">
      <c r="A744" s="2">
        <v>200505290002</v>
      </c>
      <c r="B744" s="4">
        <v>38501</v>
      </c>
      <c r="C744" s="13" t="s">
        <v>11</v>
      </c>
      <c r="D744" s="13" t="s">
        <v>386</v>
      </c>
      <c r="E744" s="13" t="s">
        <v>17</v>
      </c>
      <c r="F744" s="13">
        <v>0</v>
      </c>
      <c r="G744" s="13">
        <v>0</v>
      </c>
      <c r="H744" s="13" t="s">
        <v>65</v>
      </c>
      <c r="I744">
        <v>2005</v>
      </c>
      <c r="J744" s="3">
        <v>1</v>
      </c>
      <c r="K744">
        <f t="shared" si="13"/>
        <v>0</v>
      </c>
    </row>
    <row r="745" spans="1:11" ht="12.75">
      <c r="A745" s="14">
        <v>200505290001</v>
      </c>
      <c r="B745" s="15">
        <v>38501</v>
      </c>
      <c r="C745" s="16" t="s">
        <v>11</v>
      </c>
      <c r="D745" s="16" t="s">
        <v>41</v>
      </c>
      <c r="E745" s="16" t="s">
        <v>17</v>
      </c>
      <c r="F745" s="16">
        <v>0</v>
      </c>
      <c r="G745" s="16">
        <v>0</v>
      </c>
      <c r="H745" s="16" t="s">
        <v>65</v>
      </c>
      <c r="I745">
        <v>2005</v>
      </c>
      <c r="J745" s="3">
        <v>1</v>
      </c>
      <c r="K745">
        <f t="shared" si="13"/>
        <v>0</v>
      </c>
    </row>
    <row r="746" spans="1:11" ht="12.75">
      <c r="A746" s="2">
        <v>200506090005</v>
      </c>
      <c r="B746" s="4">
        <v>38512</v>
      </c>
      <c r="C746" s="13" t="s">
        <v>78</v>
      </c>
      <c r="D746" s="13" t="s">
        <v>561</v>
      </c>
      <c r="E746" s="13" t="s">
        <v>557</v>
      </c>
      <c r="F746" s="13">
        <v>1</v>
      </c>
      <c r="G746" s="13">
        <v>0</v>
      </c>
      <c r="H746" s="13" t="s">
        <v>18</v>
      </c>
      <c r="I746">
        <v>2005</v>
      </c>
      <c r="J746" s="3">
        <v>1</v>
      </c>
      <c r="K746">
        <f t="shared" si="13"/>
        <v>0</v>
      </c>
    </row>
    <row r="747" spans="1:11" ht="12.75">
      <c r="A747" s="14">
        <v>200506100002</v>
      </c>
      <c r="B747" s="15">
        <v>38513</v>
      </c>
      <c r="C747" s="16" t="s">
        <v>32</v>
      </c>
      <c r="D747" s="16" t="s">
        <v>94</v>
      </c>
      <c r="E747" s="16" t="s">
        <v>234</v>
      </c>
      <c r="F747" s="16">
        <v>0</v>
      </c>
      <c r="G747" s="16">
        <v>0</v>
      </c>
      <c r="H747" s="16" t="s">
        <v>49</v>
      </c>
      <c r="I747">
        <v>2005</v>
      </c>
      <c r="J747" s="3">
        <v>1</v>
      </c>
      <c r="K747">
        <f t="shared" si="13"/>
        <v>0</v>
      </c>
    </row>
    <row r="748" spans="1:11" ht="12.75">
      <c r="A748" s="2">
        <v>200506150005</v>
      </c>
      <c r="B748" s="4">
        <v>38518</v>
      </c>
      <c r="C748" s="13" t="s">
        <v>78</v>
      </c>
      <c r="D748" s="13" t="s">
        <v>560</v>
      </c>
      <c r="E748" s="13" t="s">
        <v>557</v>
      </c>
      <c r="F748" s="13">
        <v>1</v>
      </c>
      <c r="G748" s="13">
        <v>0</v>
      </c>
      <c r="H748" s="13" t="s">
        <v>18</v>
      </c>
      <c r="I748">
        <v>2005</v>
      </c>
      <c r="J748" s="3">
        <v>1</v>
      </c>
      <c r="K748">
        <f t="shared" si="13"/>
        <v>0</v>
      </c>
    </row>
    <row r="749" spans="1:11" ht="12.75">
      <c r="A749" s="2">
        <v>200506250002</v>
      </c>
      <c r="B749" s="4">
        <v>38528</v>
      </c>
      <c r="C749" s="13" t="s">
        <v>32</v>
      </c>
      <c r="D749" s="13" t="s">
        <v>33</v>
      </c>
      <c r="E749" s="13" t="s">
        <v>234</v>
      </c>
      <c r="F749" s="13">
        <v>0</v>
      </c>
      <c r="G749" s="13">
        <v>0</v>
      </c>
      <c r="H749" s="13" t="s">
        <v>38</v>
      </c>
      <c r="I749">
        <v>2005</v>
      </c>
      <c r="J749" s="3">
        <v>1</v>
      </c>
      <c r="K749">
        <f t="shared" si="13"/>
        <v>0</v>
      </c>
    </row>
    <row r="750" spans="1:11" ht="12.75">
      <c r="A750" s="14">
        <v>200506250001</v>
      </c>
      <c r="B750" s="15">
        <v>38528</v>
      </c>
      <c r="C750" s="16" t="s">
        <v>32</v>
      </c>
      <c r="D750" s="16" t="s">
        <v>268</v>
      </c>
      <c r="E750" s="16" t="s">
        <v>16</v>
      </c>
      <c r="F750" s="16">
        <v>0</v>
      </c>
      <c r="G750" s="16">
        <v>0</v>
      </c>
      <c r="H750" s="16" t="s">
        <v>65</v>
      </c>
      <c r="I750">
        <v>2005</v>
      </c>
      <c r="J750" s="3">
        <v>1</v>
      </c>
      <c r="K750">
        <f t="shared" si="13"/>
        <v>0</v>
      </c>
    </row>
    <row r="751" spans="1:11" ht="12.75">
      <c r="A751" s="14">
        <v>200506260002</v>
      </c>
      <c r="B751" s="15">
        <v>38529</v>
      </c>
      <c r="C751" s="16" t="s">
        <v>2</v>
      </c>
      <c r="D751" s="16" t="s">
        <v>20</v>
      </c>
      <c r="E751" s="16" t="s">
        <v>145</v>
      </c>
      <c r="F751" s="16">
        <v>0</v>
      </c>
      <c r="G751" s="16">
        <v>0</v>
      </c>
      <c r="H751" s="16" t="s">
        <v>18</v>
      </c>
      <c r="I751">
        <v>2005</v>
      </c>
      <c r="J751" s="3">
        <v>1</v>
      </c>
      <c r="K751">
        <f t="shared" si="13"/>
        <v>0</v>
      </c>
    </row>
    <row r="752" spans="1:11" ht="12.75">
      <c r="A752" s="2">
        <v>200507010008</v>
      </c>
      <c r="B752" s="4">
        <v>38534</v>
      </c>
      <c r="C752" s="13" t="s">
        <v>2</v>
      </c>
      <c r="D752" s="13" t="s">
        <v>87</v>
      </c>
      <c r="E752" s="13" t="s">
        <v>105</v>
      </c>
      <c r="F752" s="13">
        <v>1</v>
      </c>
      <c r="G752" s="13">
        <v>0</v>
      </c>
      <c r="H752" s="13" t="s">
        <v>97</v>
      </c>
      <c r="I752">
        <v>2005</v>
      </c>
      <c r="J752" s="3">
        <v>1</v>
      </c>
      <c r="K752">
        <f t="shared" si="13"/>
        <v>0</v>
      </c>
    </row>
    <row r="753" spans="1:11" ht="12.75">
      <c r="A753" s="2">
        <v>200507070004</v>
      </c>
      <c r="B753" s="4">
        <v>38540</v>
      </c>
      <c r="C753" s="13" t="s">
        <v>2</v>
      </c>
      <c r="D753" s="13" t="s">
        <v>20</v>
      </c>
      <c r="E753" s="13" t="s">
        <v>289</v>
      </c>
      <c r="F753" s="13">
        <v>14</v>
      </c>
      <c r="G753" s="13">
        <v>110</v>
      </c>
      <c r="H753" s="13" t="s">
        <v>23</v>
      </c>
      <c r="I753">
        <v>2005</v>
      </c>
      <c r="J753" s="3">
        <v>1</v>
      </c>
      <c r="K753">
        <f t="shared" si="13"/>
        <v>0</v>
      </c>
    </row>
    <row r="754" spans="1:11" ht="12.75">
      <c r="A754" s="14">
        <v>200507070003</v>
      </c>
      <c r="B754" s="15">
        <v>38540</v>
      </c>
      <c r="C754" s="16" t="s">
        <v>2</v>
      </c>
      <c r="D754" s="16" t="s">
        <v>20</v>
      </c>
      <c r="E754" s="16" t="s">
        <v>289</v>
      </c>
      <c r="F754" s="16">
        <v>7</v>
      </c>
      <c r="G754" s="16">
        <v>163</v>
      </c>
      <c r="H754" s="16" t="s">
        <v>23</v>
      </c>
      <c r="I754">
        <v>2005</v>
      </c>
      <c r="J754" s="3">
        <v>1</v>
      </c>
      <c r="K754">
        <f t="shared" si="13"/>
        <v>0</v>
      </c>
    </row>
    <row r="755" spans="1:11" ht="12.75">
      <c r="A755" s="2">
        <v>200507070002</v>
      </c>
      <c r="B755" s="4">
        <v>38540</v>
      </c>
      <c r="C755" s="13" t="s">
        <v>2</v>
      </c>
      <c r="D755" s="13" t="s">
        <v>20</v>
      </c>
      <c r="E755" s="13" t="s">
        <v>289</v>
      </c>
      <c r="F755" s="13">
        <v>27</v>
      </c>
      <c r="G755" s="13">
        <v>340</v>
      </c>
      <c r="H755" s="13" t="s">
        <v>23</v>
      </c>
      <c r="I755">
        <v>2005</v>
      </c>
      <c r="J755" s="3">
        <v>1</v>
      </c>
      <c r="K755">
        <f t="shared" si="13"/>
        <v>0</v>
      </c>
    </row>
    <row r="756" spans="1:11" ht="12.75">
      <c r="A756" s="14">
        <v>200507070001</v>
      </c>
      <c r="B756" s="15">
        <v>38540</v>
      </c>
      <c r="C756" s="16" t="s">
        <v>2</v>
      </c>
      <c r="D756" s="16" t="s">
        <v>20</v>
      </c>
      <c r="E756" s="16" t="s">
        <v>289</v>
      </c>
      <c r="F756" s="16">
        <v>8</v>
      </c>
      <c r="G756" s="16">
        <v>171</v>
      </c>
      <c r="H756" s="16" t="s">
        <v>23</v>
      </c>
      <c r="I756">
        <v>2005</v>
      </c>
      <c r="J756" s="3">
        <v>1</v>
      </c>
      <c r="K756">
        <f t="shared" si="13"/>
        <v>0</v>
      </c>
    </row>
    <row r="757" spans="1:11" ht="12.75">
      <c r="A757" s="14">
        <v>200507120018</v>
      </c>
      <c r="B757" s="15">
        <v>38545</v>
      </c>
      <c r="C757" s="16" t="s">
        <v>32</v>
      </c>
      <c r="D757" s="16" t="s">
        <v>367</v>
      </c>
      <c r="E757" s="16" t="s">
        <v>16</v>
      </c>
      <c r="F757" s="16">
        <v>0</v>
      </c>
      <c r="G757" s="16">
        <v>1</v>
      </c>
      <c r="H757" s="16" t="s">
        <v>912</v>
      </c>
      <c r="I757">
        <v>2005</v>
      </c>
      <c r="J757" s="3">
        <v>1</v>
      </c>
      <c r="K757">
        <f t="shared" si="13"/>
        <v>0</v>
      </c>
    </row>
    <row r="758" spans="1:11" ht="12.75">
      <c r="A758" s="2">
        <v>200507160015</v>
      </c>
      <c r="B758" s="4">
        <v>38549</v>
      </c>
      <c r="C758" s="13" t="s">
        <v>2</v>
      </c>
      <c r="D758" s="13" t="s">
        <v>87</v>
      </c>
      <c r="E758" s="13" t="s">
        <v>16</v>
      </c>
      <c r="F758" s="13">
        <v>0</v>
      </c>
      <c r="G758" s="13">
        <v>1</v>
      </c>
      <c r="H758" s="13" t="s">
        <v>18</v>
      </c>
      <c r="I758">
        <v>2005</v>
      </c>
      <c r="J758" s="3">
        <v>1</v>
      </c>
      <c r="K758">
        <f t="shared" si="13"/>
        <v>0</v>
      </c>
    </row>
    <row r="759" spans="1:11" ht="12.75">
      <c r="A759" s="14">
        <v>200507210007</v>
      </c>
      <c r="B759" s="15">
        <v>38554</v>
      </c>
      <c r="C759" s="16" t="s">
        <v>2</v>
      </c>
      <c r="D759" s="16" t="s">
        <v>20</v>
      </c>
      <c r="E759" s="16" t="s">
        <v>22</v>
      </c>
      <c r="F759" s="16">
        <v>0</v>
      </c>
      <c r="G759" s="16">
        <v>0</v>
      </c>
      <c r="H759" s="16" t="s">
        <v>23</v>
      </c>
      <c r="I759">
        <v>2005</v>
      </c>
      <c r="J759" s="3">
        <v>1</v>
      </c>
      <c r="K759">
        <f t="shared" si="13"/>
        <v>0</v>
      </c>
    </row>
    <row r="760" spans="1:11" ht="12.75">
      <c r="A760" s="2">
        <v>200507210006</v>
      </c>
      <c r="B760" s="4">
        <v>38554</v>
      </c>
      <c r="C760" s="13" t="s">
        <v>2</v>
      </c>
      <c r="D760" s="13" t="s">
        <v>20</v>
      </c>
      <c r="E760" s="13" t="s">
        <v>22</v>
      </c>
      <c r="F760" s="13">
        <v>0</v>
      </c>
      <c r="G760" s="13">
        <v>0</v>
      </c>
      <c r="H760" s="13" t="s">
        <v>23</v>
      </c>
      <c r="I760">
        <v>2005</v>
      </c>
      <c r="J760" s="3">
        <v>1</v>
      </c>
      <c r="K760">
        <f t="shared" si="13"/>
        <v>0</v>
      </c>
    </row>
    <row r="761" spans="1:11" ht="12.75">
      <c r="A761" s="14">
        <v>200507210002</v>
      </c>
      <c r="B761" s="15">
        <v>38554</v>
      </c>
      <c r="C761" s="16" t="s">
        <v>2</v>
      </c>
      <c r="D761" s="16" t="s">
        <v>20</v>
      </c>
      <c r="E761" s="16" t="s">
        <v>22</v>
      </c>
      <c r="F761" s="16">
        <v>0</v>
      </c>
      <c r="G761" s="16">
        <v>0</v>
      </c>
      <c r="H761" s="16" t="s">
        <v>23</v>
      </c>
      <c r="I761">
        <v>2005</v>
      </c>
      <c r="J761" s="3">
        <v>1</v>
      </c>
      <c r="K761">
        <f t="shared" si="13"/>
        <v>0</v>
      </c>
    </row>
    <row r="762" spans="1:11" ht="12.75">
      <c r="A762" s="14">
        <v>200507210011</v>
      </c>
      <c r="B762" s="15">
        <v>38554</v>
      </c>
      <c r="C762" s="16" t="s">
        <v>32</v>
      </c>
      <c r="D762" s="16" t="s">
        <v>384</v>
      </c>
      <c r="E762" s="16" t="s">
        <v>256</v>
      </c>
      <c r="F762" s="16">
        <v>0</v>
      </c>
      <c r="G762" s="16">
        <v>0</v>
      </c>
      <c r="H762" s="16" t="s">
        <v>38</v>
      </c>
      <c r="I762">
        <v>2005</v>
      </c>
      <c r="J762" s="3">
        <v>1</v>
      </c>
      <c r="K762">
        <f t="shared" si="13"/>
        <v>0</v>
      </c>
    </row>
    <row r="763" spans="1:11" ht="12.75">
      <c r="A763" s="2">
        <v>200507230002</v>
      </c>
      <c r="B763" s="4">
        <v>38556</v>
      </c>
      <c r="C763" s="13" t="s">
        <v>32</v>
      </c>
      <c r="D763" s="13" t="s">
        <v>303</v>
      </c>
      <c r="E763" s="13" t="s">
        <v>234</v>
      </c>
      <c r="F763" s="13">
        <v>0</v>
      </c>
      <c r="G763" s="13">
        <v>0</v>
      </c>
      <c r="H763" s="13" t="s">
        <v>38</v>
      </c>
      <c r="I763">
        <v>2005</v>
      </c>
      <c r="J763" s="3">
        <v>1</v>
      </c>
      <c r="K763">
        <f t="shared" si="13"/>
        <v>0</v>
      </c>
    </row>
    <row r="764" spans="1:11" ht="12.75">
      <c r="A764" s="2">
        <v>200507260007</v>
      </c>
      <c r="B764" s="4">
        <v>38559</v>
      </c>
      <c r="C764" s="13" t="s">
        <v>2</v>
      </c>
      <c r="D764" s="13" t="s">
        <v>911</v>
      </c>
      <c r="E764" s="13" t="s">
        <v>16</v>
      </c>
      <c r="F764" s="13">
        <v>0</v>
      </c>
      <c r="G764" s="13">
        <v>0</v>
      </c>
      <c r="H764" s="13" t="s">
        <v>38</v>
      </c>
      <c r="I764">
        <v>2005</v>
      </c>
      <c r="J764" s="3">
        <v>1</v>
      </c>
      <c r="K764">
        <f t="shared" si="13"/>
        <v>0</v>
      </c>
    </row>
    <row r="765" spans="1:11" ht="12.75">
      <c r="A765" s="14">
        <v>200507260006</v>
      </c>
      <c r="B765" s="15">
        <v>38559</v>
      </c>
      <c r="C765" s="16" t="s">
        <v>2</v>
      </c>
      <c r="D765" s="16" t="s">
        <v>426</v>
      </c>
      <c r="E765" s="16" t="s">
        <v>16</v>
      </c>
      <c r="F765" s="16">
        <v>0</v>
      </c>
      <c r="G765" s="16">
        <v>0</v>
      </c>
      <c r="H765" s="16" t="s">
        <v>97</v>
      </c>
      <c r="I765">
        <v>2005</v>
      </c>
      <c r="J765" s="3">
        <v>1</v>
      </c>
      <c r="K765">
        <f t="shared" si="13"/>
        <v>0</v>
      </c>
    </row>
    <row r="766" spans="1:11" ht="12.75">
      <c r="A766" s="14">
        <v>200507280011</v>
      </c>
      <c r="B766" s="15">
        <v>38561</v>
      </c>
      <c r="C766" s="16" t="s">
        <v>11</v>
      </c>
      <c r="D766" s="16" t="s">
        <v>382</v>
      </c>
      <c r="E766" s="16" t="s">
        <v>17</v>
      </c>
      <c r="F766" s="16">
        <v>0</v>
      </c>
      <c r="G766" s="16">
        <v>0</v>
      </c>
      <c r="H766" s="16" t="s">
        <v>18</v>
      </c>
      <c r="I766">
        <v>2005</v>
      </c>
      <c r="J766" s="3">
        <v>1</v>
      </c>
      <c r="K766">
        <f t="shared" si="13"/>
        <v>0</v>
      </c>
    </row>
    <row r="767" spans="1:11" ht="12.75">
      <c r="A767" s="2">
        <v>200507280010</v>
      </c>
      <c r="B767" s="4">
        <v>38561</v>
      </c>
      <c r="C767" s="13" t="s">
        <v>11</v>
      </c>
      <c r="D767" s="13" t="s">
        <v>41</v>
      </c>
      <c r="E767" s="13" t="s">
        <v>17</v>
      </c>
      <c r="F767" s="13">
        <v>0</v>
      </c>
      <c r="G767" s="13">
        <v>0</v>
      </c>
      <c r="H767" s="13" t="s">
        <v>38</v>
      </c>
      <c r="I767">
        <v>2005</v>
      </c>
      <c r="J767" s="3">
        <v>1</v>
      </c>
      <c r="K767">
        <f t="shared" si="13"/>
        <v>0</v>
      </c>
    </row>
    <row r="768" spans="1:11" ht="12.75">
      <c r="A768" s="14">
        <v>200507280002</v>
      </c>
      <c r="B768" s="15">
        <v>38561</v>
      </c>
      <c r="C768" s="16" t="s">
        <v>11</v>
      </c>
      <c r="D768" s="16" t="s">
        <v>383</v>
      </c>
      <c r="E768" s="16" t="s">
        <v>17</v>
      </c>
      <c r="F768" s="16">
        <v>0</v>
      </c>
      <c r="G768" s="16">
        <v>0</v>
      </c>
      <c r="H768" s="16" t="s">
        <v>18</v>
      </c>
      <c r="I768">
        <v>2005</v>
      </c>
      <c r="J768" s="3">
        <v>1</v>
      </c>
      <c r="K768">
        <f t="shared" si="13"/>
        <v>0</v>
      </c>
    </row>
    <row r="769" spans="1:11" ht="12.75">
      <c r="A769" s="14">
        <v>200507290011</v>
      </c>
      <c r="B769" s="15">
        <v>38562</v>
      </c>
      <c r="C769" s="16" t="s">
        <v>32</v>
      </c>
      <c r="D769" s="16" t="s">
        <v>300</v>
      </c>
      <c r="E769" s="16" t="s">
        <v>234</v>
      </c>
      <c r="F769" s="16">
        <v>0</v>
      </c>
      <c r="G769" s="16">
        <v>0</v>
      </c>
      <c r="H769" s="16" t="s">
        <v>23</v>
      </c>
      <c r="I769">
        <v>2005</v>
      </c>
      <c r="J769" s="3">
        <v>1</v>
      </c>
      <c r="K769">
        <f t="shared" si="13"/>
        <v>0</v>
      </c>
    </row>
    <row r="770" spans="1:11" ht="12.75">
      <c r="A770" s="2">
        <v>200507290008</v>
      </c>
      <c r="B770" s="4">
        <v>38562</v>
      </c>
      <c r="C770" s="13" t="s">
        <v>32</v>
      </c>
      <c r="D770" s="13" t="s">
        <v>301</v>
      </c>
      <c r="E770" s="13" t="s">
        <v>234</v>
      </c>
      <c r="F770" s="13">
        <v>0</v>
      </c>
      <c r="G770" s="13">
        <v>0</v>
      </c>
      <c r="H770" s="13" t="s">
        <v>23</v>
      </c>
      <c r="I770">
        <v>2005</v>
      </c>
      <c r="J770" s="3">
        <v>1</v>
      </c>
      <c r="K770">
        <f t="shared" ref="K770:K833" si="14">IF(AND(I770=2015,E770="unknown",OR(F770&gt;0,G770&gt;0)),1,0)</f>
        <v>0</v>
      </c>
    </row>
    <row r="771" spans="1:11" ht="12.75">
      <c r="A771" s="14">
        <v>200507300008</v>
      </c>
      <c r="B771" s="15">
        <v>38563</v>
      </c>
      <c r="C771" s="16" t="s">
        <v>32</v>
      </c>
      <c r="D771" s="16" t="s">
        <v>291</v>
      </c>
      <c r="E771" s="16" t="s">
        <v>234</v>
      </c>
      <c r="F771" s="16">
        <v>0</v>
      </c>
      <c r="G771" s="16">
        <v>0</v>
      </c>
      <c r="H771" s="16" t="s">
        <v>38</v>
      </c>
      <c r="I771">
        <v>2005</v>
      </c>
      <c r="J771" s="3">
        <v>1</v>
      </c>
      <c r="K771">
        <f t="shared" si="14"/>
        <v>0</v>
      </c>
    </row>
    <row r="772" spans="1:11" ht="12.75">
      <c r="A772" s="2">
        <v>200507300005</v>
      </c>
      <c r="B772" s="4">
        <v>38563</v>
      </c>
      <c r="C772" s="13" t="s">
        <v>32</v>
      </c>
      <c r="D772" s="13" t="s">
        <v>291</v>
      </c>
      <c r="E772" s="13" t="s">
        <v>234</v>
      </c>
      <c r="F772" s="13">
        <v>0</v>
      </c>
      <c r="G772" s="13">
        <v>0</v>
      </c>
      <c r="H772" s="13" t="s">
        <v>65</v>
      </c>
      <c r="I772">
        <v>2005</v>
      </c>
      <c r="J772" s="3">
        <v>1</v>
      </c>
      <c r="K772">
        <f t="shared" si="14"/>
        <v>0</v>
      </c>
    </row>
    <row r="773" spans="1:11" ht="12.75">
      <c r="A773" s="2">
        <v>200508010007</v>
      </c>
      <c r="B773" s="4">
        <v>38565</v>
      </c>
      <c r="C773" s="13" t="s">
        <v>32</v>
      </c>
      <c r="D773" s="13" t="s">
        <v>264</v>
      </c>
      <c r="E773" s="13" t="s">
        <v>234</v>
      </c>
      <c r="F773" s="13">
        <v>0</v>
      </c>
      <c r="G773" s="13">
        <v>0</v>
      </c>
      <c r="H773" s="13" t="s">
        <v>299</v>
      </c>
      <c r="I773">
        <v>2005</v>
      </c>
      <c r="J773" s="3">
        <v>1</v>
      </c>
      <c r="K773">
        <f t="shared" si="14"/>
        <v>0</v>
      </c>
    </row>
    <row r="774" spans="1:11" ht="12.75">
      <c r="A774" s="14">
        <v>200508100014</v>
      </c>
      <c r="B774" s="15">
        <v>38574</v>
      </c>
      <c r="C774" s="16" t="s">
        <v>2</v>
      </c>
      <c r="D774" s="16" t="s">
        <v>110</v>
      </c>
      <c r="E774" s="16" t="s">
        <v>16</v>
      </c>
      <c r="F774" s="16">
        <v>0</v>
      </c>
      <c r="G774" s="16">
        <v>0</v>
      </c>
      <c r="H774" s="16" t="s">
        <v>14</v>
      </c>
      <c r="I774">
        <v>2005</v>
      </c>
      <c r="J774" s="3">
        <v>1</v>
      </c>
      <c r="K774">
        <f t="shared" si="14"/>
        <v>0</v>
      </c>
    </row>
    <row r="775" spans="1:11" ht="12.75">
      <c r="A775" s="2">
        <v>200508110002</v>
      </c>
      <c r="B775" s="4">
        <v>38575</v>
      </c>
      <c r="C775" s="13" t="s">
        <v>11</v>
      </c>
      <c r="D775" s="13" t="s">
        <v>227</v>
      </c>
      <c r="E775" s="13" t="s">
        <v>381</v>
      </c>
      <c r="F775" s="13">
        <v>0</v>
      </c>
      <c r="G775" s="13">
        <v>0</v>
      </c>
      <c r="H775" s="13" t="s">
        <v>18</v>
      </c>
      <c r="I775">
        <v>2005</v>
      </c>
      <c r="J775" s="3">
        <v>1</v>
      </c>
      <c r="K775">
        <f t="shared" si="14"/>
        <v>0</v>
      </c>
    </row>
    <row r="776" spans="1:11" ht="12.75">
      <c r="A776" s="14">
        <v>200509020005</v>
      </c>
      <c r="B776" s="15">
        <v>38597</v>
      </c>
      <c r="C776" s="16" t="s">
        <v>2</v>
      </c>
      <c r="D776" s="16" t="s">
        <v>87</v>
      </c>
      <c r="E776" s="16" t="s">
        <v>105</v>
      </c>
      <c r="F776" s="16">
        <v>0</v>
      </c>
      <c r="G776" s="16">
        <v>0</v>
      </c>
      <c r="H776" s="16" t="s">
        <v>18</v>
      </c>
      <c r="I776">
        <v>2005</v>
      </c>
      <c r="J776" s="3">
        <v>1</v>
      </c>
      <c r="K776">
        <f t="shared" si="14"/>
        <v>0</v>
      </c>
    </row>
    <row r="777" spans="1:11" ht="12.75">
      <c r="A777" s="2">
        <v>200509110001</v>
      </c>
      <c r="B777" s="4">
        <v>38606</v>
      </c>
      <c r="C777" s="13" t="s">
        <v>2</v>
      </c>
      <c r="D777" s="13" t="s">
        <v>87</v>
      </c>
      <c r="E777" s="13" t="s">
        <v>298</v>
      </c>
      <c r="F777" s="13">
        <v>0</v>
      </c>
      <c r="G777" s="13">
        <v>50</v>
      </c>
      <c r="H777" s="13" t="s">
        <v>100</v>
      </c>
      <c r="I777">
        <v>2005</v>
      </c>
      <c r="J777" s="3">
        <v>1</v>
      </c>
      <c r="K777">
        <f t="shared" si="14"/>
        <v>0</v>
      </c>
    </row>
    <row r="778" spans="1:11" ht="12.75">
      <c r="A778" s="14">
        <v>200509140005</v>
      </c>
      <c r="B778" s="15">
        <v>38609</v>
      </c>
      <c r="C778" s="16" t="s">
        <v>55</v>
      </c>
      <c r="D778" s="16" t="s">
        <v>910</v>
      </c>
      <c r="E778" s="16" t="s">
        <v>16</v>
      </c>
      <c r="F778" s="16">
        <v>1</v>
      </c>
      <c r="G778" s="16">
        <v>1</v>
      </c>
      <c r="H778" s="16" t="s">
        <v>14</v>
      </c>
      <c r="I778">
        <v>2005</v>
      </c>
      <c r="J778" s="3">
        <v>1</v>
      </c>
      <c r="K778">
        <f t="shared" si="14"/>
        <v>0</v>
      </c>
    </row>
    <row r="779" spans="1:11" ht="12.75">
      <c r="A779" s="2">
        <v>200509200004</v>
      </c>
      <c r="B779" s="4">
        <v>38615</v>
      </c>
      <c r="C779" s="13" t="s">
        <v>2</v>
      </c>
      <c r="D779" s="13" t="s">
        <v>117</v>
      </c>
      <c r="E779" s="13" t="s">
        <v>16</v>
      </c>
      <c r="F779" s="13">
        <v>0</v>
      </c>
      <c r="G779" s="13">
        <v>1</v>
      </c>
      <c r="H779" s="13" t="s">
        <v>14</v>
      </c>
      <c r="I779">
        <v>2005</v>
      </c>
      <c r="J779" s="3">
        <v>1</v>
      </c>
      <c r="K779">
        <f t="shared" si="14"/>
        <v>0</v>
      </c>
    </row>
    <row r="780" spans="1:11" ht="12.75">
      <c r="A780" s="14">
        <v>200509240001</v>
      </c>
      <c r="B780" s="15">
        <v>38619</v>
      </c>
      <c r="C780" s="16" t="s">
        <v>32</v>
      </c>
      <c r="D780" s="16" t="s">
        <v>380</v>
      </c>
      <c r="E780" s="16" t="s">
        <v>256</v>
      </c>
      <c r="F780" s="16">
        <v>0</v>
      </c>
      <c r="G780" s="16">
        <v>0</v>
      </c>
      <c r="H780" s="16" t="s">
        <v>38</v>
      </c>
      <c r="I780">
        <v>2005</v>
      </c>
      <c r="J780" s="3">
        <v>1</v>
      </c>
      <c r="K780">
        <f t="shared" si="14"/>
        <v>0</v>
      </c>
    </row>
    <row r="781" spans="1:11" ht="12.75">
      <c r="A781" s="2">
        <v>200509290005</v>
      </c>
      <c r="B781" s="4">
        <v>38624</v>
      </c>
      <c r="C781" s="13" t="s">
        <v>11</v>
      </c>
      <c r="D781" s="13" t="s">
        <v>43</v>
      </c>
      <c r="E781" s="13" t="s">
        <v>16</v>
      </c>
      <c r="F781" s="13">
        <v>0</v>
      </c>
      <c r="G781" s="13">
        <v>0</v>
      </c>
      <c r="H781" s="13" t="s">
        <v>65</v>
      </c>
      <c r="I781">
        <v>2005</v>
      </c>
      <c r="J781" s="3">
        <v>1</v>
      </c>
      <c r="K781">
        <f t="shared" si="14"/>
        <v>0</v>
      </c>
    </row>
    <row r="782" spans="1:11" ht="12.75">
      <c r="A782" s="14">
        <v>200510220003</v>
      </c>
      <c r="B782" s="15">
        <v>38647</v>
      </c>
      <c r="C782" s="16" t="s">
        <v>32</v>
      </c>
      <c r="D782" s="16" t="s">
        <v>232</v>
      </c>
      <c r="E782" s="16" t="s">
        <v>16</v>
      </c>
      <c r="F782" s="16">
        <v>0</v>
      </c>
      <c r="G782" s="16">
        <v>0</v>
      </c>
      <c r="H782" s="16" t="s">
        <v>65</v>
      </c>
      <c r="I782">
        <v>2005</v>
      </c>
      <c r="J782" s="3">
        <v>1</v>
      </c>
      <c r="K782">
        <f t="shared" si="14"/>
        <v>0</v>
      </c>
    </row>
    <row r="783" spans="1:11" ht="12.75">
      <c r="A783" s="2">
        <v>200512140002</v>
      </c>
      <c r="B783" s="4">
        <v>38700</v>
      </c>
      <c r="C783" s="13" t="s">
        <v>62</v>
      </c>
      <c r="D783" s="13" t="s">
        <v>63</v>
      </c>
      <c r="E783" s="13" t="s">
        <v>64</v>
      </c>
      <c r="F783" s="13">
        <v>0</v>
      </c>
      <c r="G783" s="13">
        <v>0</v>
      </c>
      <c r="H783" s="13" t="s">
        <v>65</v>
      </c>
      <c r="I783">
        <v>2005</v>
      </c>
      <c r="J783" s="3">
        <v>1</v>
      </c>
      <c r="K783">
        <f t="shared" si="14"/>
        <v>0</v>
      </c>
    </row>
    <row r="784" spans="1:11" ht="12.75">
      <c r="A784" s="2">
        <v>200512210006</v>
      </c>
      <c r="B784" s="4">
        <v>38707</v>
      </c>
      <c r="C784" s="13" t="s">
        <v>11</v>
      </c>
      <c r="D784" s="13" t="s">
        <v>909</v>
      </c>
      <c r="E784" s="13" t="s">
        <v>16</v>
      </c>
      <c r="F784" s="13">
        <v>0</v>
      </c>
      <c r="G784" s="13">
        <v>0</v>
      </c>
      <c r="H784" s="13" t="s">
        <v>18</v>
      </c>
      <c r="I784">
        <v>2005</v>
      </c>
      <c r="J784" s="3">
        <v>1</v>
      </c>
      <c r="K784">
        <f t="shared" si="14"/>
        <v>0</v>
      </c>
    </row>
    <row r="785" spans="1:11" ht="12.75">
      <c r="A785" s="14">
        <v>200512210005</v>
      </c>
      <c r="B785" s="15">
        <v>38707</v>
      </c>
      <c r="C785" s="16" t="s">
        <v>11</v>
      </c>
      <c r="D785" s="16" t="s">
        <v>909</v>
      </c>
      <c r="E785" s="16" t="s">
        <v>16</v>
      </c>
      <c r="F785" s="16">
        <v>0</v>
      </c>
      <c r="G785" s="16">
        <v>0</v>
      </c>
      <c r="H785" s="16" t="s">
        <v>18</v>
      </c>
      <c r="I785">
        <v>2005</v>
      </c>
      <c r="J785" s="3">
        <v>1</v>
      </c>
      <c r="K785">
        <f t="shared" si="14"/>
        <v>0</v>
      </c>
    </row>
    <row r="786" spans="1:11" ht="12.75">
      <c r="A786" s="14">
        <v>200512220003</v>
      </c>
      <c r="B786" s="15">
        <v>38708</v>
      </c>
      <c r="C786" s="16" t="s">
        <v>32</v>
      </c>
      <c r="D786" s="16" t="s">
        <v>296</v>
      </c>
      <c r="E786" s="16" t="s">
        <v>234</v>
      </c>
      <c r="F786" s="16">
        <v>0</v>
      </c>
      <c r="G786" s="16">
        <v>0</v>
      </c>
      <c r="H786" s="16" t="s">
        <v>38</v>
      </c>
      <c r="I786">
        <v>2005</v>
      </c>
      <c r="J786" s="3">
        <v>1</v>
      </c>
      <c r="K786">
        <f t="shared" si="14"/>
        <v>0</v>
      </c>
    </row>
    <row r="787" spans="1:11" ht="12.75">
      <c r="A787" s="2">
        <v>200601060003</v>
      </c>
      <c r="B787" s="4">
        <v>38723</v>
      </c>
      <c r="C787" s="13" t="s">
        <v>11</v>
      </c>
      <c r="D787" s="13" t="s">
        <v>41</v>
      </c>
      <c r="E787" s="13" t="s">
        <v>16</v>
      </c>
      <c r="F787" s="13">
        <v>0</v>
      </c>
      <c r="G787" s="13">
        <v>0</v>
      </c>
      <c r="H787" s="13" t="s">
        <v>72</v>
      </c>
      <c r="I787">
        <v>2006</v>
      </c>
      <c r="J787" s="3">
        <v>1</v>
      </c>
      <c r="K787">
        <f t="shared" si="14"/>
        <v>0</v>
      </c>
    </row>
    <row r="788" spans="1:11" ht="12.75">
      <c r="A788" s="14">
        <v>200601170008</v>
      </c>
      <c r="B788" s="15">
        <v>38734</v>
      </c>
      <c r="C788" s="16" t="s">
        <v>11</v>
      </c>
      <c r="D788" s="16" t="s">
        <v>383</v>
      </c>
      <c r="E788" s="16" t="s">
        <v>16</v>
      </c>
      <c r="F788" s="16">
        <v>0</v>
      </c>
      <c r="G788" s="16">
        <v>0</v>
      </c>
      <c r="H788" s="16" t="s">
        <v>38</v>
      </c>
      <c r="I788">
        <v>2006</v>
      </c>
      <c r="J788" s="3">
        <v>1</v>
      </c>
      <c r="K788">
        <f t="shared" si="14"/>
        <v>0</v>
      </c>
    </row>
    <row r="789" spans="1:11" ht="12.75">
      <c r="A789" s="14">
        <v>200601190004</v>
      </c>
      <c r="B789" s="15">
        <v>38736</v>
      </c>
      <c r="C789" s="16" t="s">
        <v>11</v>
      </c>
      <c r="D789" s="16" t="s">
        <v>379</v>
      </c>
      <c r="E789" s="16" t="s">
        <v>17</v>
      </c>
      <c r="F789" s="16">
        <v>0</v>
      </c>
      <c r="G789" s="16">
        <v>0</v>
      </c>
      <c r="H789" s="16" t="s">
        <v>18</v>
      </c>
      <c r="I789">
        <v>2006</v>
      </c>
      <c r="J789" s="3">
        <v>1</v>
      </c>
      <c r="K789">
        <f t="shared" si="14"/>
        <v>0</v>
      </c>
    </row>
    <row r="790" spans="1:11" ht="12.75">
      <c r="A790" s="2">
        <v>200601190001</v>
      </c>
      <c r="B790" s="4">
        <v>38736</v>
      </c>
      <c r="C790" s="13" t="s">
        <v>11</v>
      </c>
      <c r="D790" s="13" t="s">
        <v>43</v>
      </c>
      <c r="E790" s="13" t="s">
        <v>17</v>
      </c>
      <c r="F790" s="13">
        <v>0</v>
      </c>
      <c r="G790" s="13">
        <v>0</v>
      </c>
      <c r="H790" s="13" t="s">
        <v>14</v>
      </c>
      <c r="I790">
        <v>2006</v>
      </c>
      <c r="J790" s="3">
        <v>1</v>
      </c>
      <c r="K790">
        <f t="shared" si="14"/>
        <v>0</v>
      </c>
    </row>
    <row r="791" spans="1:11" ht="12.75">
      <c r="A791" s="14">
        <v>200601200013</v>
      </c>
      <c r="B791" s="15">
        <v>38737</v>
      </c>
      <c r="C791" s="16" t="s">
        <v>32</v>
      </c>
      <c r="D791" s="16" t="s">
        <v>237</v>
      </c>
      <c r="E791" s="16" t="s">
        <v>256</v>
      </c>
      <c r="F791" s="16">
        <v>0</v>
      </c>
      <c r="G791" s="16">
        <v>1</v>
      </c>
      <c r="H791" s="16" t="s">
        <v>371</v>
      </c>
      <c r="I791">
        <v>2006</v>
      </c>
      <c r="J791" s="3">
        <v>1</v>
      </c>
      <c r="K791">
        <f t="shared" si="14"/>
        <v>0</v>
      </c>
    </row>
    <row r="792" spans="1:11" ht="12.75">
      <c r="A792" s="2">
        <v>200601200010</v>
      </c>
      <c r="B792" s="4">
        <v>38737</v>
      </c>
      <c r="C792" s="13" t="s">
        <v>11</v>
      </c>
      <c r="D792" s="13" t="s">
        <v>379</v>
      </c>
      <c r="E792" s="13" t="s">
        <v>16</v>
      </c>
      <c r="F792" s="13">
        <v>0</v>
      </c>
      <c r="G792" s="13">
        <v>0</v>
      </c>
      <c r="H792" s="13" t="s">
        <v>18</v>
      </c>
      <c r="I792">
        <v>2006</v>
      </c>
      <c r="J792" s="3">
        <v>1</v>
      </c>
      <c r="K792">
        <f t="shared" si="14"/>
        <v>0</v>
      </c>
    </row>
    <row r="793" spans="1:11" ht="12.75">
      <c r="A793" s="2">
        <v>200601220004</v>
      </c>
      <c r="B793" s="4">
        <v>38739</v>
      </c>
      <c r="C793" s="13" t="s">
        <v>11</v>
      </c>
      <c r="D793" s="13" t="s">
        <v>378</v>
      </c>
      <c r="E793" s="13" t="s">
        <v>17</v>
      </c>
      <c r="F793" s="13">
        <v>1</v>
      </c>
      <c r="G793" s="13">
        <v>0</v>
      </c>
      <c r="H793" s="13" t="s">
        <v>65</v>
      </c>
      <c r="I793">
        <v>2006</v>
      </c>
      <c r="J793" s="3">
        <v>1</v>
      </c>
      <c r="K793">
        <f t="shared" si="14"/>
        <v>0</v>
      </c>
    </row>
    <row r="794" spans="1:11" ht="12.75">
      <c r="A794" s="14">
        <v>200601220011</v>
      </c>
      <c r="B794" s="15">
        <v>38739</v>
      </c>
      <c r="C794" s="16" t="s">
        <v>32</v>
      </c>
      <c r="D794" s="16" t="s">
        <v>908</v>
      </c>
      <c r="E794" s="16" t="s">
        <v>16</v>
      </c>
      <c r="F794" s="16">
        <v>0</v>
      </c>
      <c r="G794" s="16">
        <v>0</v>
      </c>
      <c r="H794" s="16" t="s">
        <v>65</v>
      </c>
      <c r="I794">
        <v>2006</v>
      </c>
      <c r="J794" s="3">
        <v>1</v>
      </c>
      <c r="K794">
        <f t="shared" si="14"/>
        <v>0</v>
      </c>
    </row>
    <row r="795" spans="1:11" ht="12.75">
      <c r="A795" s="14">
        <v>200601230003</v>
      </c>
      <c r="B795" s="15">
        <v>38740</v>
      </c>
      <c r="C795" s="16" t="s">
        <v>11</v>
      </c>
      <c r="D795" s="16" t="s">
        <v>906</v>
      </c>
      <c r="E795" s="16" t="s">
        <v>16</v>
      </c>
      <c r="F795" s="16">
        <v>0</v>
      </c>
      <c r="G795" s="16">
        <v>0</v>
      </c>
      <c r="H795" s="16" t="s">
        <v>38</v>
      </c>
      <c r="I795">
        <v>2006</v>
      </c>
      <c r="J795" s="3">
        <v>1</v>
      </c>
      <c r="K795">
        <f t="shared" si="14"/>
        <v>0</v>
      </c>
    </row>
    <row r="796" spans="1:11" ht="12.75">
      <c r="A796" s="2">
        <v>200601230002</v>
      </c>
      <c r="B796" s="4">
        <v>38740</v>
      </c>
      <c r="C796" s="13" t="s">
        <v>11</v>
      </c>
      <c r="D796" s="13" t="s">
        <v>907</v>
      </c>
      <c r="E796" s="13" t="s">
        <v>16</v>
      </c>
      <c r="F796" s="13">
        <v>0</v>
      </c>
      <c r="G796" s="13">
        <v>0</v>
      </c>
      <c r="H796" s="13" t="s">
        <v>18</v>
      </c>
      <c r="I796">
        <v>2006</v>
      </c>
      <c r="J796" s="3">
        <v>1</v>
      </c>
      <c r="K796">
        <f t="shared" si="14"/>
        <v>0</v>
      </c>
    </row>
    <row r="797" spans="1:11" ht="12.75">
      <c r="A797" s="2">
        <v>200601240011</v>
      </c>
      <c r="B797" s="4">
        <v>38741</v>
      </c>
      <c r="C797" s="13" t="s">
        <v>11</v>
      </c>
      <c r="D797" s="13" t="s">
        <v>905</v>
      </c>
      <c r="E797" s="13" t="s">
        <v>16</v>
      </c>
      <c r="F797" s="13">
        <v>0</v>
      </c>
      <c r="G797" s="13">
        <v>0</v>
      </c>
      <c r="H797" s="13" t="s">
        <v>18</v>
      </c>
      <c r="I797">
        <v>2006</v>
      </c>
      <c r="J797" s="3">
        <v>1</v>
      </c>
      <c r="K797">
        <f t="shared" si="14"/>
        <v>0</v>
      </c>
    </row>
    <row r="798" spans="1:11" ht="12.75">
      <c r="A798" s="2">
        <v>200601250008</v>
      </c>
      <c r="B798" s="4">
        <v>38742</v>
      </c>
      <c r="C798" s="13" t="s">
        <v>32</v>
      </c>
      <c r="D798" s="13" t="s">
        <v>375</v>
      </c>
      <c r="E798" s="13" t="s">
        <v>256</v>
      </c>
      <c r="F798" s="13">
        <v>0</v>
      </c>
      <c r="G798" s="13">
        <v>0</v>
      </c>
      <c r="H798" s="13" t="s">
        <v>65</v>
      </c>
      <c r="I798">
        <v>2006</v>
      </c>
      <c r="J798" s="3">
        <v>1</v>
      </c>
      <c r="K798">
        <f t="shared" si="14"/>
        <v>0</v>
      </c>
    </row>
    <row r="799" spans="1:11" ht="12.75">
      <c r="A799" s="14">
        <v>200601250007</v>
      </c>
      <c r="B799" s="15">
        <v>38742</v>
      </c>
      <c r="C799" s="16" t="s">
        <v>32</v>
      </c>
      <c r="D799" s="16" t="s">
        <v>376</v>
      </c>
      <c r="E799" s="16" t="s">
        <v>256</v>
      </c>
      <c r="F799" s="16">
        <v>0</v>
      </c>
      <c r="G799" s="16">
        <v>0</v>
      </c>
      <c r="H799" s="16" t="s">
        <v>65</v>
      </c>
      <c r="I799">
        <v>2006</v>
      </c>
      <c r="J799" s="3">
        <v>1</v>
      </c>
      <c r="K799">
        <f t="shared" si="14"/>
        <v>0</v>
      </c>
    </row>
    <row r="800" spans="1:11" ht="12.75">
      <c r="A800" s="14">
        <v>200602020006</v>
      </c>
      <c r="B800" s="15">
        <v>38750</v>
      </c>
      <c r="C800" s="16" t="s">
        <v>32</v>
      </c>
      <c r="D800" s="16" t="s">
        <v>294</v>
      </c>
      <c r="E800" s="16" t="s">
        <v>234</v>
      </c>
      <c r="F800" s="16">
        <v>0</v>
      </c>
      <c r="G800" s="16">
        <v>0</v>
      </c>
      <c r="H800" s="16" t="s">
        <v>65</v>
      </c>
      <c r="I800">
        <v>2006</v>
      </c>
      <c r="J800" s="3">
        <v>1</v>
      </c>
      <c r="K800">
        <f t="shared" si="14"/>
        <v>0</v>
      </c>
    </row>
    <row r="801" spans="1:11" ht="12.75">
      <c r="A801" s="14">
        <v>200602020012</v>
      </c>
      <c r="B801" s="15">
        <v>38750</v>
      </c>
      <c r="C801" s="16" t="s">
        <v>11</v>
      </c>
      <c r="D801" s="16" t="s">
        <v>288</v>
      </c>
      <c r="E801" s="16" t="s">
        <v>17</v>
      </c>
      <c r="F801" s="16">
        <v>0</v>
      </c>
      <c r="G801" s="16">
        <v>0</v>
      </c>
      <c r="H801" s="16" t="s">
        <v>18</v>
      </c>
      <c r="I801">
        <v>2006</v>
      </c>
      <c r="J801" s="3">
        <v>1</v>
      </c>
      <c r="K801">
        <f t="shared" si="14"/>
        <v>0</v>
      </c>
    </row>
    <row r="802" spans="1:11" ht="12.75">
      <c r="A802" s="2">
        <v>200602020011</v>
      </c>
      <c r="B802" s="4">
        <v>38750</v>
      </c>
      <c r="C802" s="13" t="s">
        <v>11</v>
      </c>
      <c r="D802" s="13" t="s">
        <v>288</v>
      </c>
      <c r="E802" s="13" t="s">
        <v>17</v>
      </c>
      <c r="F802" s="13">
        <v>0</v>
      </c>
      <c r="G802" s="13">
        <v>0</v>
      </c>
      <c r="H802" s="13" t="s">
        <v>18</v>
      </c>
      <c r="I802">
        <v>2006</v>
      </c>
      <c r="J802" s="3">
        <v>1</v>
      </c>
      <c r="K802">
        <f t="shared" si="14"/>
        <v>0</v>
      </c>
    </row>
    <row r="803" spans="1:11" ht="12.75">
      <c r="A803" s="2">
        <v>200602020013</v>
      </c>
      <c r="B803" s="4">
        <v>38750</v>
      </c>
      <c r="C803" s="13" t="s">
        <v>11</v>
      </c>
      <c r="D803" s="13" t="s">
        <v>368</v>
      </c>
      <c r="E803" s="13" t="s">
        <v>16</v>
      </c>
      <c r="F803" s="13">
        <v>0</v>
      </c>
      <c r="G803" s="13">
        <v>0</v>
      </c>
      <c r="H803" s="13" t="s">
        <v>18</v>
      </c>
      <c r="I803">
        <v>2006</v>
      </c>
      <c r="J803" s="3">
        <v>1</v>
      </c>
      <c r="K803">
        <f t="shared" si="14"/>
        <v>0</v>
      </c>
    </row>
    <row r="804" spans="1:11" ht="12.75">
      <c r="A804" s="14">
        <v>200602030010</v>
      </c>
      <c r="B804" s="15">
        <v>38751</v>
      </c>
      <c r="C804" s="16" t="s">
        <v>11</v>
      </c>
      <c r="D804" s="16" t="s">
        <v>374</v>
      </c>
      <c r="E804" s="16" t="s">
        <v>17</v>
      </c>
      <c r="F804" s="16">
        <v>0</v>
      </c>
      <c r="G804" s="16">
        <v>0</v>
      </c>
      <c r="H804" s="16" t="s">
        <v>18</v>
      </c>
      <c r="I804">
        <v>2006</v>
      </c>
      <c r="J804" s="3">
        <v>1</v>
      </c>
      <c r="K804">
        <f t="shared" si="14"/>
        <v>0</v>
      </c>
    </row>
    <row r="805" spans="1:11" ht="12.75">
      <c r="A805" s="2">
        <v>200602090007</v>
      </c>
      <c r="B805" s="4">
        <v>38757</v>
      </c>
      <c r="C805" s="13" t="s">
        <v>11</v>
      </c>
      <c r="D805" s="13" t="s">
        <v>621</v>
      </c>
      <c r="E805" s="13" t="s">
        <v>16</v>
      </c>
      <c r="F805" s="13">
        <v>0</v>
      </c>
      <c r="G805" s="13">
        <v>0</v>
      </c>
      <c r="H805" s="13" t="s">
        <v>14</v>
      </c>
      <c r="I805">
        <v>2006</v>
      </c>
      <c r="J805" s="3">
        <v>1</v>
      </c>
      <c r="K805">
        <f t="shared" si="14"/>
        <v>0</v>
      </c>
    </row>
    <row r="806" spans="1:11" ht="12.75">
      <c r="A806" s="14">
        <v>200602140002</v>
      </c>
      <c r="B806" s="15">
        <v>38762</v>
      </c>
      <c r="C806" s="16" t="s">
        <v>32</v>
      </c>
      <c r="D806" s="16" t="s">
        <v>292</v>
      </c>
      <c r="E806" s="16" t="s">
        <v>234</v>
      </c>
      <c r="F806" s="16">
        <v>0</v>
      </c>
      <c r="G806" s="16">
        <v>0</v>
      </c>
      <c r="H806" s="16" t="s">
        <v>38</v>
      </c>
      <c r="I806">
        <v>2006</v>
      </c>
      <c r="J806" s="3">
        <v>1</v>
      </c>
      <c r="K806">
        <f t="shared" si="14"/>
        <v>0</v>
      </c>
    </row>
    <row r="807" spans="1:11" ht="12.75">
      <c r="A807" s="14">
        <v>200602160003</v>
      </c>
      <c r="B807" s="15">
        <v>38764</v>
      </c>
      <c r="C807" s="16" t="s">
        <v>32</v>
      </c>
      <c r="D807" s="16" t="s">
        <v>237</v>
      </c>
      <c r="E807" s="16" t="s">
        <v>256</v>
      </c>
      <c r="F807" s="16">
        <v>0</v>
      </c>
      <c r="G807" s="16">
        <v>0</v>
      </c>
      <c r="H807" s="16" t="s">
        <v>38</v>
      </c>
      <c r="I807">
        <v>2006</v>
      </c>
      <c r="J807" s="3">
        <v>1</v>
      </c>
      <c r="K807">
        <f t="shared" si="14"/>
        <v>0</v>
      </c>
    </row>
    <row r="808" spans="1:11" ht="12.75">
      <c r="A808" s="2">
        <v>200602160002</v>
      </c>
      <c r="B808" s="4">
        <v>38764</v>
      </c>
      <c r="C808" s="13" t="s">
        <v>11</v>
      </c>
      <c r="D808" s="13" t="s">
        <v>363</v>
      </c>
      <c r="E808" s="13" t="s">
        <v>17</v>
      </c>
      <c r="F808" s="13">
        <v>0</v>
      </c>
      <c r="G808" s="13">
        <v>0</v>
      </c>
      <c r="H808" s="13" t="s">
        <v>18</v>
      </c>
      <c r="I808">
        <v>2006</v>
      </c>
      <c r="J808" s="3">
        <v>1</v>
      </c>
      <c r="K808">
        <f t="shared" si="14"/>
        <v>0</v>
      </c>
    </row>
    <row r="809" spans="1:11" ht="12.75">
      <c r="A809" s="2">
        <v>200602220001</v>
      </c>
      <c r="B809" s="4">
        <v>38770</v>
      </c>
      <c r="C809" s="13" t="s">
        <v>32</v>
      </c>
      <c r="D809" s="13" t="s">
        <v>237</v>
      </c>
      <c r="E809" s="13" t="s">
        <v>234</v>
      </c>
      <c r="F809" s="13">
        <v>0</v>
      </c>
      <c r="G809" s="13">
        <v>0</v>
      </c>
      <c r="H809" s="13" t="s">
        <v>38</v>
      </c>
      <c r="I809">
        <v>2006</v>
      </c>
      <c r="J809" s="3">
        <v>1</v>
      </c>
      <c r="K809">
        <f t="shared" si="14"/>
        <v>0</v>
      </c>
    </row>
    <row r="810" spans="1:11" ht="12.75">
      <c r="A810" s="2">
        <v>200602250015</v>
      </c>
      <c r="B810" s="4">
        <v>38773</v>
      </c>
      <c r="C810" s="13" t="s">
        <v>32</v>
      </c>
      <c r="D810" s="13" t="s">
        <v>240</v>
      </c>
      <c r="E810" s="13" t="s">
        <v>256</v>
      </c>
      <c r="F810" s="13">
        <v>0</v>
      </c>
      <c r="G810" s="13">
        <v>2</v>
      </c>
      <c r="H810" s="13" t="s">
        <v>38</v>
      </c>
      <c r="I810">
        <v>2006</v>
      </c>
      <c r="J810" s="3">
        <v>1</v>
      </c>
      <c r="K810">
        <f t="shared" si="14"/>
        <v>0</v>
      </c>
    </row>
    <row r="811" spans="1:11" ht="12.75">
      <c r="A811" s="14">
        <v>200602250002</v>
      </c>
      <c r="B811" s="15">
        <v>38773</v>
      </c>
      <c r="C811" s="16" t="s">
        <v>32</v>
      </c>
      <c r="D811" s="16" t="s">
        <v>240</v>
      </c>
      <c r="E811" s="16" t="s">
        <v>256</v>
      </c>
      <c r="F811" s="16">
        <v>0</v>
      </c>
      <c r="G811" s="16">
        <v>2</v>
      </c>
      <c r="H811" s="16" t="s">
        <v>38</v>
      </c>
      <c r="I811">
        <v>2006</v>
      </c>
      <c r="J811" s="3">
        <v>1</v>
      </c>
      <c r="K811">
        <f t="shared" si="14"/>
        <v>0</v>
      </c>
    </row>
    <row r="812" spans="1:11" ht="12.75">
      <c r="A812" s="2">
        <v>200602270018</v>
      </c>
      <c r="B812" s="4">
        <v>38775</v>
      </c>
      <c r="C812" s="13" t="s">
        <v>32</v>
      </c>
      <c r="D812" s="13" t="s">
        <v>370</v>
      </c>
      <c r="E812" s="13" t="s">
        <v>256</v>
      </c>
      <c r="F812" s="13">
        <v>0</v>
      </c>
      <c r="G812" s="13">
        <v>1</v>
      </c>
      <c r="H812" s="13" t="s">
        <v>371</v>
      </c>
      <c r="I812">
        <v>2006</v>
      </c>
      <c r="J812" s="3">
        <v>1</v>
      </c>
      <c r="K812">
        <f t="shared" si="14"/>
        <v>0</v>
      </c>
    </row>
    <row r="813" spans="1:11" ht="12.75">
      <c r="A813" s="14">
        <v>200602270010</v>
      </c>
      <c r="B813" s="15">
        <v>38775</v>
      </c>
      <c r="C813" s="16" t="s">
        <v>32</v>
      </c>
      <c r="D813" s="16" t="s">
        <v>370</v>
      </c>
      <c r="E813" s="16" t="s">
        <v>256</v>
      </c>
      <c r="F813" s="16">
        <v>0</v>
      </c>
      <c r="G813" s="16">
        <v>2</v>
      </c>
      <c r="H813" s="16" t="s">
        <v>14</v>
      </c>
      <c r="I813">
        <v>2006</v>
      </c>
      <c r="J813" s="3">
        <v>1</v>
      </c>
      <c r="K813">
        <f t="shared" si="14"/>
        <v>0</v>
      </c>
    </row>
    <row r="814" spans="1:11" ht="12.75">
      <c r="A814" s="2">
        <v>200602280018</v>
      </c>
      <c r="B814" s="4">
        <v>38776</v>
      </c>
      <c r="C814" s="13" t="s">
        <v>32</v>
      </c>
      <c r="D814" s="13" t="s">
        <v>16</v>
      </c>
      <c r="E814" s="13" t="s">
        <v>234</v>
      </c>
      <c r="F814" s="13">
        <v>0</v>
      </c>
      <c r="G814" s="13">
        <v>0</v>
      </c>
      <c r="H814" s="13" t="s">
        <v>65</v>
      </c>
      <c r="I814">
        <v>2006</v>
      </c>
      <c r="J814" s="3">
        <v>1</v>
      </c>
      <c r="K814">
        <f t="shared" si="14"/>
        <v>0</v>
      </c>
    </row>
    <row r="815" spans="1:11" ht="12.75">
      <c r="A815" s="14">
        <v>200602280002</v>
      </c>
      <c r="B815" s="15">
        <v>38776</v>
      </c>
      <c r="C815" s="16" t="s">
        <v>32</v>
      </c>
      <c r="D815" s="16" t="s">
        <v>290</v>
      </c>
      <c r="E815" s="16" t="s">
        <v>234</v>
      </c>
      <c r="F815" s="16">
        <v>0</v>
      </c>
      <c r="G815" s="16">
        <v>0</v>
      </c>
      <c r="H815" s="16" t="s">
        <v>72</v>
      </c>
      <c r="I815">
        <v>2006</v>
      </c>
      <c r="J815" s="3">
        <v>1</v>
      </c>
      <c r="K815">
        <f t="shared" si="14"/>
        <v>0</v>
      </c>
    </row>
    <row r="816" spans="1:11" ht="12.75">
      <c r="A816" s="2">
        <v>200603040006</v>
      </c>
      <c r="B816" s="4">
        <v>38780</v>
      </c>
      <c r="C816" s="13" t="s">
        <v>11</v>
      </c>
      <c r="D816" s="13" t="s">
        <v>368</v>
      </c>
      <c r="E816" s="13" t="s">
        <v>17</v>
      </c>
      <c r="F816" s="13">
        <v>0</v>
      </c>
      <c r="G816" s="13">
        <v>0</v>
      </c>
      <c r="H816" s="13" t="s">
        <v>229</v>
      </c>
      <c r="I816">
        <v>2006</v>
      </c>
      <c r="J816" s="3">
        <v>1</v>
      </c>
      <c r="K816">
        <f t="shared" si="14"/>
        <v>0</v>
      </c>
    </row>
    <row r="817" spans="1:11" ht="12.75">
      <c r="A817" s="14">
        <v>200603040004</v>
      </c>
      <c r="B817" s="15">
        <v>38780</v>
      </c>
      <c r="C817" s="16" t="s">
        <v>11</v>
      </c>
      <c r="D817" s="16" t="s">
        <v>16</v>
      </c>
      <c r="E817" s="16" t="s">
        <v>17</v>
      </c>
      <c r="F817" s="16">
        <v>0</v>
      </c>
      <c r="G817" s="16">
        <v>0</v>
      </c>
      <c r="H817" s="16" t="s">
        <v>38</v>
      </c>
      <c r="I817">
        <v>2006</v>
      </c>
      <c r="J817" s="3">
        <v>1</v>
      </c>
      <c r="K817">
        <f t="shared" si="14"/>
        <v>0</v>
      </c>
    </row>
    <row r="818" spans="1:11" ht="12.75">
      <c r="A818" s="14">
        <v>200603090001</v>
      </c>
      <c r="B818" s="15">
        <v>38785</v>
      </c>
      <c r="C818" s="16" t="s">
        <v>32</v>
      </c>
      <c r="D818" s="16" t="s">
        <v>16</v>
      </c>
      <c r="E818" s="16" t="s">
        <v>256</v>
      </c>
      <c r="F818" s="16">
        <v>0</v>
      </c>
      <c r="G818" s="16">
        <v>0</v>
      </c>
      <c r="H818" s="16" t="s">
        <v>23</v>
      </c>
      <c r="I818">
        <v>2006</v>
      </c>
      <c r="J818" s="3">
        <v>1</v>
      </c>
      <c r="K818">
        <f t="shared" si="14"/>
        <v>0</v>
      </c>
    </row>
    <row r="819" spans="1:11" ht="12.75">
      <c r="A819" s="2">
        <v>200604010026</v>
      </c>
      <c r="B819" s="4">
        <v>38808</v>
      </c>
      <c r="C819" s="13" t="s">
        <v>62</v>
      </c>
      <c r="D819" s="13" t="s">
        <v>488</v>
      </c>
      <c r="E819" s="13" t="s">
        <v>1011</v>
      </c>
      <c r="F819" s="13">
        <v>0</v>
      </c>
      <c r="G819" s="13">
        <v>0</v>
      </c>
      <c r="H819" s="13" t="s">
        <v>23</v>
      </c>
      <c r="I819">
        <v>2006</v>
      </c>
      <c r="J819" s="3">
        <v>1</v>
      </c>
      <c r="K819">
        <f t="shared" si="14"/>
        <v>0</v>
      </c>
    </row>
    <row r="820" spans="1:11" ht="12.75">
      <c r="A820" s="14">
        <v>200604030038</v>
      </c>
      <c r="B820" s="15">
        <v>38810</v>
      </c>
      <c r="C820" s="16" t="s">
        <v>2</v>
      </c>
      <c r="D820" s="16" t="s">
        <v>902</v>
      </c>
      <c r="E820" s="16" t="s">
        <v>16</v>
      </c>
      <c r="F820" s="16">
        <v>0</v>
      </c>
      <c r="G820" s="16">
        <v>0</v>
      </c>
      <c r="H820" s="16" t="s">
        <v>38</v>
      </c>
      <c r="I820">
        <v>2006</v>
      </c>
      <c r="J820" s="3">
        <v>1</v>
      </c>
      <c r="K820">
        <f t="shared" si="14"/>
        <v>0</v>
      </c>
    </row>
    <row r="821" spans="1:11" ht="12.75">
      <c r="A821" s="2">
        <v>200604030037</v>
      </c>
      <c r="B821" s="4">
        <v>38810</v>
      </c>
      <c r="C821" s="13" t="s">
        <v>2</v>
      </c>
      <c r="D821" s="13" t="s">
        <v>903</v>
      </c>
      <c r="E821" s="13" t="s">
        <v>16</v>
      </c>
      <c r="F821" s="13">
        <v>0</v>
      </c>
      <c r="G821" s="13">
        <v>0</v>
      </c>
      <c r="H821" s="13" t="s">
        <v>38</v>
      </c>
      <c r="I821">
        <v>2006</v>
      </c>
      <c r="J821" s="3">
        <v>1</v>
      </c>
      <c r="K821">
        <f t="shared" si="14"/>
        <v>0</v>
      </c>
    </row>
    <row r="822" spans="1:11" ht="12.75">
      <c r="A822" s="14">
        <v>200604030036</v>
      </c>
      <c r="B822" s="15">
        <v>38810</v>
      </c>
      <c r="C822" s="16" t="s">
        <v>2</v>
      </c>
      <c r="D822" s="16" t="s">
        <v>904</v>
      </c>
      <c r="E822" s="16" t="s">
        <v>16</v>
      </c>
      <c r="F822" s="16">
        <v>0</v>
      </c>
      <c r="G822" s="16">
        <v>0</v>
      </c>
      <c r="H822" s="16" t="s">
        <v>38</v>
      </c>
      <c r="I822">
        <v>2006</v>
      </c>
      <c r="J822" s="3">
        <v>1</v>
      </c>
      <c r="K822">
        <f t="shared" si="14"/>
        <v>0</v>
      </c>
    </row>
    <row r="823" spans="1:11" ht="12.75">
      <c r="A823" s="2">
        <v>200604040015</v>
      </c>
      <c r="B823" s="4">
        <v>38811</v>
      </c>
      <c r="C823" s="13" t="s">
        <v>73</v>
      </c>
      <c r="D823" s="13" t="s">
        <v>366</v>
      </c>
      <c r="E823" s="13" t="s">
        <v>321</v>
      </c>
      <c r="F823" s="13">
        <v>1</v>
      </c>
      <c r="G823" s="13">
        <v>0</v>
      </c>
      <c r="H823" s="13" t="s">
        <v>18</v>
      </c>
      <c r="I823">
        <v>2006</v>
      </c>
      <c r="J823" s="3">
        <v>1</v>
      </c>
      <c r="K823">
        <f t="shared" si="14"/>
        <v>0</v>
      </c>
    </row>
    <row r="824" spans="1:11" ht="12.75">
      <c r="A824" s="14">
        <v>200604040027</v>
      </c>
      <c r="B824" s="15">
        <v>38811</v>
      </c>
      <c r="C824" s="16" t="s">
        <v>78</v>
      </c>
      <c r="D824" s="16" t="s">
        <v>559</v>
      </c>
      <c r="E824" s="16" t="s">
        <v>557</v>
      </c>
      <c r="F824" s="16">
        <v>1</v>
      </c>
      <c r="G824" s="16">
        <v>0</v>
      </c>
      <c r="H824" s="16" t="s">
        <v>18</v>
      </c>
      <c r="I824">
        <v>2006</v>
      </c>
      <c r="J824" s="3">
        <v>1</v>
      </c>
      <c r="K824">
        <f t="shared" si="14"/>
        <v>0</v>
      </c>
    </row>
    <row r="825" spans="1:11" ht="12.75">
      <c r="A825" s="2">
        <v>200604050014</v>
      </c>
      <c r="B825" s="4">
        <v>38812</v>
      </c>
      <c r="C825" s="13" t="s">
        <v>11</v>
      </c>
      <c r="D825" s="13" t="s">
        <v>45</v>
      </c>
      <c r="E825" s="13" t="s">
        <v>527</v>
      </c>
      <c r="F825" s="13">
        <v>0</v>
      </c>
      <c r="G825" s="13">
        <v>0</v>
      </c>
      <c r="H825" s="13" t="s">
        <v>82</v>
      </c>
      <c r="I825">
        <v>2006</v>
      </c>
      <c r="J825" s="3">
        <v>1</v>
      </c>
      <c r="K825">
        <f t="shared" si="14"/>
        <v>0</v>
      </c>
    </row>
    <row r="826" spans="1:11" ht="12.75">
      <c r="A826" s="2">
        <v>200604060026</v>
      </c>
      <c r="B826" s="4">
        <v>38813</v>
      </c>
      <c r="C826" s="13" t="s">
        <v>78</v>
      </c>
      <c r="D826" s="13" t="s">
        <v>558</v>
      </c>
      <c r="E826" s="13" t="s">
        <v>557</v>
      </c>
      <c r="F826" s="13">
        <v>1</v>
      </c>
      <c r="G826" s="13">
        <v>0</v>
      </c>
      <c r="H826" s="13" t="s">
        <v>18</v>
      </c>
      <c r="I826">
        <v>2006</v>
      </c>
      <c r="J826" s="3">
        <v>1</v>
      </c>
      <c r="K826">
        <f t="shared" si="14"/>
        <v>0</v>
      </c>
    </row>
    <row r="827" spans="1:11" ht="12.75">
      <c r="A827" s="14">
        <v>200604060024</v>
      </c>
      <c r="B827" s="15">
        <v>38813</v>
      </c>
      <c r="C827" s="16" t="s">
        <v>78</v>
      </c>
      <c r="D827" s="16" t="s">
        <v>184</v>
      </c>
      <c r="E827" s="16" t="s">
        <v>16</v>
      </c>
      <c r="F827" s="16">
        <v>0</v>
      </c>
      <c r="G827" s="16">
        <v>0</v>
      </c>
      <c r="H827" s="16" t="s">
        <v>18</v>
      </c>
      <c r="I827">
        <v>2006</v>
      </c>
      <c r="J827" s="3">
        <v>1</v>
      </c>
      <c r="K827">
        <f t="shared" si="14"/>
        <v>0</v>
      </c>
    </row>
    <row r="828" spans="1:11" ht="12.75">
      <c r="A828" s="14">
        <v>200604090004</v>
      </c>
      <c r="B828" s="15">
        <v>38816</v>
      </c>
      <c r="C828" s="16" t="s">
        <v>137</v>
      </c>
      <c r="D828" s="16" t="s">
        <v>138</v>
      </c>
      <c r="E828" s="16" t="s">
        <v>16</v>
      </c>
      <c r="F828" s="16">
        <v>0</v>
      </c>
      <c r="G828" s="16">
        <v>0</v>
      </c>
      <c r="H828" s="16" t="s">
        <v>18</v>
      </c>
      <c r="I828">
        <v>2006</v>
      </c>
      <c r="J828" s="3">
        <v>1</v>
      </c>
      <c r="K828">
        <f t="shared" si="14"/>
        <v>0</v>
      </c>
    </row>
    <row r="829" spans="1:11" ht="12.75">
      <c r="A829" s="2">
        <v>200604130013</v>
      </c>
      <c r="B829" s="4">
        <v>38820</v>
      </c>
      <c r="C829" s="13" t="s">
        <v>2</v>
      </c>
      <c r="D829" s="13" t="s">
        <v>117</v>
      </c>
      <c r="E829" s="13" t="s">
        <v>321</v>
      </c>
      <c r="F829" s="13">
        <v>0</v>
      </c>
      <c r="G829" s="13">
        <v>0</v>
      </c>
      <c r="H829" s="13" t="s">
        <v>14</v>
      </c>
      <c r="I829">
        <v>2006</v>
      </c>
      <c r="J829" s="3">
        <v>1</v>
      </c>
      <c r="K829">
        <f t="shared" si="14"/>
        <v>0</v>
      </c>
    </row>
    <row r="830" spans="1:11" ht="12.75">
      <c r="A830" s="14">
        <v>200604140031</v>
      </c>
      <c r="B830" s="15">
        <v>38821</v>
      </c>
      <c r="C830" s="16" t="s">
        <v>11</v>
      </c>
      <c r="D830" s="16" t="s">
        <v>227</v>
      </c>
      <c r="E830" s="16" t="s">
        <v>228</v>
      </c>
      <c r="F830" s="16">
        <v>0</v>
      </c>
      <c r="G830" s="16">
        <v>0</v>
      </c>
      <c r="H830" s="16" t="s">
        <v>229</v>
      </c>
      <c r="I830">
        <v>2006</v>
      </c>
      <c r="J830" s="3">
        <v>1</v>
      </c>
      <c r="K830">
        <f t="shared" si="14"/>
        <v>0</v>
      </c>
    </row>
    <row r="831" spans="1:11" ht="12.75">
      <c r="A831" s="2">
        <v>200604140030</v>
      </c>
      <c r="B831" s="4">
        <v>38821</v>
      </c>
      <c r="C831" s="13" t="s">
        <v>11</v>
      </c>
      <c r="D831" s="13" t="s">
        <v>227</v>
      </c>
      <c r="E831" s="13" t="s">
        <v>228</v>
      </c>
      <c r="F831" s="13">
        <v>0</v>
      </c>
      <c r="G831" s="13">
        <v>0</v>
      </c>
      <c r="H831" s="13" t="s">
        <v>49</v>
      </c>
      <c r="I831">
        <v>2006</v>
      </c>
      <c r="J831" s="3">
        <v>1</v>
      </c>
      <c r="K831">
        <f t="shared" si="14"/>
        <v>0</v>
      </c>
    </row>
    <row r="832" spans="1:11" ht="12.75">
      <c r="A832" s="14">
        <v>200604140029</v>
      </c>
      <c r="B832" s="15">
        <v>38821</v>
      </c>
      <c r="C832" s="16" t="s">
        <v>11</v>
      </c>
      <c r="D832" s="16" t="s">
        <v>227</v>
      </c>
      <c r="E832" s="16" t="s">
        <v>228</v>
      </c>
      <c r="F832" s="16">
        <v>0</v>
      </c>
      <c r="G832" s="16">
        <v>0</v>
      </c>
      <c r="H832" s="16" t="s">
        <v>65</v>
      </c>
      <c r="I832">
        <v>2006</v>
      </c>
      <c r="J832" s="3">
        <v>1</v>
      </c>
      <c r="K832">
        <f t="shared" si="14"/>
        <v>0</v>
      </c>
    </row>
    <row r="833" spans="1:11" ht="12.75">
      <c r="A833" s="14">
        <v>200604220003</v>
      </c>
      <c r="B833" s="15">
        <v>38829</v>
      </c>
      <c r="C833" s="16" t="s">
        <v>32</v>
      </c>
      <c r="D833" s="16" t="s">
        <v>361</v>
      </c>
      <c r="E833" s="16" t="s">
        <v>256</v>
      </c>
      <c r="F833" s="16">
        <v>0</v>
      </c>
      <c r="G833" s="16">
        <v>4</v>
      </c>
      <c r="H833" s="16" t="s">
        <v>362</v>
      </c>
      <c r="I833">
        <v>2006</v>
      </c>
      <c r="J833" s="3">
        <v>1</v>
      </c>
      <c r="K833">
        <f t="shared" si="14"/>
        <v>0</v>
      </c>
    </row>
    <row r="834" spans="1:11" ht="12.75">
      <c r="A834" s="2">
        <v>200604220002</v>
      </c>
      <c r="B834" s="4">
        <v>38829</v>
      </c>
      <c r="C834" s="13" t="s">
        <v>11</v>
      </c>
      <c r="D834" s="13" t="s">
        <v>363</v>
      </c>
      <c r="E834" s="13" t="s">
        <v>37</v>
      </c>
      <c r="F834" s="13">
        <v>0</v>
      </c>
      <c r="G834" s="13">
        <v>2</v>
      </c>
      <c r="H834" s="13" t="s">
        <v>364</v>
      </c>
      <c r="I834">
        <v>2006</v>
      </c>
      <c r="J834" s="3">
        <v>1</v>
      </c>
      <c r="K834">
        <f t="shared" ref="K834:K897" si="15">IF(AND(I834=2015,E834="unknown",OR(F834&gt;0,G834&gt;0)),1,0)</f>
        <v>0</v>
      </c>
    </row>
    <row r="835" spans="1:11" ht="12.75">
      <c r="A835" s="2">
        <v>200604270002</v>
      </c>
      <c r="B835" s="4">
        <v>38834</v>
      </c>
      <c r="C835" s="13" t="s">
        <v>11</v>
      </c>
      <c r="D835" s="13" t="s">
        <v>41</v>
      </c>
      <c r="E835" s="13" t="s">
        <v>17</v>
      </c>
      <c r="F835" s="13">
        <v>0</v>
      </c>
      <c r="G835" s="13">
        <v>0</v>
      </c>
      <c r="H835" s="13" t="s">
        <v>72</v>
      </c>
      <c r="I835">
        <v>2006</v>
      </c>
      <c r="J835" s="3">
        <v>1</v>
      </c>
      <c r="K835">
        <f t="shared" si="15"/>
        <v>0</v>
      </c>
    </row>
    <row r="836" spans="1:11" ht="12.75">
      <c r="A836" s="14">
        <v>200605060001</v>
      </c>
      <c r="B836" s="15">
        <v>38843</v>
      </c>
      <c r="C836" s="16" t="s">
        <v>55</v>
      </c>
      <c r="D836" s="16" t="s">
        <v>901</v>
      </c>
      <c r="E836" s="16" t="s">
        <v>16</v>
      </c>
      <c r="F836" s="16">
        <v>0</v>
      </c>
      <c r="G836" s="16">
        <v>1</v>
      </c>
      <c r="H836" s="16" t="s">
        <v>18</v>
      </c>
      <c r="I836">
        <v>2006</v>
      </c>
      <c r="J836" s="3">
        <v>1</v>
      </c>
      <c r="K836">
        <f t="shared" si="15"/>
        <v>0</v>
      </c>
    </row>
    <row r="837" spans="1:11" ht="12.75">
      <c r="A837" s="2">
        <v>200605120011</v>
      </c>
      <c r="B837" s="4">
        <v>38848</v>
      </c>
      <c r="C837" s="13" t="s">
        <v>11</v>
      </c>
      <c r="D837" s="13" t="s">
        <v>16</v>
      </c>
      <c r="E837" s="13" t="s">
        <v>17</v>
      </c>
      <c r="F837" s="13">
        <v>0</v>
      </c>
      <c r="G837" s="13">
        <v>0</v>
      </c>
      <c r="H837" s="13" t="s">
        <v>360</v>
      </c>
      <c r="I837">
        <v>2006</v>
      </c>
      <c r="J837" s="3">
        <v>1</v>
      </c>
      <c r="K837">
        <f t="shared" si="15"/>
        <v>0</v>
      </c>
    </row>
    <row r="838" spans="1:11" ht="12.75">
      <c r="A838" s="2">
        <v>200607020008</v>
      </c>
      <c r="B838" s="4">
        <v>38900</v>
      </c>
      <c r="C838" s="13" t="s">
        <v>11</v>
      </c>
      <c r="D838" s="13" t="s">
        <v>41</v>
      </c>
      <c r="E838" s="13" t="s">
        <v>16</v>
      </c>
      <c r="F838" s="13">
        <v>0</v>
      </c>
      <c r="G838" s="13">
        <v>0</v>
      </c>
      <c r="H838" s="13" t="s">
        <v>38</v>
      </c>
      <c r="I838">
        <v>2006</v>
      </c>
      <c r="J838" s="3">
        <v>1</v>
      </c>
      <c r="K838">
        <f t="shared" si="15"/>
        <v>0</v>
      </c>
    </row>
    <row r="839" spans="1:11" ht="12.75">
      <c r="A839" s="14">
        <v>200607020007</v>
      </c>
      <c r="B839" s="15">
        <v>38900</v>
      </c>
      <c r="C839" s="16" t="s">
        <v>11</v>
      </c>
      <c r="D839" s="16" t="s">
        <v>41</v>
      </c>
      <c r="E839" s="16" t="s">
        <v>16</v>
      </c>
      <c r="F839" s="16">
        <v>0</v>
      </c>
      <c r="G839" s="16">
        <v>0</v>
      </c>
      <c r="H839" s="16" t="s">
        <v>38</v>
      </c>
      <c r="I839">
        <v>2006</v>
      </c>
      <c r="J839" s="3">
        <v>1</v>
      </c>
      <c r="K839">
        <f t="shared" si="15"/>
        <v>0</v>
      </c>
    </row>
    <row r="840" spans="1:11" ht="12.75">
      <c r="A840" s="14">
        <v>200607030006</v>
      </c>
      <c r="B840" s="15">
        <v>38901</v>
      </c>
      <c r="C840" s="16" t="s">
        <v>11</v>
      </c>
      <c r="D840" s="16" t="s">
        <v>194</v>
      </c>
      <c r="E840" s="16" t="s">
        <v>16</v>
      </c>
      <c r="F840" s="16">
        <v>0</v>
      </c>
      <c r="G840" s="16">
        <v>0</v>
      </c>
      <c r="H840" s="16" t="s">
        <v>65</v>
      </c>
      <c r="I840">
        <v>2006</v>
      </c>
      <c r="J840" s="3">
        <v>1</v>
      </c>
      <c r="K840">
        <f t="shared" si="15"/>
        <v>0</v>
      </c>
    </row>
    <row r="841" spans="1:11" ht="12.75">
      <c r="A841" s="2">
        <v>200607040021</v>
      </c>
      <c r="B841" s="4">
        <v>38902</v>
      </c>
      <c r="C841" s="13" t="s">
        <v>55</v>
      </c>
      <c r="D841" s="13" t="s">
        <v>106</v>
      </c>
      <c r="E841" s="13" t="s">
        <v>67</v>
      </c>
      <c r="F841" s="13">
        <v>0</v>
      </c>
      <c r="G841" s="13">
        <v>1</v>
      </c>
      <c r="H841" s="13" t="s">
        <v>109</v>
      </c>
      <c r="I841">
        <v>2006</v>
      </c>
      <c r="J841" s="3">
        <v>1</v>
      </c>
      <c r="K841">
        <f t="shared" si="15"/>
        <v>0</v>
      </c>
    </row>
    <row r="842" spans="1:11" ht="12.75">
      <c r="A842" s="14">
        <v>200607060017</v>
      </c>
      <c r="B842" s="15">
        <v>38904</v>
      </c>
      <c r="C842" s="16" t="s">
        <v>55</v>
      </c>
      <c r="D842" s="16" t="s">
        <v>106</v>
      </c>
      <c r="E842" s="16" t="s">
        <v>67</v>
      </c>
      <c r="F842" s="16">
        <v>0</v>
      </c>
      <c r="G842" s="16">
        <v>0</v>
      </c>
      <c r="H842" s="16" t="s">
        <v>38</v>
      </c>
      <c r="I842">
        <v>2006</v>
      </c>
      <c r="J842" s="3">
        <v>1</v>
      </c>
      <c r="K842">
        <f t="shared" si="15"/>
        <v>0</v>
      </c>
    </row>
    <row r="843" spans="1:11" ht="12.75">
      <c r="A843" s="2">
        <v>200607070021</v>
      </c>
      <c r="B843" s="4">
        <v>38905</v>
      </c>
      <c r="C843" s="13" t="s">
        <v>55</v>
      </c>
      <c r="D843" s="13" t="s">
        <v>106</v>
      </c>
      <c r="E843" s="13" t="s">
        <v>67</v>
      </c>
      <c r="F843" s="13">
        <v>0</v>
      </c>
      <c r="G843" s="13">
        <v>0</v>
      </c>
      <c r="H843" s="13" t="s">
        <v>65</v>
      </c>
      <c r="I843">
        <v>2006</v>
      </c>
      <c r="J843" s="3">
        <v>1</v>
      </c>
      <c r="K843">
        <f t="shared" si="15"/>
        <v>0</v>
      </c>
    </row>
    <row r="844" spans="1:11" ht="12.75">
      <c r="A844" s="14">
        <v>200607310006</v>
      </c>
      <c r="B844" s="15">
        <v>38929</v>
      </c>
      <c r="C844" s="16" t="s">
        <v>78</v>
      </c>
      <c r="D844" s="16" t="s">
        <v>184</v>
      </c>
      <c r="E844" s="16" t="s">
        <v>280</v>
      </c>
      <c r="F844" s="16">
        <v>0</v>
      </c>
      <c r="G844" s="16">
        <v>0</v>
      </c>
      <c r="H844" s="16" t="s">
        <v>23</v>
      </c>
      <c r="I844">
        <v>2006</v>
      </c>
      <c r="J844" s="3">
        <v>1</v>
      </c>
      <c r="K844">
        <f t="shared" si="15"/>
        <v>0</v>
      </c>
    </row>
    <row r="845" spans="1:11" ht="12.75">
      <c r="A845" s="2">
        <v>200608060003</v>
      </c>
      <c r="B845" s="4">
        <v>38935</v>
      </c>
      <c r="C845" s="13" t="s">
        <v>11</v>
      </c>
      <c r="D845" s="13" t="s">
        <v>900</v>
      </c>
      <c r="E845" s="13" t="s">
        <v>16</v>
      </c>
      <c r="F845" s="13">
        <v>0</v>
      </c>
      <c r="G845" s="13">
        <v>0</v>
      </c>
      <c r="H845" s="13" t="s">
        <v>18</v>
      </c>
      <c r="I845">
        <v>2006</v>
      </c>
      <c r="J845" s="3">
        <v>1</v>
      </c>
      <c r="K845">
        <f t="shared" si="15"/>
        <v>0</v>
      </c>
    </row>
    <row r="846" spans="1:11" ht="12.75">
      <c r="A846" s="2">
        <v>200609170015</v>
      </c>
      <c r="B846" s="4">
        <v>38977</v>
      </c>
      <c r="C846" s="13" t="s">
        <v>206</v>
      </c>
      <c r="D846" s="13" t="s">
        <v>207</v>
      </c>
      <c r="E846" s="13" t="s">
        <v>201</v>
      </c>
      <c r="F846" s="13">
        <v>0</v>
      </c>
      <c r="G846" s="13">
        <v>0</v>
      </c>
      <c r="H846" s="13" t="s">
        <v>97</v>
      </c>
      <c r="I846">
        <v>2006</v>
      </c>
      <c r="J846" s="3">
        <v>1</v>
      </c>
      <c r="K846">
        <f t="shared" si="15"/>
        <v>0</v>
      </c>
    </row>
    <row r="847" spans="1:11" ht="12.75">
      <c r="A847" s="14">
        <v>200609170001</v>
      </c>
      <c r="B847" s="15">
        <v>38977</v>
      </c>
      <c r="C847" s="16" t="s">
        <v>11</v>
      </c>
      <c r="D847" s="16" t="s">
        <v>41</v>
      </c>
      <c r="E847" s="16" t="s">
        <v>16</v>
      </c>
      <c r="F847" s="16">
        <v>0</v>
      </c>
      <c r="G847" s="16">
        <v>0</v>
      </c>
      <c r="H847" s="16" t="s">
        <v>65</v>
      </c>
      <c r="I847">
        <v>2006</v>
      </c>
      <c r="J847" s="3">
        <v>1</v>
      </c>
      <c r="K847">
        <f t="shared" si="15"/>
        <v>0</v>
      </c>
    </row>
    <row r="848" spans="1:11" ht="12.75">
      <c r="A848" s="14">
        <v>200609190007</v>
      </c>
      <c r="B848" s="15">
        <v>38979</v>
      </c>
      <c r="C848" s="16" t="s">
        <v>32</v>
      </c>
      <c r="D848" s="16" t="s">
        <v>899</v>
      </c>
      <c r="E848" s="16" t="s">
        <v>16</v>
      </c>
      <c r="F848" s="16">
        <v>0</v>
      </c>
      <c r="G848" s="16">
        <v>0</v>
      </c>
      <c r="H848" s="16" t="s">
        <v>23</v>
      </c>
      <c r="I848">
        <v>2006</v>
      </c>
      <c r="J848" s="3">
        <v>1</v>
      </c>
      <c r="K848">
        <f t="shared" si="15"/>
        <v>0</v>
      </c>
    </row>
    <row r="849" spans="1:11" ht="12.75">
      <c r="A849" s="2">
        <v>200609220002</v>
      </c>
      <c r="B849" s="4">
        <v>38982</v>
      </c>
      <c r="C849" s="13" t="s">
        <v>11</v>
      </c>
      <c r="D849" s="13" t="s">
        <v>43</v>
      </c>
      <c r="E849" s="13" t="s">
        <v>16</v>
      </c>
      <c r="F849" s="13">
        <v>0</v>
      </c>
      <c r="G849" s="13">
        <v>1</v>
      </c>
      <c r="H849" s="13" t="s">
        <v>129</v>
      </c>
      <c r="I849">
        <v>2006</v>
      </c>
      <c r="J849" s="3">
        <v>1</v>
      </c>
      <c r="K849">
        <f t="shared" si="15"/>
        <v>0</v>
      </c>
    </row>
    <row r="850" spans="1:11" ht="12.75">
      <c r="A850" s="2">
        <v>200609230015</v>
      </c>
      <c r="B850" s="4">
        <v>38983</v>
      </c>
      <c r="C850" s="13" t="s">
        <v>2</v>
      </c>
      <c r="D850" s="13" t="s">
        <v>357</v>
      </c>
      <c r="E850" s="13" t="s">
        <v>90</v>
      </c>
      <c r="F850" s="13">
        <v>0</v>
      </c>
      <c r="G850" s="13">
        <v>0</v>
      </c>
      <c r="H850" s="13" t="s">
        <v>14</v>
      </c>
      <c r="I850">
        <v>2006</v>
      </c>
      <c r="J850" s="3">
        <v>1</v>
      </c>
      <c r="K850">
        <f t="shared" si="15"/>
        <v>0</v>
      </c>
    </row>
    <row r="851" spans="1:11" ht="12.75">
      <c r="A851" s="14">
        <v>200609230008</v>
      </c>
      <c r="B851" s="15">
        <v>38983</v>
      </c>
      <c r="C851" s="16" t="s">
        <v>32</v>
      </c>
      <c r="D851" s="16" t="s">
        <v>898</v>
      </c>
      <c r="E851" s="16" t="s">
        <v>16</v>
      </c>
      <c r="F851" s="16">
        <v>0</v>
      </c>
      <c r="G851" s="16">
        <v>0</v>
      </c>
      <c r="H851" s="16" t="s">
        <v>65</v>
      </c>
      <c r="I851">
        <v>2006</v>
      </c>
      <c r="J851" s="3">
        <v>1</v>
      </c>
      <c r="K851">
        <f t="shared" si="15"/>
        <v>0</v>
      </c>
    </row>
    <row r="852" spans="1:11" ht="12.75">
      <c r="A852" s="2">
        <v>200609280022</v>
      </c>
      <c r="B852" s="4">
        <v>38988</v>
      </c>
      <c r="C852" s="13" t="s">
        <v>11</v>
      </c>
      <c r="D852" s="13" t="s">
        <v>621</v>
      </c>
      <c r="E852" s="13" t="s">
        <v>16</v>
      </c>
      <c r="F852" s="13">
        <v>0</v>
      </c>
      <c r="G852" s="13">
        <v>0</v>
      </c>
      <c r="H852" s="13" t="s">
        <v>14</v>
      </c>
      <c r="I852">
        <v>2006</v>
      </c>
      <c r="J852" s="3">
        <v>1</v>
      </c>
      <c r="K852">
        <f t="shared" si="15"/>
        <v>0</v>
      </c>
    </row>
    <row r="853" spans="1:11" ht="12.75">
      <c r="A853" s="14">
        <v>200609280008</v>
      </c>
      <c r="B853" s="15">
        <v>38988</v>
      </c>
      <c r="C853" s="16" t="s">
        <v>32</v>
      </c>
      <c r="D853" s="16" t="s">
        <v>406</v>
      </c>
      <c r="E853" s="16" t="s">
        <v>16</v>
      </c>
      <c r="F853" s="16">
        <v>0</v>
      </c>
      <c r="G853" s="16">
        <v>0</v>
      </c>
      <c r="H853" s="16" t="s">
        <v>18</v>
      </c>
      <c r="I853">
        <v>2006</v>
      </c>
      <c r="J853" s="3">
        <v>1</v>
      </c>
      <c r="K853">
        <f t="shared" si="15"/>
        <v>0</v>
      </c>
    </row>
    <row r="854" spans="1:11" ht="12.75">
      <c r="A854" s="14">
        <v>200610010005</v>
      </c>
      <c r="B854" s="15">
        <v>38991</v>
      </c>
      <c r="C854" s="16" t="s">
        <v>11</v>
      </c>
      <c r="D854" s="16" t="s">
        <v>43</v>
      </c>
      <c r="E854" s="16" t="s">
        <v>16</v>
      </c>
      <c r="F854" s="16">
        <v>0</v>
      </c>
      <c r="G854" s="16">
        <v>0</v>
      </c>
      <c r="H854" s="16" t="s">
        <v>14</v>
      </c>
      <c r="I854">
        <v>2006</v>
      </c>
      <c r="J854" s="3">
        <v>1</v>
      </c>
      <c r="K854">
        <f t="shared" si="15"/>
        <v>0</v>
      </c>
    </row>
    <row r="855" spans="1:11" ht="12.75">
      <c r="A855" s="2">
        <v>200610110003</v>
      </c>
      <c r="B855" s="4">
        <v>39001</v>
      </c>
      <c r="C855" s="13" t="s">
        <v>32</v>
      </c>
      <c r="D855" s="13" t="s">
        <v>268</v>
      </c>
      <c r="E855" s="13" t="s">
        <v>16</v>
      </c>
      <c r="F855" s="13">
        <v>0</v>
      </c>
      <c r="G855" s="13">
        <v>0</v>
      </c>
      <c r="H855" s="13" t="s">
        <v>72</v>
      </c>
      <c r="I855">
        <v>2006</v>
      </c>
      <c r="J855" s="3">
        <v>1</v>
      </c>
      <c r="K855">
        <f t="shared" si="15"/>
        <v>0</v>
      </c>
    </row>
    <row r="856" spans="1:11" ht="12.75">
      <c r="A856" s="14">
        <v>200610120007</v>
      </c>
      <c r="B856" s="15">
        <v>39002</v>
      </c>
      <c r="C856" s="16" t="s">
        <v>32</v>
      </c>
      <c r="D856" s="16" t="s">
        <v>232</v>
      </c>
      <c r="E856" s="16" t="s">
        <v>16</v>
      </c>
      <c r="F856" s="16">
        <v>0</v>
      </c>
      <c r="G856" s="16">
        <v>0</v>
      </c>
      <c r="H856" s="16" t="s">
        <v>23</v>
      </c>
      <c r="I856">
        <v>2006</v>
      </c>
      <c r="J856" s="3">
        <v>1</v>
      </c>
      <c r="K856">
        <f t="shared" si="15"/>
        <v>0</v>
      </c>
    </row>
    <row r="857" spans="1:11" ht="12.75">
      <c r="A857" s="2">
        <v>200610260002</v>
      </c>
      <c r="B857" s="4">
        <v>39016</v>
      </c>
      <c r="C857" s="13" t="s">
        <v>32</v>
      </c>
      <c r="D857" s="13" t="s">
        <v>240</v>
      </c>
      <c r="E857" s="13" t="s">
        <v>234</v>
      </c>
      <c r="F857" s="13">
        <v>0</v>
      </c>
      <c r="G857" s="13">
        <v>0</v>
      </c>
      <c r="H857" s="13" t="s">
        <v>38</v>
      </c>
      <c r="I857">
        <v>2006</v>
      </c>
      <c r="J857" s="3">
        <v>1</v>
      </c>
      <c r="K857">
        <f t="shared" si="15"/>
        <v>0</v>
      </c>
    </row>
    <row r="858" spans="1:11" ht="12.75">
      <c r="A858" s="14">
        <v>200611240010</v>
      </c>
      <c r="B858" s="15">
        <v>39045</v>
      </c>
      <c r="C858" s="16" t="s">
        <v>2</v>
      </c>
      <c r="D858" s="16" t="s">
        <v>87</v>
      </c>
      <c r="E858" s="16" t="s">
        <v>584</v>
      </c>
      <c r="F858" s="16">
        <v>0</v>
      </c>
      <c r="G858" s="16">
        <v>0</v>
      </c>
      <c r="H858" s="16" t="s">
        <v>65</v>
      </c>
      <c r="I858">
        <v>2006</v>
      </c>
      <c r="J858" s="3">
        <v>1</v>
      </c>
      <c r="K858">
        <f t="shared" si="15"/>
        <v>0</v>
      </c>
    </row>
    <row r="859" spans="1:11" ht="12.75">
      <c r="A859" s="2">
        <v>200612100001</v>
      </c>
      <c r="B859" s="4">
        <v>39061</v>
      </c>
      <c r="C859" s="13" t="s">
        <v>11</v>
      </c>
      <c r="D859" s="13" t="s">
        <v>388</v>
      </c>
      <c r="E859" s="13" t="s">
        <v>16</v>
      </c>
      <c r="F859" s="13">
        <v>0</v>
      </c>
      <c r="G859" s="13">
        <v>0</v>
      </c>
      <c r="H859" s="13" t="s">
        <v>72</v>
      </c>
      <c r="I859">
        <v>2006</v>
      </c>
      <c r="J859" s="3">
        <v>1</v>
      </c>
      <c r="K859">
        <f t="shared" si="15"/>
        <v>0</v>
      </c>
    </row>
    <row r="860" spans="1:11" ht="12.75">
      <c r="A860" s="14">
        <v>200612270005</v>
      </c>
      <c r="B860" s="15">
        <v>39078</v>
      </c>
      <c r="C860" s="16" t="s">
        <v>11</v>
      </c>
      <c r="D860" s="16" t="s">
        <v>356</v>
      </c>
      <c r="E860" s="16" t="s">
        <v>256</v>
      </c>
      <c r="F860" s="16">
        <v>0</v>
      </c>
      <c r="G860" s="16">
        <v>0</v>
      </c>
      <c r="H860" s="16" t="s">
        <v>229</v>
      </c>
      <c r="I860">
        <v>2006</v>
      </c>
      <c r="J860" s="3">
        <v>1</v>
      </c>
      <c r="K860">
        <f t="shared" si="15"/>
        <v>0</v>
      </c>
    </row>
    <row r="861" spans="1:11" ht="12.75">
      <c r="A861" s="2">
        <v>200612300002</v>
      </c>
      <c r="B861" s="4">
        <v>39081</v>
      </c>
      <c r="C861" s="13" t="s">
        <v>32</v>
      </c>
      <c r="D861" s="13" t="s">
        <v>33</v>
      </c>
      <c r="E861" s="13" t="s">
        <v>234</v>
      </c>
      <c r="F861" s="13">
        <v>2</v>
      </c>
      <c r="G861" s="13">
        <v>12</v>
      </c>
      <c r="H861" s="13" t="s">
        <v>287</v>
      </c>
      <c r="I861">
        <v>2006</v>
      </c>
      <c r="J861" s="3">
        <v>1</v>
      </c>
      <c r="K861">
        <f t="shared" si="15"/>
        <v>0</v>
      </c>
    </row>
    <row r="862" spans="1:11" ht="12.75">
      <c r="A862" s="14">
        <v>200702010003</v>
      </c>
      <c r="B862" s="15">
        <v>39114</v>
      </c>
      <c r="C862" s="16" t="s">
        <v>275</v>
      </c>
      <c r="D862" s="16" t="s">
        <v>897</v>
      </c>
      <c r="E862" s="16" t="s">
        <v>16</v>
      </c>
      <c r="F862" s="16">
        <v>0</v>
      </c>
      <c r="G862" s="16">
        <v>0</v>
      </c>
      <c r="H862" s="16" t="s">
        <v>14</v>
      </c>
      <c r="I862">
        <v>2007</v>
      </c>
      <c r="J862" s="3">
        <v>1</v>
      </c>
      <c r="K862">
        <f t="shared" si="15"/>
        <v>0</v>
      </c>
    </row>
    <row r="863" spans="1:11" ht="12.75">
      <c r="A863" s="2">
        <v>200702020003</v>
      </c>
      <c r="B863" s="4">
        <v>39115</v>
      </c>
      <c r="C863" s="13" t="s">
        <v>32</v>
      </c>
      <c r="D863" s="13" t="s">
        <v>268</v>
      </c>
      <c r="E863" s="13" t="s">
        <v>16</v>
      </c>
      <c r="F863" s="13">
        <v>0</v>
      </c>
      <c r="G863" s="13">
        <v>0</v>
      </c>
      <c r="H863" s="13" t="s">
        <v>65</v>
      </c>
      <c r="I863">
        <v>2007</v>
      </c>
      <c r="J863" s="3">
        <v>1</v>
      </c>
      <c r="K863">
        <f t="shared" si="15"/>
        <v>0</v>
      </c>
    </row>
    <row r="864" spans="1:11" ht="12.75">
      <c r="A864" s="14">
        <v>200702030013</v>
      </c>
      <c r="B864" s="15">
        <v>39116</v>
      </c>
      <c r="C864" s="16" t="s">
        <v>2</v>
      </c>
      <c r="D864" s="16" t="s">
        <v>896</v>
      </c>
      <c r="E864" s="16" t="s">
        <v>16</v>
      </c>
      <c r="F864" s="16">
        <v>0</v>
      </c>
      <c r="G864" s="16">
        <v>1</v>
      </c>
      <c r="H864" s="16" t="s">
        <v>18</v>
      </c>
      <c r="I864">
        <v>2007</v>
      </c>
      <c r="J864" s="3">
        <v>1</v>
      </c>
      <c r="K864">
        <f t="shared" si="15"/>
        <v>0</v>
      </c>
    </row>
    <row r="865" spans="1:11" ht="12.75">
      <c r="A865" s="2">
        <v>200702050006</v>
      </c>
      <c r="B865" s="4">
        <v>39118</v>
      </c>
      <c r="C865" s="13" t="s">
        <v>2</v>
      </c>
      <c r="D865" s="13" t="s">
        <v>20</v>
      </c>
      <c r="E865" s="13" t="s">
        <v>16</v>
      </c>
      <c r="F865" s="13">
        <v>0</v>
      </c>
      <c r="G865" s="13">
        <v>1</v>
      </c>
      <c r="H865" s="13" t="s">
        <v>38</v>
      </c>
      <c r="I865">
        <v>2007</v>
      </c>
      <c r="J865" s="3">
        <v>1</v>
      </c>
      <c r="K865">
        <f t="shared" si="15"/>
        <v>0</v>
      </c>
    </row>
    <row r="866" spans="1:11" ht="12.75">
      <c r="A866" s="2">
        <v>200702060031</v>
      </c>
      <c r="B866" s="4">
        <v>39119</v>
      </c>
      <c r="C866" s="13" t="s">
        <v>2</v>
      </c>
      <c r="D866" s="13" t="s">
        <v>20</v>
      </c>
      <c r="E866" s="13" t="s">
        <v>16</v>
      </c>
      <c r="F866" s="13">
        <v>0</v>
      </c>
      <c r="G866" s="13">
        <v>2</v>
      </c>
      <c r="H866" s="13" t="s">
        <v>65</v>
      </c>
      <c r="I866">
        <v>2007</v>
      </c>
      <c r="J866" s="3">
        <v>1</v>
      </c>
      <c r="K866">
        <f t="shared" si="15"/>
        <v>0</v>
      </c>
    </row>
    <row r="867" spans="1:11" ht="12.75">
      <c r="A867" s="14">
        <v>200702060026</v>
      </c>
      <c r="B867" s="15">
        <v>39119</v>
      </c>
      <c r="C867" s="16" t="s">
        <v>2</v>
      </c>
      <c r="D867" s="16" t="s">
        <v>20</v>
      </c>
      <c r="E867" s="16" t="s">
        <v>16</v>
      </c>
      <c r="F867" s="16">
        <v>0</v>
      </c>
      <c r="G867" s="16">
        <v>1</v>
      </c>
      <c r="H867" s="16" t="s">
        <v>65</v>
      </c>
      <c r="I867">
        <v>2007</v>
      </c>
      <c r="J867" s="3">
        <v>1</v>
      </c>
      <c r="K867">
        <f t="shared" si="15"/>
        <v>0</v>
      </c>
    </row>
    <row r="868" spans="1:11" ht="12.75">
      <c r="A868" s="14">
        <v>200702070001</v>
      </c>
      <c r="B868" s="15">
        <v>39120</v>
      </c>
      <c r="C868" s="16" t="s">
        <v>2</v>
      </c>
      <c r="D868" s="16" t="s">
        <v>895</v>
      </c>
      <c r="E868" s="16" t="s">
        <v>16</v>
      </c>
      <c r="F868" s="16">
        <v>0</v>
      </c>
      <c r="G868" s="16">
        <v>1</v>
      </c>
      <c r="H868" s="16" t="s">
        <v>65</v>
      </c>
      <c r="I868">
        <v>2007</v>
      </c>
      <c r="J868" s="3">
        <v>1</v>
      </c>
      <c r="K868">
        <f t="shared" si="15"/>
        <v>0</v>
      </c>
    </row>
    <row r="869" spans="1:11" ht="12.75">
      <c r="A869" s="2">
        <v>200702080008</v>
      </c>
      <c r="B869" s="4">
        <v>39121</v>
      </c>
      <c r="C869" s="13" t="s">
        <v>2</v>
      </c>
      <c r="D869" s="13" t="s">
        <v>20</v>
      </c>
      <c r="E869" s="13" t="s">
        <v>16</v>
      </c>
      <c r="F869" s="13">
        <v>0</v>
      </c>
      <c r="G869" s="13">
        <v>4</v>
      </c>
      <c r="H869" s="13" t="s">
        <v>65</v>
      </c>
      <c r="I869">
        <v>2007</v>
      </c>
      <c r="J869" s="3">
        <v>1</v>
      </c>
      <c r="K869">
        <f t="shared" si="15"/>
        <v>0</v>
      </c>
    </row>
    <row r="870" spans="1:11" ht="12.75">
      <c r="A870" s="14">
        <v>200702150021</v>
      </c>
      <c r="B870" s="15">
        <v>39128</v>
      </c>
      <c r="C870" s="16" t="s">
        <v>32</v>
      </c>
      <c r="D870" s="16" t="s">
        <v>268</v>
      </c>
      <c r="E870" s="16" t="s">
        <v>16</v>
      </c>
      <c r="F870" s="16">
        <v>0</v>
      </c>
      <c r="G870" s="16">
        <v>0</v>
      </c>
      <c r="H870" s="16" t="s">
        <v>894</v>
      </c>
      <c r="I870">
        <v>2007</v>
      </c>
      <c r="J870" s="3">
        <v>1</v>
      </c>
      <c r="K870">
        <f t="shared" si="15"/>
        <v>0</v>
      </c>
    </row>
    <row r="871" spans="1:11" ht="12.75">
      <c r="A871" s="2">
        <v>200702170004</v>
      </c>
      <c r="B871" s="4">
        <v>39130</v>
      </c>
      <c r="C871" s="13" t="s">
        <v>32</v>
      </c>
      <c r="D871" s="13" t="s">
        <v>305</v>
      </c>
      <c r="E871" s="13" t="s">
        <v>16</v>
      </c>
      <c r="F871" s="13">
        <v>0</v>
      </c>
      <c r="G871" s="13">
        <v>0</v>
      </c>
      <c r="H871" s="13" t="s">
        <v>23</v>
      </c>
      <c r="I871">
        <v>2007</v>
      </c>
      <c r="J871" s="3">
        <v>1</v>
      </c>
      <c r="K871">
        <f t="shared" si="15"/>
        <v>0</v>
      </c>
    </row>
    <row r="872" spans="1:11" ht="12.75">
      <c r="A872" s="14">
        <v>200703180006</v>
      </c>
      <c r="B872" s="15">
        <v>39159</v>
      </c>
      <c r="C872" s="16" t="s">
        <v>2</v>
      </c>
      <c r="D872" s="16" t="s">
        <v>87</v>
      </c>
      <c r="E872" s="16" t="s">
        <v>111</v>
      </c>
      <c r="F872" s="16">
        <v>2</v>
      </c>
      <c r="G872" s="16">
        <v>0</v>
      </c>
      <c r="H872" s="16" t="s">
        <v>18</v>
      </c>
      <c r="I872">
        <v>2007</v>
      </c>
      <c r="J872" s="3">
        <v>1</v>
      </c>
      <c r="K872">
        <f t="shared" si="15"/>
        <v>0</v>
      </c>
    </row>
    <row r="873" spans="1:11" ht="12.75">
      <c r="A873" s="14">
        <v>200703210012</v>
      </c>
      <c r="B873" s="15">
        <v>39162</v>
      </c>
      <c r="C873" s="16" t="s">
        <v>78</v>
      </c>
      <c r="D873" s="16" t="s">
        <v>79</v>
      </c>
      <c r="E873" s="16" t="s">
        <v>16</v>
      </c>
      <c r="F873" s="16">
        <v>0</v>
      </c>
      <c r="G873" s="16">
        <v>0</v>
      </c>
      <c r="H873" s="16" t="s">
        <v>97</v>
      </c>
      <c r="I873">
        <v>2007</v>
      </c>
      <c r="J873" s="3">
        <v>1</v>
      </c>
      <c r="K873">
        <f t="shared" si="15"/>
        <v>0</v>
      </c>
    </row>
    <row r="874" spans="1:11" ht="12.75">
      <c r="A874" s="2">
        <v>200703210002</v>
      </c>
      <c r="B874" s="4">
        <v>39162</v>
      </c>
      <c r="C874" s="13" t="s">
        <v>78</v>
      </c>
      <c r="D874" s="13" t="s">
        <v>893</v>
      </c>
      <c r="E874" s="13" t="s">
        <v>16</v>
      </c>
      <c r="F874" s="13">
        <v>0</v>
      </c>
      <c r="G874" s="13">
        <v>0</v>
      </c>
      <c r="H874" s="13" t="s">
        <v>18</v>
      </c>
      <c r="I874">
        <v>2007</v>
      </c>
      <c r="J874" s="3">
        <v>1</v>
      </c>
      <c r="K874">
        <f t="shared" si="15"/>
        <v>0</v>
      </c>
    </row>
    <row r="875" spans="1:11" ht="12.75">
      <c r="A875" s="2">
        <v>200703240002</v>
      </c>
      <c r="B875" s="4">
        <v>39165</v>
      </c>
      <c r="C875" s="13" t="s">
        <v>2</v>
      </c>
      <c r="D875" s="13" t="s">
        <v>120</v>
      </c>
      <c r="E875" s="13" t="s">
        <v>16</v>
      </c>
      <c r="F875" s="13">
        <v>0</v>
      </c>
      <c r="G875" s="13">
        <v>0</v>
      </c>
      <c r="H875" s="13" t="s">
        <v>14</v>
      </c>
      <c r="I875">
        <v>2007</v>
      </c>
      <c r="J875" s="3">
        <v>1</v>
      </c>
      <c r="K875">
        <f t="shared" si="15"/>
        <v>0</v>
      </c>
    </row>
    <row r="876" spans="1:11" ht="12.75">
      <c r="A876" s="14">
        <v>200704050006</v>
      </c>
      <c r="B876" s="15">
        <v>39177</v>
      </c>
      <c r="C876" s="16" t="s">
        <v>2</v>
      </c>
      <c r="D876" s="16" t="s">
        <v>110</v>
      </c>
      <c r="E876" s="16" t="s">
        <v>98</v>
      </c>
      <c r="F876" s="16">
        <v>0</v>
      </c>
      <c r="G876" s="16">
        <v>0</v>
      </c>
      <c r="H876" s="16" t="s">
        <v>23</v>
      </c>
      <c r="I876">
        <v>2007</v>
      </c>
      <c r="J876" s="3">
        <v>1</v>
      </c>
      <c r="K876">
        <f t="shared" si="15"/>
        <v>0</v>
      </c>
    </row>
    <row r="877" spans="1:11" ht="12.75">
      <c r="A877" s="2">
        <v>200704080006</v>
      </c>
      <c r="B877" s="4">
        <v>39180</v>
      </c>
      <c r="C877" s="13" t="s">
        <v>2</v>
      </c>
      <c r="D877" s="13" t="s">
        <v>353</v>
      </c>
      <c r="E877" s="13" t="s">
        <v>90</v>
      </c>
      <c r="F877" s="13">
        <v>0</v>
      </c>
      <c r="G877" s="13">
        <v>0</v>
      </c>
      <c r="H877" s="13" t="s">
        <v>18</v>
      </c>
      <c r="I877">
        <v>2007</v>
      </c>
      <c r="J877" s="3">
        <v>1</v>
      </c>
      <c r="K877">
        <f t="shared" si="15"/>
        <v>0</v>
      </c>
    </row>
    <row r="878" spans="1:11" ht="12.75">
      <c r="A878" s="14">
        <v>200704090011</v>
      </c>
      <c r="B878" s="15">
        <v>39181</v>
      </c>
      <c r="C878" s="16" t="s">
        <v>2</v>
      </c>
      <c r="D878" s="16" t="s">
        <v>353</v>
      </c>
      <c r="E878" s="16" t="s">
        <v>98</v>
      </c>
      <c r="F878" s="16">
        <v>0</v>
      </c>
      <c r="G878" s="16">
        <v>0</v>
      </c>
      <c r="H878" s="16" t="s">
        <v>14</v>
      </c>
      <c r="I878">
        <v>2007</v>
      </c>
      <c r="J878" s="3">
        <v>1</v>
      </c>
      <c r="K878">
        <f t="shared" si="15"/>
        <v>0</v>
      </c>
    </row>
    <row r="879" spans="1:11" ht="12.75">
      <c r="A879" s="2">
        <v>200704180006</v>
      </c>
      <c r="B879" s="4">
        <v>39190</v>
      </c>
      <c r="C879" s="13" t="s">
        <v>11</v>
      </c>
      <c r="D879" s="13" t="s">
        <v>16</v>
      </c>
      <c r="E879" s="13" t="s">
        <v>16</v>
      </c>
      <c r="F879" s="13">
        <v>0</v>
      </c>
      <c r="G879" s="13">
        <v>0</v>
      </c>
      <c r="H879" s="13" t="s">
        <v>253</v>
      </c>
      <c r="I879">
        <v>2007</v>
      </c>
      <c r="J879" s="3">
        <v>1</v>
      </c>
      <c r="K879">
        <f t="shared" si="15"/>
        <v>0</v>
      </c>
    </row>
    <row r="880" spans="1:11" ht="12.75">
      <c r="A880" s="2">
        <v>200704210009</v>
      </c>
      <c r="B880" s="4">
        <v>39193</v>
      </c>
      <c r="C880" s="13" t="s">
        <v>11</v>
      </c>
      <c r="D880" s="13" t="s">
        <v>41</v>
      </c>
      <c r="E880" s="13" t="s">
        <v>37</v>
      </c>
      <c r="F880" s="13">
        <v>0</v>
      </c>
      <c r="G880" s="13">
        <v>1</v>
      </c>
      <c r="H880" s="13" t="s">
        <v>346</v>
      </c>
      <c r="I880">
        <v>2007</v>
      </c>
      <c r="J880" s="3">
        <v>1</v>
      </c>
      <c r="K880">
        <f t="shared" si="15"/>
        <v>0</v>
      </c>
    </row>
    <row r="881" spans="1:11" ht="12.75">
      <c r="A881" s="14">
        <v>200704210008</v>
      </c>
      <c r="B881" s="15">
        <v>39193</v>
      </c>
      <c r="C881" s="16" t="s">
        <v>11</v>
      </c>
      <c r="D881" s="16" t="s">
        <v>41</v>
      </c>
      <c r="E881" s="16" t="s">
        <v>37</v>
      </c>
      <c r="F881" s="16">
        <v>0</v>
      </c>
      <c r="G881" s="16">
        <v>0</v>
      </c>
      <c r="H881" s="16" t="s">
        <v>65</v>
      </c>
      <c r="I881">
        <v>2007</v>
      </c>
      <c r="J881" s="3">
        <v>1</v>
      </c>
      <c r="K881">
        <f t="shared" si="15"/>
        <v>0</v>
      </c>
    </row>
    <row r="882" spans="1:11" ht="12.75">
      <c r="A882" s="14">
        <v>200704250009</v>
      </c>
      <c r="B882" s="15">
        <v>39197</v>
      </c>
      <c r="C882" s="16" t="s">
        <v>78</v>
      </c>
      <c r="D882" s="16" t="s">
        <v>556</v>
      </c>
      <c r="E882" s="16" t="s">
        <v>557</v>
      </c>
      <c r="F882" s="16">
        <v>1</v>
      </c>
      <c r="G882" s="16">
        <v>1</v>
      </c>
      <c r="H882" s="16" t="s">
        <v>14</v>
      </c>
      <c r="I882">
        <v>2007</v>
      </c>
      <c r="J882" s="3">
        <v>1</v>
      </c>
      <c r="K882">
        <f t="shared" si="15"/>
        <v>0</v>
      </c>
    </row>
    <row r="883" spans="1:11" ht="12.75">
      <c r="A883" s="2">
        <v>200705200001</v>
      </c>
      <c r="B883" s="4">
        <v>39222</v>
      </c>
      <c r="C883" s="13" t="s">
        <v>73</v>
      </c>
      <c r="D883" s="13" t="s">
        <v>286</v>
      </c>
      <c r="E883" s="13" t="s">
        <v>16</v>
      </c>
      <c r="F883" s="13">
        <v>0</v>
      </c>
      <c r="G883" s="13">
        <v>0</v>
      </c>
      <c r="H883" s="13" t="s">
        <v>18</v>
      </c>
      <c r="I883">
        <v>2007</v>
      </c>
      <c r="J883" s="3">
        <v>1</v>
      </c>
      <c r="K883">
        <f t="shared" si="15"/>
        <v>0</v>
      </c>
    </row>
    <row r="884" spans="1:11" ht="12.75">
      <c r="A884" s="14">
        <v>200706050029</v>
      </c>
      <c r="B884" s="15">
        <v>39238</v>
      </c>
      <c r="C884" s="16" t="s">
        <v>134</v>
      </c>
      <c r="D884" s="16" t="s">
        <v>607</v>
      </c>
      <c r="E884" s="16" t="s">
        <v>16</v>
      </c>
      <c r="F884" s="16">
        <v>0</v>
      </c>
      <c r="G884" s="16">
        <v>0</v>
      </c>
      <c r="H884" s="16" t="s">
        <v>38</v>
      </c>
      <c r="I884">
        <v>2007</v>
      </c>
      <c r="J884" s="3">
        <v>1</v>
      </c>
      <c r="K884">
        <f t="shared" si="15"/>
        <v>0</v>
      </c>
    </row>
    <row r="885" spans="1:11" ht="12.75">
      <c r="A885" s="2">
        <v>200706110039</v>
      </c>
      <c r="B885" s="4">
        <v>39244</v>
      </c>
      <c r="C885" s="13" t="s">
        <v>11</v>
      </c>
      <c r="D885" s="13" t="s">
        <v>892</v>
      </c>
      <c r="E885" s="13" t="s">
        <v>16</v>
      </c>
      <c r="F885" s="13">
        <v>0</v>
      </c>
      <c r="G885" s="13">
        <v>0</v>
      </c>
      <c r="H885" s="13" t="s">
        <v>38</v>
      </c>
      <c r="I885">
        <v>2007</v>
      </c>
      <c r="J885" s="3">
        <v>1</v>
      </c>
      <c r="K885">
        <f t="shared" si="15"/>
        <v>0</v>
      </c>
    </row>
    <row r="886" spans="1:11" ht="12.75">
      <c r="A886" s="2">
        <v>200706290005</v>
      </c>
      <c r="B886" s="4">
        <v>39262</v>
      </c>
      <c r="C886" s="13" t="s">
        <v>2</v>
      </c>
      <c r="D886" s="13" t="s">
        <v>20</v>
      </c>
      <c r="E886" s="13" t="s">
        <v>16</v>
      </c>
      <c r="F886" s="13">
        <v>0</v>
      </c>
      <c r="G886" s="13">
        <v>0</v>
      </c>
      <c r="H886" s="13" t="s">
        <v>23</v>
      </c>
      <c r="I886">
        <v>2007</v>
      </c>
      <c r="J886" s="3">
        <v>1</v>
      </c>
      <c r="K886">
        <f t="shared" si="15"/>
        <v>0</v>
      </c>
    </row>
    <row r="887" spans="1:11" ht="12.75">
      <c r="A887" s="14">
        <v>200706290004</v>
      </c>
      <c r="B887" s="15">
        <v>39262</v>
      </c>
      <c r="C887" s="16" t="s">
        <v>2</v>
      </c>
      <c r="D887" s="16" t="s">
        <v>20</v>
      </c>
      <c r="E887" s="16" t="s">
        <v>16</v>
      </c>
      <c r="F887" s="16">
        <v>0</v>
      </c>
      <c r="G887" s="16">
        <v>0</v>
      </c>
      <c r="H887" s="16" t="s">
        <v>38</v>
      </c>
      <c r="I887">
        <v>2007</v>
      </c>
      <c r="J887" s="3">
        <v>1</v>
      </c>
      <c r="K887">
        <f t="shared" si="15"/>
        <v>0</v>
      </c>
    </row>
    <row r="888" spans="1:11" ht="12.75">
      <c r="A888" s="14">
        <v>200706300003</v>
      </c>
      <c r="B888" s="15">
        <v>39263</v>
      </c>
      <c r="C888" s="16" t="s">
        <v>2</v>
      </c>
      <c r="D888" s="16" t="s">
        <v>50</v>
      </c>
      <c r="E888" s="16" t="s">
        <v>51</v>
      </c>
      <c r="F888" s="16">
        <v>1</v>
      </c>
      <c r="G888" s="16">
        <v>2</v>
      </c>
      <c r="H888" s="16" t="s">
        <v>52</v>
      </c>
      <c r="I888">
        <v>2007</v>
      </c>
      <c r="J888" s="3">
        <v>1</v>
      </c>
      <c r="K888">
        <f t="shared" si="15"/>
        <v>0</v>
      </c>
    </row>
    <row r="889" spans="1:11" ht="12.75">
      <c r="A889" s="14">
        <v>200707030006</v>
      </c>
      <c r="B889" s="15">
        <v>39266</v>
      </c>
      <c r="C889" s="16" t="s">
        <v>11</v>
      </c>
      <c r="D889" s="16" t="s">
        <v>890</v>
      </c>
      <c r="E889" s="16" t="s">
        <v>16</v>
      </c>
      <c r="F889" s="16">
        <v>0</v>
      </c>
      <c r="G889" s="16">
        <v>0</v>
      </c>
      <c r="H889" s="16" t="s">
        <v>18</v>
      </c>
      <c r="I889">
        <v>2007</v>
      </c>
      <c r="J889" s="3">
        <v>1</v>
      </c>
      <c r="K889">
        <f t="shared" si="15"/>
        <v>0</v>
      </c>
    </row>
    <row r="890" spans="1:11" ht="12.75">
      <c r="A890" s="2">
        <v>200707030004</v>
      </c>
      <c r="B890" s="4">
        <v>39266</v>
      </c>
      <c r="C890" s="13" t="s">
        <v>2</v>
      </c>
      <c r="D890" s="13" t="s">
        <v>891</v>
      </c>
      <c r="E890" s="13" t="s">
        <v>16</v>
      </c>
      <c r="F890" s="13">
        <v>0</v>
      </c>
      <c r="G890" s="13">
        <v>0</v>
      </c>
      <c r="H890" s="13" t="s">
        <v>97</v>
      </c>
      <c r="I890">
        <v>2007</v>
      </c>
      <c r="J890" s="3">
        <v>1</v>
      </c>
      <c r="K890">
        <f t="shared" si="15"/>
        <v>0</v>
      </c>
    </row>
    <row r="891" spans="1:11" ht="12.75">
      <c r="A891" s="2">
        <v>200707250002</v>
      </c>
      <c r="B891" s="4">
        <v>39288</v>
      </c>
      <c r="C891" s="13" t="s">
        <v>32</v>
      </c>
      <c r="D891" s="13" t="s">
        <v>285</v>
      </c>
      <c r="E891" s="13" t="s">
        <v>234</v>
      </c>
      <c r="F891" s="13">
        <v>0</v>
      </c>
      <c r="G891" s="13">
        <v>0</v>
      </c>
      <c r="H891" s="13" t="s">
        <v>18</v>
      </c>
      <c r="I891">
        <v>2007</v>
      </c>
      <c r="J891" s="3">
        <v>1</v>
      </c>
      <c r="K891">
        <f t="shared" si="15"/>
        <v>0</v>
      </c>
    </row>
    <row r="892" spans="1:11" ht="12.75">
      <c r="A892" s="14">
        <v>200708240039</v>
      </c>
      <c r="B892" s="15">
        <v>39318</v>
      </c>
      <c r="C892" s="16" t="s">
        <v>11</v>
      </c>
      <c r="D892" s="16" t="s">
        <v>284</v>
      </c>
      <c r="E892" s="16" t="s">
        <v>234</v>
      </c>
      <c r="F892" s="16">
        <v>0</v>
      </c>
      <c r="G892" s="16">
        <v>3</v>
      </c>
      <c r="H892" s="16" t="s">
        <v>18</v>
      </c>
      <c r="I892">
        <v>2007</v>
      </c>
      <c r="J892" s="3">
        <v>1</v>
      </c>
      <c r="K892">
        <f t="shared" si="15"/>
        <v>0</v>
      </c>
    </row>
    <row r="893" spans="1:11" ht="12.75">
      <c r="A893" s="2">
        <v>200708240040</v>
      </c>
      <c r="B893" s="4">
        <v>39318</v>
      </c>
      <c r="C893" s="13" t="s">
        <v>32</v>
      </c>
      <c r="D893" s="13" t="s">
        <v>291</v>
      </c>
      <c r="E893" s="13" t="s">
        <v>256</v>
      </c>
      <c r="F893" s="13">
        <v>0</v>
      </c>
      <c r="G893" s="13">
        <v>2</v>
      </c>
      <c r="H893" s="13" t="s">
        <v>14</v>
      </c>
      <c r="I893">
        <v>2007</v>
      </c>
      <c r="J893" s="3">
        <v>1</v>
      </c>
      <c r="K893">
        <f t="shared" si="15"/>
        <v>0</v>
      </c>
    </row>
    <row r="894" spans="1:11" ht="12.75">
      <c r="A894" s="14">
        <v>200708280039</v>
      </c>
      <c r="B894" s="15">
        <v>39322</v>
      </c>
      <c r="C894" s="16" t="s">
        <v>11</v>
      </c>
      <c r="D894" s="16" t="s">
        <v>889</v>
      </c>
      <c r="E894" s="16" t="s">
        <v>16</v>
      </c>
      <c r="F894" s="16">
        <v>0</v>
      </c>
      <c r="G894" s="16">
        <v>0</v>
      </c>
      <c r="H894" s="16" t="s">
        <v>97</v>
      </c>
      <c r="I894">
        <v>2007</v>
      </c>
      <c r="J894" s="3">
        <v>1</v>
      </c>
      <c r="K894">
        <f t="shared" si="15"/>
        <v>0</v>
      </c>
    </row>
    <row r="895" spans="1:11" ht="12.75">
      <c r="A895" s="2">
        <v>200708300023</v>
      </c>
      <c r="B895" s="4">
        <v>39324</v>
      </c>
      <c r="C895" s="13" t="s">
        <v>32</v>
      </c>
      <c r="D895" s="13" t="s">
        <v>248</v>
      </c>
      <c r="E895" s="13" t="s">
        <v>256</v>
      </c>
      <c r="F895" s="13">
        <v>0</v>
      </c>
      <c r="G895" s="13">
        <v>0</v>
      </c>
      <c r="H895" s="13" t="s">
        <v>18</v>
      </c>
      <c r="I895">
        <v>2007</v>
      </c>
      <c r="J895" s="3">
        <v>1</v>
      </c>
      <c r="K895">
        <f t="shared" si="15"/>
        <v>0</v>
      </c>
    </row>
    <row r="896" spans="1:11" ht="12.75">
      <c r="A896" s="14">
        <v>200709020003</v>
      </c>
      <c r="B896" s="15">
        <v>39327</v>
      </c>
      <c r="C896" s="16" t="s">
        <v>32</v>
      </c>
      <c r="D896" s="16" t="s">
        <v>350</v>
      </c>
      <c r="E896" s="16" t="s">
        <v>256</v>
      </c>
      <c r="F896" s="16">
        <v>0</v>
      </c>
      <c r="G896" s="16">
        <v>0</v>
      </c>
      <c r="H896" s="16" t="s">
        <v>23</v>
      </c>
      <c r="I896">
        <v>2007</v>
      </c>
      <c r="J896" s="3">
        <v>1</v>
      </c>
      <c r="K896">
        <f t="shared" si="15"/>
        <v>0</v>
      </c>
    </row>
    <row r="897" spans="1:11" ht="12.75">
      <c r="A897" s="2">
        <v>200709100004</v>
      </c>
      <c r="B897" s="4">
        <v>39335</v>
      </c>
      <c r="C897" s="13" t="s">
        <v>32</v>
      </c>
      <c r="D897" s="13" t="s">
        <v>283</v>
      </c>
      <c r="E897" s="13" t="s">
        <v>234</v>
      </c>
      <c r="F897" s="13">
        <v>0</v>
      </c>
      <c r="G897" s="13">
        <v>0</v>
      </c>
      <c r="H897" s="13" t="s">
        <v>65</v>
      </c>
      <c r="I897">
        <v>2007</v>
      </c>
      <c r="J897" s="3">
        <v>1</v>
      </c>
      <c r="K897">
        <f t="shared" si="15"/>
        <v>0</v>
      </c>
    </row>
    <row r="898" spans="1:11" ht="12.75">
      <c r="A898" s="14">
        <v>200709230004</v>
      </c>
      <c r="B898" s="15">
        <v>39348</v>
      </c>
      <c r="C898" s="16" t="s">
        <v>2</v>
      </c>
      <c r="D898" s="16" t="s">
        <v>348</v>
      </c>
      <c r="E898" s="16" t="s">
        <v>349</v>
      </c>
      <c r="F898" s="16">
        <v>0</v>
      </c>
      <c r="G898" s="16">
        <v>0</v>
      </c>
      <c r="H898" s="16" t="s">
        <v>18</v>
      </c>
      <c r="I898">
        <v>2007</v>
      </c>
      <c r="J898" s="3">
        <v>1</v>
      </c>
      <c r="K898">
        <f t="shared" ref="K898:K961" si="16">IF(AND(I898=2015,E898="unknown",OR(F898&gt;0,G898&gt;0)),1,0)</f>
        <v>0</v>
      </c>
    </row>
    <row r="899" spans="1:11" ht="12.75">
      <c r="A899" s="2">
        <v>200709270004</v>
      </c>
      <c r="B899" s="4">
        <v>39352</v>
      </c>
      <c r="C899" s="13" t="s">
        <v>2</v>
      </c>
      <c r="D899" s="13" t="s">
        <v>888</v>
      </c>
      <c r="E899" s="13" t="s">
        <v>16</v>
      </c>
      <c r="F899" s="13">
        <v>0</v>
      </c>
      <c r="G899" s="13">
        <v>0</v>
      </c>
      <c r="H899" s="13" t="s">
        <v>161</v>
      </c>
      <c r="I899">
        <v>2007</v>
      </c>
      <c r="J899" s="3">
        <v>1</v>
      </c>
      <c r="K899">
        <f t="shared" si="16"/>
        <v>0</v>
      </c>
    </row>
    <row r="900" spans="1:11" ht="12.75">
      <c r="A900" s="14">
        <v>200710090017</v>
      </c>
      <c r="B900" s="15">
        <v>39364</v>
      </c>
      <c r="C900" s="16" t="s">
        <v>32</v>
      </c>
      <c r="D900" s="16" t="s">
        <v>237</v>
      </c>
      <c r="E900" s="16" t="s">
        <v>256</v>
      </c>
      <c r="F900" s="16">
        <v>0</v>
      </c>
      <c r="G900" s="16">
        <v>3</v>
      </c>
      <c r="H900" s="16" t="s">
        <v>346</v>
      </c>
      <c r="I900">
        <v>2007</v>
      </c>
      <c r="J900" s="3">
        <v>1</v>
      </c>
      <c r="K900">
        <f t="shared" si="16"/>
        <v>0</v>
      </c>
    </row>
    <row r="901" spans="1:11" ht="12.75">
      <c r="A901" s="2">
        <v>200711040002</v>
      </c>
      <c r="B901" s="4">
        <v>39390</v>
      </c>
      <c r="C901" s="13" t="s">
        <v>137</v>
      </c>
      <c r="D901" s="13" t="s">
        <v>138</v>
      </c>
      <c r="E901" s="13" t="s">
        <v>16</v>
      </c>
      <c r="F901" s="13">
        <v>0</v>
      </c>
      <c r="G901" s="13">
        <v>0</v>
      </c>
      <c r="H901" s="13" t="s">
        <v>18</v>
      </c>
      <c r="I901">
        <v>2007</v>
      </c>
      <c r="J901" s="3">
        <v>1</v>
      </c>
      <c r="K901">
        <f t="shared" si="16"/>
        <v>0</v>
      </c>
    </row>
    <row r="902" spans="1:11" ht="12.75">
      <c r="A902" s="14">
        <v>200711080001</v>
      </c>
      <c r="B902" s="15">
        <v>39394</v>
      </c>
      <c r="C902" s="16" t="s">
        <v>2</v>
      </c>
      <c r="D902" s="16" t="s">
        <v>117</v>
      </c>
      <c r="E902" s="16" t="s">
        <v>260</v>
      </c>
      <c r="F902" s="16">
        <v>1</v>
      </c>
      <c r="G902" s="16">
        <v>0</v>
      </c>
      <c r="H902" s="16" t="s">
        <v>14</v>
      </c>
      <c r="I902">
        <v>2007</v>
      </c>
      <c r="J902" s="3">
        <v>1</v>
      </c>
      <c r="K902">
        <f t="shared" si="16"/>
        <v>0</v>
      </c>
    </row>
    <row r="903" spans="1:11" ht="12.75">
      <c r="A903" s="2">
        <v>200711110003</v>
      </c>
      <c r="B903" s="4">
        <v>39397</v>
      </c>
      <c r="C903" s="13" t="s">
        <v>2</v>
      </c>
      <c r="D903" s="13" t="s">
        <v>241</v>
      </c>
      <c r="E903" s="13" t="s">
        <v>460</v>
      </c>
      <c r="F903" s="13">
        <v>0</v>
      </c>
      <c r="G903" s="13">
        <v>0</v>
      </c>
      <c r="H903" s="13" t="s">
        <v>18</v>
      </c>
      <c r="I903">
        <v>2007</v>
      </c>
      <c r="J903" s="3">
        <v>1</v>
      </c>
      <c r="K903">
        <f t="shared" si="16"/>
        <v>0</v>
      </c>
    </row>
    <row r="904" spans="1:11" ht="12.75">
      <c r="A904" s="14">
        <v>200711120003</v>
      </c>
      <c r="B904" s="15">
        <v>39398</v>
      </c>
      <c r="C904" s="16" t="s">
        <v>2</v>
      </c>
      <c r="D904" s="16" t="s">
        <v>297</v>
      </c>
      <c r="E904" s="16" t="s">
        <v>343</v>
      </c>
      <c r="F904" s="16">
        <v>0</v>
      </c>
      <c r="G904" s="16">
        <v>1</v>
      </c>
      <c r="H904" s="16" t="s">
        <v>14</v>
      </c>
      <c r="I904">
        <v>2007</v>
      </c>
      <c r="J904" s="3">
        <v>1</v>
      </c>
      <c r="K904">
        <f t="shared" si="16"/>
        <v>0</v>
      </c>
    </row>
    <row r="905" spans="1:11" ht="12.75">
      <c r="A905" s="2">
        <v>200711120016</v>
      </c>
      <c r="B905" s="4">
        <v>39398</v>
      </c>
      <c r="C905" s="13" t="s">
        <v>134</v>
      </c>
      <c r="D905" s="13" t="s">
        <v>550</v>
      </c>
      <c r="E905" s="13" t="s">
        <v>547</v>
      </c>
      <c r="F905" s="13">
        <v>0</v>
      </c>
      <c r="G905" s="13">
        <v>1</v>
      </c>
      <c r="H905" s="13" t="s">
        <v>18</v>
      </c>
      <c r="I905">
        <v>2007</v>
      </c>
      <c r="J905" s="3">
        <v>1</v>
      </c>
      <c r="K905">
        <f t="shared" si="16"/>
        <v>0</v>
      </c>
    </row>
    <row r="906" spans="1:11" ht="12.75">
      <c r="A906" s="2">
        <v>200711140021</v>
      </c>
      <c r="B906" s="4">
        <v>39400</v>
      </c>
      <c r="C906" s="13" t="s">
        <v>11</v>
      </c>
      <c r="D906" s="13" t="s">
        <v>374</v>
      </c>
      <c r="E906" s="13" t="s">
        <v>16</v>
      </c>
      <c r="F906" s="13">
        <v>0</v>
      </c>
      <c r="G906" s="13">
        <v>0</v>
      </c>
      <c r="H906" s="13" t="s">
        <v>18</v>
      </c>
      <c r="I906">
        <v>2007</v>
      </c>
      <c r="J906" s="3">
        <v>1</v>
      </c>
      <c r="K906">
        <f t="shared" si="16"/>
        <v>0</v>
      </c>
    </row>
    <row r="907" spans="1:11" ht="12.75">
      <c r="A907" s="14">
        <v>200711140020</v>
      </c>
      <c r="B907" s="15">
        <v>39400</v>
      </c>
      <c r="C907" s="16" t="s">
        <v>11</v>
      </c>
      <c r="D907" s="16" t="s">
        <v>43</v>
      </c>
      <c r="E907" s="16" t="s">
        <v>16</v>
      </c>
      <c r="F907" s="16">
        <v>0</v>
      </c>
      <c r="G907" s="16">
        <v>0</v>
      </c>
      <c r="H907" s="16" t="s">
        <v>65</v>
      </c>
      <c r="I907">
        <v>2007</v>
      </c>
      <c r="J907" s="3">
        <v>1</v>
      </c>
      <c r="K907">
        <f t="shared" si="16"/>
        <v>0</v>
      </c>
    </row>
    <row r="908" spans="1:11" ht="12.75">
      <c r="A908" s="14">
        <v>200711150013</v>
      </c>
      <c r="B908" s="15">
        <v>39401</v>
      </c>
      <c r="C908" s="16" t="s">
        <v>32</v>
      </c>
      <c r="D908" s="16" t="s">
        <v>887</v>
      </c>
      <c r="E908" s="16" t="s">
        <v>16</v>
      </c>
      <c r="F908" s="16">
        <v>0</v>
      </c>
      <c r="G908" s="16">
        <v>0</v>
      </c>
      <c r="H908" s="16" t="s">
        <v>38</v>
      </c>
      <c r="I908">
        <v>2007</v>
      </c>
      <c r="J908" s="3">
        <v>1</v>
      </c>
      <c r="K908">
        <f t="shared" si="16"/>
        <v>0</v>
      </c>
    </row>
    <row r="909" spans="1:11" ht="12.75">
      <c r="A909" s="2">
        <v>200711290016</v>
      </c>
      <c r="B909" s="4">
        <v>39415</v>
      </c>
      <c r="C909" s="13" t="s">
        <v>32</v>
      </c>
      <c r="D909" s="13" t="s">
        <v>191</v>
      </c>
      <c r="E909" s="13" t="s">
        <v>192</v>
      </c>
      <c r="F909" s="13">
        <v>0</v>
      </c>
      <c r="G909" s="13">
        <v>0</v>
      </c>
      <c r="H909" s="13" t="s">
        <v>18</v>
      </c>
      <c r="I909">
        <v>2007</v>
      </c>
      <c r="J909" s="3">
        <v>1</v>
      </c>
      <c r="K909">
        <f t="shared" si="16"/>
        <v>0</v>
      </c>
    </row>
    <row r="910" spans="1:11" ht="12.75">
      <c r="A910" s="14">
        <v>200712010004</v>
      </c>
      <c r="B910" s="15">
        <v>39417</v>
      </c>
      <c r="C910" s="16" t="s">
        <v>11</v>
      </c>
      <c r="D910" s="16" t="s">
        <v>281</v>
      </c>
      <c r="E910" s="16" t="s">
        <v>234</v>
      </c>
      <c r="F910" s="16">
        <v>2</v>
      </c>
      <c r="G910" s="16">
        <v>0</v>
      </c>
      <c r="H910" s="16" t="s">
        <v>14</v>
      </c>
      <c r="I910">
        <v>2007</v>
      </c>
      <c r="J910" s="3">
        <v>1</v>
      </c>
      <c r="K910">
        <f t="shared" si="16"/>
        <v>0</v>
      </c>
    </row>
    <row r="911" spans="1:11" ht="12.75">
      <c r="A911" s="2">
        <v>200712060001</v>
      </c>
      <c r="B911" s="4">
        <v>39422</v>
      </c>
      <c r="C911" s="13" t="s">
        <v>11</v>
      </c>
      <c r="D911" s="13" t="s">
        <v>45</v>
      </c>
      <c r="E911" s="13" t="s">
        <v>16</v>
      </c>
      <c r="F911" s="13">
        <v>1</v>
      </c>
      <c r="G911" s="13">
        <v>1</v>
      </c>
      <c r="H911" s="13" t="s">
        <v>38</v>
      </c>
      <c r="I911">
        <v>2007</v>
      </c>
      <c r="J911" s="3">
        <v>1</v>
      </c>
      <c r="K911">
        <f t="shared" si="16"/>
        <v>0</v>
      </c>
    </row>
    <row r="912" spans="1:11" ht="12.75">
      <c r="A912" s="14">
        <v>200712080005</v>
      </c>
      <c r="B912" s="15">
        <v>39424</v>
      </c>
      <c r="C912" s="16" t="s">
        <v>11</v>
      </c>
      <c r="D912" s="16" t="s">
        <v>43</v>
      </c>
      <c r="E912" s="16" t="s">
        <v>16</v>
      </c>
      <c r="F912" s="16">
        <v>0</v>
      </c>
      <c r="G912" s="16">
        <v>0</v>
      </c>
      <c r="H912" s="16" t="s">
        <v>18</v>
      </c>
      <c r="I912">
        <v>2007</v>
      </c>
      <c r="J912" s="3">
        <v>1</v>
      </c>
      <c r="K912">
        <f t="shared" si="16"/>
        <v>0</v>
      </c>
    </row>
    <row r="913" spans="1:11" ht="12.75">
      <c r="A913" s="14">
        <v>200712200003</v>
      </c>
      <c r="B913" s="15">
        <v>39436</v>
      </c>
      <c r="C913" s="16" t="s">
        <v>11</v>
      </c>
      <c r="D913" s="16" t="s">
        <v>43</v>
      </c>
      <c r="E913" s="16" t="s">
        <v>37</v>
      </c>
      <c r="F913" s="16">
        <v>0</v>
      </c>
      <c r="G913" s="16">
        <v>1</v>
      </c>
      <c r="H913" s="16" t="s">
        <v>65</v>
      </c>
      <c r="I913">
        <v>2007</v>
      </c>
      <c r="J913" s="3">
        <v>1</v>
      </c>
      <c r="K913">
        <f t="shared" si="16"/>
        <v>0</v>
      </c>
    </row>
    <row r="914" spans="1:11" ht="12.75">
      <c r="A914" s="2">
        <v>200712200002</v>
      </c>
      <c r="B914" s="4">
        <v>39436</v>
      </c>
      <c r="C914" s="13" t="s">
        <v>11</v>
      </c>
      <c r="D914" s="13" t="s">
        <v>43</v>
      </c>
      <c r="E914" s="13" t="s">
        <v>37</v>
      </c>
      <c r="F914" s="13">
        <v>0</v>
      </c>
      <c r="G914" s="13">
        <v>0</v>
      </c>
      <c r="H914" s="13" t="s">
        <v>14</v>
      </c>
      <c r="I914">
        <v>2007</v>
      </c>
      <c r="J914" s="3">
        <v>1</v>
      </c>
      <c r="K914">
        <f t="shared" si="16"/>
        <v>0</v>
      </c>
    </row>
    <row r="915" spans="1:11" ht="12.75">
      <c r="A915" s="14">
        <v>200712230004</v>
      </c>
      <c r="B915" s="15">
        <v>39439</v>
      </c>
      <c r="C915" s="16" t="s">
        <v>11</v>
      </c>
      <c r="D915" s="16" t="s">
        <v>43</v>
      </c>
      <c r="E915" s="16" t="s">
        <v>37</v>
      </c>
      <c r="F915" s="16">
        <v>0</v>
      </c>
      <c r="G915" s="16">
        <v>0</v>
      </c>
      <c r="H915" s="16" t="s">
        <v>65</v>
      </c>
      <c r="I915">
        <v>2007</v>
      </c>
      <c r="J915" s="3">
        <v>1</v>
      </c>
      <c r="K915">
        <f t="shared" si="16"/>
        <v>0</v>
      </c>
    </row>
    <row r="916" spans="1:11" ht="12.75">
      <c r="A916" s="2">
        <v>200712230003</v>
      </c>
      <c r="B916" s="4">
        <v>39439</v>
      </c>
      <c r="C916" s="13" t="s">
        <v>11</v>
      </c>
      <c r="D916" s="13" t="s">
        <v>43</v>
      </c>
      <c r="E916" s="13" t="s">
        <v>37</v>
      </c>
      <c r="F916" s="13">
        <v>0</v>
      </c>
      <c r="G916" s="13">
        <v>2</v>
      </c>
      <c r="H916" s="13" t="s">
        <v>100</v>
      </c>
      <c r="I916">
        <v>2007</v>
      </c>
      <c r="J916" s="3">
        <v>1</v>
      </c>
      <c r="K916">
        <f t="shared" si="16"/>
        <v>0</v>
      </c>
    </row>
    <row r="917" spans="1:11" ht="12.75">
      <c r="A917" s="2">
        <v>200801100003</v>
      </c>
      <c r="B917" s="4">
        <v>39457</v>
      </c>
      <c r="C917" s="13" t="s">
        <v>11</v>
      </c>
      <c r="D917" s="13" t="s">
        <v>43</v>
      </c>
      <c r="E917" s="13" t="s">
        <v>16</v>
      </c>
      <c r="F917" s="13">
        <v>0</v>
      </c>
      <c r="G917" s="13">
        <v>0</v>
      </c>
      <c r="H917" s="13" t="s">
        <v>38</v>
      </c>
      <c r="I917">
        <v>2008</v>
      </c>
      <c r="J917" s="3">
        <v>1</v>
      </c>
      <c r="K917">
        <f t="shared" si="16"/>
        <v>0</v>
      </c>
    </row>
    <row r="918" spans="1:11" ht="12.75">
      <c r="A918" s="14">
        <v>200801160015</v>
      </c>
      <c r="B918" s="15">
        <v>39463</v>
      </c>
      <c r="C918" s="16" t="s">
        <v>11</v>
      </c>
      <c r="D918" s="16" t="s">
        <v>886</v>
      </c>
      <c r="E918" s="16" t="s">
        <v>16</v>
      </c>
      <c r="F918" s="16">
        <v>0</v>
      </c>
      <c r="G918" s="16">
        <v>0</v>
      </c>
      <c r="H918" s="16" t="s">
        <v>38</v>
      </c>
      <c r="I918">
        <v>2008</v>
      </c>
      <c r="J918" s="3">
        <v>1</v>
      </c>
      <c r="K918">
        <f t="shared" si="16"/>
        <v>0</v>
      </c>
    </row>
    <row r="919" spans="1:11" ht="12.75">
      <c r="A919" s="2">
        <v>200801170004</v>
      </c>
      <c r="B919" s="4">
        <v>39464</v>
      </c>
      <c r="C919" s="13" t="s">
        <v>11</v>
      </c>
      <c r="D919" s="13" t="s">
        <v>885</v>
      </c>
      <c r="E919" s="13" t="s">
        <v>16</v>
      </c>
      <c r="F919" s="13">
        <v>0</v>
      </c>
      <c r="G919" s="13">
        <v>0</v>
      </c>
      <c r="H919" s="13" t="s">
        <v>38</v>
      </c>
      <c r="I919">
        <v>2008</v>
      </c>
      <c r="J919" s="3">
        <v>1</v>
      </c>
      <c r="K919">
        <f t="shared" si="16"/>
        <v>0</v>
      </c>
    </row>
    <row r="920" spans="1:11" ht="12.75">
      <c r="A920" s="14">
        <v>200801210006</v>
      </c>
      <c r="B920" s="15">
        <v>39468</v>
      </c>
      <c r="C920" s="16" t="s">
        <v>11</v>
      </c>
      <c r="D920" s="16" t="s">
        <v>218</v>
      </c>
      <c r="E920" s="16" t="s">
        <v>16</v>
      </c>
      <c r="F920" s="16">
        <v>0</v>
      </c>
      <c r="G920" s="16">
        <v>0</v>
      </c>
      <c r="H920" s="16" t="s">
        <v>38</v>
      </c>
      <c r="I920">
        <v>2008</v>
      </c>
      <c r="J920" s="3">
        <v>1</v>
      </c>
      <c r="K920">
        <f t="shared" si="16"/>
        <v>0</v>
      </c>
    </row>
    <row r="921" spans="1:11" ht="12.75">
      <c r="A921" s="2">
        <v>200802060003</v>
      </c>
      <c r="B921" s="4">
        <v>39484</v>
      </c>
      <c r="C921" s="13" t="s">
        <v>78</v>
      </c>
      <c r="D921" s="13" t="s">
        <v>560</v>
      </c>
      <c r="E921" s="13" t="s">
        <v>16</v>
      </c>
      <c r="F921" s="13">
        <v>0</v>
      </c>
      <c r="G921" s="13">
        <v>1</v>
      </c>
      <c r="H921" s="13" t="s">
        <v>38</v>
      </c>
      <c r="I921">
        <v>2008</v>
      </c>
      <c r="J921" s="3">
        <v>1</v>
      </c>
      <c r="K921">
        <f t="shared" si="16"/>
        <v>0</v>
      </c>
    </row>
    <row r="922" spans="1:11" ht="12.75">
      <c r="A922" s="14">
        <v>200802130002</v>
      </c>
      <c r="B922" s="15">
        <v>39491</v>
      </c>
      <c r="C922" s="16" t="s">
        <v>55</v>
      </c>
      <c r="D922" s="16" t="s">
        <v>852</v>
      </c>
      <c r="E922" s="16" t="s">
        <v>16</v>
      </c>
      <c r="F922" s="16">
        <v>0</v>
      </c>
      <c r="G922" s="16">
        <v>0</v>
      </c>
      <c r="H922" s="16" t="s">
        <v>161</v>
      </c>
      <c r="I922">
        <v>2008</v>
      </c>
      <c r="J922" s="3">
        <v>1</v>
      </c>
      <c r="K922">
        <f t="shared" si="16"/>
        <v>0</v>
      </c>
    </row>
    <row r="923" spans="1:11" ht="12.75">
      <c r="A923" s="2">
        <v>200802200001</v>
      </c>
      <c r="B923" s="4">
        <v>39498</v>
      </c>
      <c r="C923" s="13" t="s">
        <v>2</v>
      </c>
      <c r="D923" s="13" t="s">
        <v>468</v>
      </c>
      <c r="E923" s="13" t="s">
        <v>16</v>
      </c>
      <c r="F923" s="13">
        <v>0</v>
      </c>
      <c r="G923" s="13">
        <v>0</v>
      </c>
      <c r="H923" s="13" t="s">
        <v>65</v>
      </c>
      <c r="I923">
        <v>2008</v>
      </c>
      <c r="J923" s="3">
        <v>1</v>
      </c>
      <c r="K923">
        <f t="shared" si="16"/>
        <v>0</v>
      </c>
    </row>
    <row r="924" spans="1:11" ht="12.75">
      <c r="A924" s="14">
        <v>200802230006</v>
      </c>
      <c r="B924" s="15">
        <v>39501</v>
      </c>
      <c r="C924" s="16" t="s">
        <v>32</v>
      </c>
      <c r="D924" s="16" t="s">
        <v>237</v>
      </c>
      <c r="E924" s="16" t="s">
        <v>234</v>
      </c>
      <c r="F924" s="16">
        <v>0</v>
      </c>
      <c r="G924" s="16">
        <v>0</v>
      </c>
      <c r="H924" s="16" t="s">
        <v>114</v>
      </c>
      <c r="I924">
        <v>2008</v>
      </c>
      <c r="J924" s="3">
        <v>1</v>
      </c>
      <c r="K924">
        <f t="shared" si="16"/>
        <v>0</v>
      </c>
    </row>
    <row r="925" spans="1:11" ht="12.75">
      <c r="A925" s="2">
        <v>200803070003</v>
      </c>
      <c r="B925" s="4">
        <v>39514</v>
      </c>
      <c r="C925" s="13" t="s">
        <v>137</v>
      </c>
      <c r="D925" s="13" t="s">
        <v>884</v>
      </c>
      <c r="E925" s="13" t="s">
        <v>16</v>
      </c>
      <c r="F925" s="13">
        <v>0</v>
      </c>
      <c r="G925" s="13">
        <v>0</v>
      </c>
      <c r="H925" s="13" t="s">
        <v>65</v>
      </c>
      <c r="I925">
        <v>2008</v>
      </c>
      <c r="J925" s="3">
        <v>1</v>
      </c>
      <c r="K925">
        <f t="shared" si="16"/>
        <v>0</v>
      </c>
    </row>
    <row r="926" spans="1:11" ht="12.75">
      <c r="A926" s="14">
        <v>200803210001</v>
      </c>
      <c r="B926" s="15">
        <v>39528</v>
      </c>
      <c r="C926" s="16" t="s">
        <v>32</v>
      </c>
      <c r="D926" s="16" t="s">
        <v>279</v>
      </c>
      <c r="E926" s="16" t="s">
        <v>234</v>
      </c>
      <c r="F926" s="16">
        <v>0</v>
      </c>
      <c r="G926" s="16">
        <v>1</v>
      </c>
      <c r="H926" s="16" t="s">
        <v>14</v>
      </c>
      <c r="I926">
        <v>2008</v>
      </c>
      <c r="J926" s="3">
        <v>1</v>
      </c>
      <c r="K926">
        <f t="shared" si="16"/>
        <v>0</v>
      </c>
    </row>
    <row r="927" spans="1:11" ht="12.75">
      <c r="A927" s="2">
        <v>200803300004</v>
      </c>
      <c r="B927" s="4">
        <v>39537</v>
      </c>
      <c r="C927" s="13" t="s">
        <v>32</v>
      </c>
      <c r="D927" s="13" t="s">
        <v>238</v>
      </c>
      <c r="E927" s="13" t="s">
        <v>234</v>
      </c>
      <c r="F927" s="13">
        <v>0</v>
      </c>
      <c r="G927" s="13">
        <v>0</v>
      </c>
      <c r="H927" s="13" t="s">
        <v>114</v>
      </c>
      <c r="I927">
        <v>2008</v>
      </c>
      <c r="J927" s="3">
        <v>1</v>
      </c>
      <c r="K927">
        <f t="shared" si="16"/>
        <v>0</v>
      </c>
    </row>
    <row r="928" spans="1:11" ht="12.75">
      <c r="A928" s="14">
        <v>200804100007</v>
      </c>
      <c r="B928" s="15">
        <v>39548</v>
      </c>
      <c r="C928" s="16" t="s">
        <v>2</v>
      </c>
      <c r="D928" s="16" t="s">
        <v>87</v>
      </c>
      <c r="E928" s="16" t="s">
        <v>16</v>
      </c>
      <c r="F928" s="16">
        <v>0</v>
      </c>
      <c r="G928" s="16">
        <v>1</v>
      </c>
      <c r="H928" s="16" t="s">
        <v>18</v>
      </c>
      <c r="I928">
        <v>2008</v>
      </c>
      <c r="J928" s="3">
        <v>1</v>
      </c>
      <c r="K928">
        <f t="shared" si="16"/>
        <v>0</v>
      </c>
    </row>
    <row r="929" spans="1:11" ht="12.75">
      <c r="A929" s="2">
        <v>200804120001</v>
      </c>
      <c r="B929" s="4">
        <v>39550</v>
      </c>
      <c r="C929" s="13" t="s">
        <v>32</v>
      </c>
      <c r="D929" s="13" t="s">
        <v>16</v>
      </c>
      <c r="E929" s="13" t="s">
        <v>234</v>
      </c>
      <c r="F929" s="13">
        <v>0</v>
      </c>
      <c r="G929" s="13">
        <v>0</v>
      </c>
      <c r="H929" s="13" t="s">
        <v>114</v>
      </c>
      <c r="I929">
        <v>2008</v>
      </c>
      <c r="J929" s="3">
        <v>1</v>
      </c>
      <c r="K929">
        <f t="shared" si="16"/>
        <v>0</v>
      </c>
    </row>
    <row r="930" spans="1:11" ht="12.75">
      <c r="A930" s="14">
        <v>200804120007</v>
      </c>
      <c r="B930" s="15">
        <v>39550</v>
      </c>
      <c r="C930" s="16" t="s">
        <v>2</v>
      </c>
      <c r="D930" s="16" t="s">
        <v>867</v>
      </c>
      <c r="E930" s="16" t="s">
        <v>16</v>
      </c>
      <c r="F930" s="16">
        <v>0</v>
      </c>
      <c r="G930" s="16">
        <v>0</v>
      </c>
      <c r="H930" s="16" t="s">
        <v>97</v>
      </c>
      <c r="I930">
        <v>2008</v>
      </c>
      <c r="J930" s="3">
        <v>1</v>
      </c>
      <c r="K930">
        <f t="shared" si="16"/>
        <v>0</v>
      </c>
    </row>
    <row r="931" spans="1:11" ht="12.75">
      <c r="A931" s="2">
        <v>200804140005</v>
      </c>
      <c r="B931" s="4">
        <v>39552</v>
      </c>
      <c r="C931" s="13" t="s">
        <v>2</v>
      </c>
      <c r="D931" s="13" t="s">
        <v>883</v>
      </c>
      <c r="E931" s="13" t="s">
        <v>16</v>
      </c>
      <c r="F931" s="13">
        <v>0</v>
      </c>
      <c r="G931" s="13">
        <v>0</v>
      </c>
      <c r="H931" s="13" t="s">
        <v>18</v>
      </c>
      <c r="I931">
        <v>2008</v>
      </c>
      <c r="J931" s="3">
        <v>1</v>
      </c>
      <c r="K931">
        <f t="shared" si="16"/>
        <v>0</v>
      </c>
    </row>
    <row r="932" spans="1:11" ht="12.75">
      <c r="A932" s="14">
        <v>200804170007</v>
      </c>
      <c r="B932" s="15">
        <v>39555</v>
      </c>
      <c r="C932" s="16" t="s">
        <v>32</v>
      </c>
      <c r="D932" s="16" t="s">
        <v>237</v>
      </c>
      <c r="E932" s="16" t="s">
        <v>234</v>
      </c>
      <c r="F932" s="16">
        <v>0</v>
      </c>
      <c r="G932" s="16">
        <v>7</v>
      </c>
      <c r="H932" s="16" t="s">
        <v>65</v>
      </c>
      <c r="I932">
        <v>2008</v>
      </c>
      <c r="J932" s="3">
        <v>1</v>
      </c>
      <c r="K932">
        <f t="shared" si="16"/>
        <v>0</v>
      </c>
    </row>
    <row r="933" spans="1:11" ht="12.75">
      <c r="A933" s="2">
        <v>200804200011</v>
      </c>
      <c r="B933" s="4">
        <v>39558</v>
      </c>
      <c r="C933" s="13" t="s">
        <v>32</v>
      </c>
      <c r="D933" s="13" t="s">
        <v>273</v>
      </c>
      <c r="E933" s="13" t="s">
        <v>234</v>
      </c>
      <c r="F933" s="13">
        <v>0</v>
      </c>
      <c r="G933" s="13">
        <v>0</v>
      </c>
      <c r="H933" s="13" t="s">
        <v>18</v>
      </c>
      <c r="I933">
        <v>2008</v>
      </c>
      <c r="J933" s="3">
        <v>1</v>
      </c>
      <c r="K933">
        <f t="shared" si="16"/>
        <v>0</v>
      </c>
    </row>
    <row r="934" spans="1:11" ht="12.75">
      <c r="A934" s="14">
        <v>200804200018</v>
      </c>
      <c r="B934" s="15">
        <v>39558</v>
      </c>
      <c r="C934" s="16" t="s">
        <v>11</v>
      </c>
      <c r="D934" s="16" t="s">
        <v>524</v>
      </c>
      <c r="E934" s="16" t="s">
        <v>542</v>
      </c>
      <c r="F934" s="16">
        <v>0</v>
      </c>
      <c r="G934" s="16">
        <v>0</v>
      </c>
      <c r="H934" s="16" t="s">
        <v>97</v>
      </c>
      <c r="I934">
        <v>2008</v>
      </c>
      <c r="J934" s="3">
        <v>1</v>
      </c>
      <c r="K934">
        <f t="shared" si="16"/>
        <v>0</v>
      </c>
    </row>
    <row r="935" spans="1:11" ht="12.75">
      <c r="A935" s="2">
        <v>200804200038</v>
      </c>
      <c r="B935" s="4">
        <v>39558</v>
      </c>
      <c r="C935" s="13" t="s">
        <v>2</v>
      </c>
      <c r="D935" s="13" t="s">
        <v>451</v>
      </c>
      <c r="E935" s="13" t="s">
        <v>16</v>
      </c>
      <c r="F935" s="13">
        <v>0</v>
      </c>
      <c r="G935" s="13">
        <v>0</v>
      </c>
      <c r="H935" s="13" t="s">
        <v>18</v>
      </c>
      <c r="I935">
        <v>2008</v>
      </c>
      <c r="J935" s="3">
        <v>1</v>
      </c>
      <c r="K935">
        <f t="shared" si="16"/>
        <v>0</v>
      </c>
    </row>
    <row r="936" spans="1:11" ht="12.75">
      <c r="A936" s="2">
        <v>200804260020</v>
      </c>
      <c r="B936" s="4">
        <v>39564</v>
      </c>
      <c r="C936" s="13" t="s">
        <v>2</v>
      </c>
      <c r="D936" s="13" t="s">
        <v>413</v>
      </c>
      <c r="E936" s="13" t="s">
        <v>16</v>
      </c>
      <c r="F936" s="13">
        <v>0</v>
      </c>
      <c r="G936" s="13">
        <v>0</v>
      </c>
      <c r="H936" s="13" t="s">
        <v>18</v>
      </c>
      <c r="I936">
        <v>2008</v>
      </c>
      <c r="J936" s="3">
        <v>1</v>
      </c>
      <c r="K936">
        <f t="shared" si="16"/>
        <v>0</v>
      </c>
    </row>
    <row r="937" spans="1:11" ht="12.75">
      <c r="A937" s="14">
        <v>200804260005</v>
      </c>
      <c r="B937" s="15">
        <v>39564</v>
      </c>
      <c r="C937" s="16" t="s">
        <v>78</v>
      </c>
      <c r="D937" s="16" t="s">
        <v>882</v>
      </c>
      <c r="E937" s="16" t="s">
        <v>16</v>
      </c>
      <c r="F937" s="16">
        <v>0</v>
      </c>
      <c r="G937" s="16">
        <v>0</v>
      </c>
      <c r="H937" s="16" t="s">
        <v>18</v>
      </c>
      <c r="I937">
        <v>2008</v>
      </c>
      <c r="J937" s="3">
        <v>1</v>
      </c>
      <c r="K937">
        <f t="shared" si="16"/>
        <v>0</v>
      </c>
    </row>
    <row r="938" spans="1:11" ht="12.75">
      <c r="A938" s="14">
        <v>200804290025</v>
      </c>
      <c r="B938" s="15">
        <v>39567</v>
      </c>
      <c r="C938" s="16" t="s">
        <v>2</v>
      </c>
      <c r="D938" s="16" t="s">
        <v>747</v>
      </c>
      <c r="E938" s="16" t="s">
        <v>16</v>
      </c>
      <c r="F938" s="16">
        <v>0</v>
      </c>
      <c r="G938" s="16">
        <v>0</v>
      </c>
      <c r="H938" s="16" t="s">
        <v>18</v>
      </c>
      <c r="I938">
        <v>2008</v>
      </c>
      <c r="J938" s="3">
        <v>1</v>
      </c>
      <c r="K938">
        <f t="shared" si="16"/>
        <v>0</v>
      </c>
    </row>
    <row r="939" spans="1:11" ht="12.75">
      <c r="A939" s="14">
        <v>200805010010</v>
      </c>
      <c r="B939" s="15">
        <v>39569</v>
      </c>
      <c r="C939" s="16" t="s">
        <v>32</v>
      </c>
      <c r="D939" s="16" t="s">
        <v>268</v>
      </c>
      <c r="E939" s="16" t="s">
        <v>234</v>
      </c>
      <c r="F939" s="16">
        <v>0</v>
      </c>
      <c r="G939" s="16">
        <v>0</v>
      </c>
      <c r="H939" s="16" t="s">
        <v>65</v>
      </c>
      <c r="I939">
        <v>2008</v>
      </c>
      <c r="J939" s="3">
        <v>1</v>
      </c>
      <c r="K939">
        <f t="shared" si="16"/>
        <v>0</v>
      </c>
    </row>
    <row r="940" spans="1:11" ht="12.75">
      <c r="A940" s="2">
        <v>200805010009</v>
      </c>
      <c r="B940" s="4">
        <v>39569</v>
      </c>
      <c r="C940" s="13" t="s">
        <v>32</v>
      </c>
      <c r="D940" s="13" t="s">
        <v>271</v>
      </c>
      <c r="E940" s="13" t="s">
        <v>234</v>
      </c>
      <c r="F940" s="13">
        <v>0</v>
      </c>
      <c r="G940" s="13">
        <v>0</v>
      </c>
      <c r="H940" s="13" t="s">
        <v>65</v>
      </c>
      <c r="I940">
        <v>2008</v>
      </c>
      <c r="J940" s="3">
        <v>1</v>
      </c>
      <c r="K940">
        <f t="shared" si="16"/>
        <v>0</v>
      </c>
    </row>
    <row r="941" spans="1:11" ht="12.75">
      <c r="A941" s="2">
        <v>200805020013</v>
      </c>
      <c r="B941" s="4">
        <v>39570</v>
      </c>
      <c r="C941" s="13" t="s">
        <v>62</v>
      </c>
      <c r="D941" s="13" t="s">
        <v>671</v>
      </c>
      <c r="E941" s="13" t="s">
        <v>16</v>
      </c>
      <c r="F941" s="13">
        <v>0</v>
      </c>
      <c r="G941" s="13">
        <v>0</v>
      </c>
      <c r="H941" s="13" t="s">
        <v>18</v>
      </c>
      <c r="I941">
        <v>2008</v>
      </c>
      <c r="J941" s="3">
        <v>1</v>
      </c>
      <c r="K941">
        <f t="shared" si="16"/>
        <v>0</v>
      </c>
    </row>
    <row r="942" spans="1:11" ht="12.75">
      <c r="A942" s="2">
        <v>200805090021</v>
      </c>
      <c r="B942" s="4">
        <v>39577</v>
      </c>
      <c r="C942" s="13" t="s">
        <v>2</v>
      </c>
      <c r="D942" s="13" t="s">
        <v>451</v>
      </c>
      <c r="E942" s="13" t="s">
        <v>16</v>
      </c>
      <c r="F942" s="13">
        <v>0</v>
      </c>
      <c r="G942" s="13">
        <v>0</v>
      </c>
      <c r="H942" s="13" t="s">
        <v>38</v>
      </c>
      <c r="I942">
        <v>2008</v>
      </c>
      <c r="J942" s="3">
        <v>1</v>
      </c>
      <c r="K942">
        <f t="shared" si="16"/>
        <v>0</v>
      </c>
    </row>
    <row r="943" spans="1:11" ht="12.75">
      <c r="A943" s="14">
        <v>200805090014</v>
      </c>
      <c r="B943" s="15">
        <v>39577</v>
      </c>
      <c r="C943" s="16" t="s">
        <v>32</v>
      </c>
      <c r="D943" s="16" t="s">
        <v>406</v>
      </c>
      <c r="E943" s="16" t="s">
        <v>16</v>
      </c>
      <c r="F943" s="16">
        <v>0</v>
      </c>
      <c r="G943" s="16">
        <v>0</v>
      </c>
      <c r="H943" s="16" t="s">
        <v>18</v>
      </c>
      <c r="I943">
        <v>2008</v>
      </c>
      <c r="J943" s="3">
        <v>1</v>
      </c>
      <c r="K943">
        <f t="shared" si="16"/>
        <v>0</v>
      </c>
    </row>
    <row r="944" spans="1:11" ht="12.75">
      <c r="A944" s="14">
        <v>200805100033</v>
      </c>
      <c r="B944" s="15">
        <v>39578</v>
      </c>
      <c r="C944" s="16" t="s">
        <v>2</v>
      </c>
      <c r="D944" s="16" t="s">
        <v>451</v>
      </c>
      <c r="E944" s="16" t="s">
        <v>16</v>
      </c>
      <c r="F944" s="16">
        <v>0</v>
      </c>
      <c r="G944" s="16">
        <v>0</v>
      </c>
      <c r="H944" s="16" t="s">
        <v>38</v>
      </c>
      <c r="I944">
        <v>2008</v>
      </c>
      <c r="J944" s="3">
        <v>1</v>
      </c>
      <c r="K944">
        <f t="shared" si="16"/>
        <v>0</v>
      </c>
    </row>
    <row r="945" spans="1:11" ht="12.75">
      <c r="A945" s="2">
        <v>200805110041</v>
      </c>
      <c r="B945" s="4">
        <v>39579</v>
      </c>
      <c r="C945" s="13" t="s">
        <v>2</v>
      </c>
      <c r="D945" s="13" t="s">
        <v>20</v>
      </c>
      <c r="E945" s="13" t="s">
        <v>501</v>
      </c>
      <c r="F945" s="13">
        <v>0</v>
      </c>
      <c r="G945" s="13">
        <v>0</v>
      </c>
      <c r="H945" s="13" t="s">
        <v>82</v>
      </c>
      <c r="I945">
        <v>2008</v>
      </c>
      <c r="J945" s="3">
        <v>1</v>
      </c>
      <c r="K945">
        <f t="shared" si="16"/>
        <v>0</v>
      </c>
    </row>
    <row r="946" spans="1:11" ht="12.75">
      <c r="A946" s="14">
        <v>200805120012</v>
      </c>
      <c r="B946" s="15">
        <v>39580</v>
      </c>
      <c r="C946" s="16" t="s">
        <v>32</v>
      </c>
      <c r="D946" s="16" t="s">
        <v>266</v>
      </c>
      <c r="E946" s="16" t="s">
        <v>234</v>
      </c>
      <c r="F946" s="16">
        <v>0</v>
      </c>
      <c r="G946" s="16">
        <v>0</v>
      </c>
      <c r="H946" s="16" t="s">
        <v>23</v>
      </c>
      <c r="I946">
        <v>2008</v>
      </c>
      <c r="J946" s="3">
        <v>1</v>
      </c>
      <c r="K946">
        <f t="shared" si="16"/>
        <v>0</v>
      </c>
    </row>
    <row r="947" spans="1:11" ht="12.75">
      <c r="A947" s="2">
        <v>200805120017</v>
      </c>
      <c r="B947" s="4">
        <v>39580</v>
      </c>
      <c r="C947" s="13" t="s">
        <v>2</v>
      </c>
      <c r="D947" s="13" t="s">
        <v>330</v>
      </c>
      <c r="E947" s="13" t="s">
        <v>98</v>
      </c>
      <c r="F947" s="13">
        <v>0</v>
      </c>
      <c r="G947" s="13">
        <v>1</v>
      </c>
      <c r="H947" s="13" t="s">
        <v>14</v>
      </c>
      <c r="I947">
        <v>2008</v>
      </c>
      <c r="J947" s="3">
        <v>1</v>
      </c>
      <c r="K947">
        <f t="shared" si="16"/>
        <v>0</v>
      </c>
    </row>
    <row r="948" spans="1:11" ht="12.75">
      <c r="A948" s="14">
        <v>200805130013</v>
      </c>
      <c r="B948" s="15">
        <v>39581</v>
      </c>
      <c r="C948" s="16" t="s">
        <v>2</v>
      </c>
      <c r="D948" s="16" t="s">
        <v>20</v>
      </c>
      <c r="E948" s="16" t="s">
        <v>16</v>
      </c>
      <c r="F948" s="16">
        <v>0</v>
      </c>
      <c r="G948" s="16">
        <v>0</v>
      </c>
      <c r="H948" s="16" t="s">
        <v>82</v>
      </c>
      <c r="I948">
        <v>2008</v>
      </c>
      <c r="J948" s="3">
        <v>1</v>
      </c>
      <c r="K948">
        <f t="shared" si="16"/>
        <v>0</v>
      </c>
    </row>
    <row r="949" spans="1:11" ht="12.75">
      <c r="A949" s="2">
        <v>200805140015</v>
      </c>
      <c r="B949" s="4">
        <v>39582</v>
      </c>
      <c r="C949" s="13" t="s">
        <v>32</v>
      </c>
      <c r="D949" s="13" t="s">
        <v>329</v>
      </c>
      <c r="E949" s="13" t="s">
        <v>256</v>
      </c>
      <c r="F949" s="13">
        <v>1</v>
      </c>
      <c r="G949" s="13">
        <v>4</v>
      </c>
      <c r="H949" s="13" t="s">
        <v>14</v>
      </c>
      <c r="I949">
        <v>2008</v>
      </c>
      <c r="J949" s="3">
        <v>1</v>
      </c>
      <c r="K949">
        <f t="shared" si="16"/>
        <v>0</v>
      </c>
    </row>
    <row r="950" spans="1:11" ht="12.75">
      <c r="A950" s="14">
        <v>200805140027</v>
      </c>
      <c r="B950" s="15">
        <v>39582</v>
      </c>
      <c r="C950" s="16" t="s">
        <v>32</v>
      </c>
      <c r="D950" s="16" t="s">
        <v>315</v>
      </c>
      <c r="E950" s="16" t="s">
        <v>16</v>
      </c>
      <c r="F950" s="16">
        <v>0</v>
      </c>
      <c r="G950" s="16">
        <v>1</v>
      </c>
      <c r="H950" s="16" t="s">
        <v>38</v>
      </c>
      <c r="I950">
        <v>2008</v>
      </c>
      <c r="J950" s="3">
        <v>1</v>
      </c>
      <c r="K950">
        <f t="shared" si="16"/>
        <v>0</v>
      </c>
    </row>
    <row r="951" spans="1:11" ht="12.75">
      <c r="A951" s="14">
        <v>200805170023</v>
      </c>
      <c r="B951" s="15">
        <v>39585</v>
      </c>
      <c r="C951" s="16" t="s">
        <v>2</v>
      </c>
      <c r="D951" s="16" t="s">
        <v>880</v>
      </c>
      <c r="E951" s="16" t="s">
        <v>16</v>
      </c>
      <c r="F951" s="16">
        <v>0</v>
      </c>
      <c r="G951" s="16">
        <v>0</v>
      </c>
      <c r="H951" s="16" t="s">
        <v>18</v>
      </c>
      <c r="I951">
        <v>2008</v>
      </c>
      <c r="J951" s="3">
        <v>1</v>
      </c>
      <c r="K951">
        <f t="shared" si="16"/>
        <v>0</v>
      </c>
    </row>
    <row r="952" spans="1:11" ht="12.75">
      <c r="A952" s="2">
        <v>200805170002</v>
      </c>
      <c r="B952" s="4">
        <v>39585</v>
      </c>
      <c r="C952" s="13" t="s">
        <v>11</v>
      </c>
      <c r="D952" s="13" t="s">
        <v>881</v>
      </c>
      <c r="E952" s="13" t="s">
        <v>16</v>
      </c>
      <c r="F952" s="13">
        <v>0</v>
      </c>
      <c r="G952" s="13">
        <v>0</v>
      </c>
      <c r="H952" s="13" t="s">
        <v>18</v>
      </c>
      <c r="I952">
        <v>2008</v>
      </c>
      <c r="J952" s="3">
        <v>1</v>
      </c>
      <c r="K952">
        <f t="shared" si="16"/>
        <v>0</v>
      </c>
    </row>
    <row r="953" spans="1:11" ht="12.75">
      <c r="A953" s="2">
        <v>200805190017</v>
      </c>
      <c r="B953" s="4">
        <v>39587</v>
      </c>
      <c r="C953" s="13" t="s">
        <v>32</v>
      </c>
      <c r="D953" s="13" t="s">
        <v>264</v>
      </c>
      <c r="E953" s="13" t="s">
        <v>234</v>
      </c>
      <c r="F953" s="13">
        <v>0</v>
      </c>
      <c r="G953" s="13">
        <v>0</v>
      </c>
      <c r="H953" s="13" t="s">
        <v>38</v>
      </c>
      <c r="I953">
        <v>2008</v>
      </c>
      <c r="J953" s="3">
        <v>1</v>
      </c>
      <c r="K953">
        <f t="shared" si="16"/>
        <v>0</v>
      </c>
    </row>
    <row r="954" spans="1:11" ht="12.75">
      <c r="A954" s="14">
        <v>200805210011</v>
      </c>
      <c r="B954" s="15">
        <v>39589</v>
      </c>
      <c r="C954" s="16" t="s">
        <v>2</v>
      </c>
      <c r="D954" s="16" t="s">
        <v>451</v>
      </c>
      <c r="E954" s="16" t="s">
        <v>16</v>
      </c>
      <c r="F954" s="16">
        <v>0</v>
      </c>
      <c r="G954" s="16">
        <v>0</v>
      </c>
      <c r="H954" s="16" t="s">
        <v>38</v>
      </c>
      <c r="I954">
        <v>2008</v>
      </c>
      <c r="J954" s="3">
        <v>1</v>
      </c>
      <c r="K954">
        <f t="shared" si="16"/>
        <v>0</v>
      </c>
    </row>
    <row r="955" spans="1:11" ht="12.75">
      <c r="A955" s="2">
        <v>200805220020</v>
      </c>
      <c r="B955" s="4">
        <v>39590</v>
      </c>
      <c r="C955" s="13" t="s">
        <v>2</v>
      </c>
      <c r="D955" s="13" t="s">
        <v>879</v>
      </c>
      <c r="E955" s="13" t="s">
        <v>16</v>
      </c>
      <c r="F955" s="13">
        <v>0</v>
      </c>
      <c r="G955" s="13">
        <v>0</v>
      </c>
      <c r="H955" s="13" t="s">
        <v>38</v>
      </c>
      <c r="I955">
        <v>2008</v>
      </c>
      <c r="J955" s="3">
        <v>1</v>
      </c>
      <c r="K955">
        <f t="shared" si="16"/>
        <v>0</v>
      </c>
    </row>
    <row r="956" spans="1:11" ht="12.75">
      <c r="A956" s="14">
        <v>200805240011</v>
      </c>
      <c r="B956" s="15">
        <v>39592</v>
      </c>
      <c r="C956" s="16" t="s">
        <v>55</v>
      </c>
      <c r="D956" s="16" t="s">
        <v>570</v>
      </c>
      <c r="E956" s="16" t="s">
        <v>568</v>
      </c>
      <c r="F956" s="16">
        <v>0</v>
      </c>
      <c r="G956" s="16" t="s">
        <v>16</v>
      </c>
      <c r="H956" s="16" t="s">
        <v>253</v>
      </c>
      <c r="I956">
        <v>2008</v>
      </c>
      <c r="J956" s="3">
        <v>1</v>
      </c>
      <c r="K956">
        <f t="shared" si="16"/>
        <v>0</v>
      </c>
    </row>
    <row r="957" spans="1:11" ht="12.75">
      <c r="A957" s="2">
        <v>200805240029</v>
      </c>
      <c r="B957" s="4">
        <v>39592</v>
      </c>
      <c r="C957" s="13" t="s">
        <v>73</v>
      </c>
      <c r="D957" s="13" t="s">
        <v>768</v>
      </c>
      <c r="E957" s="13" t="s">
        <v>16</v>
      </c>
      <c r="F957" s="13">
        <v>0</v>
      </c>
      <c r="G957" s="13">
        <v>0</v>
      </c>
      <c r="H957" s="13" t="s">
        <v>18</v>
      </c>
      <c r="I957">
        <v>2008</v>
      </c>
      <c r="J957" s="3">
        <v>1</v>
      </c>
      <c r="K957">
        <f t="shared" si="16"/>
        <v>0</v>
      </c>
    </row>
    <row r="958" spans="1:11" ht="12.75">
      <c r="A958" s="14">
        <v>200805270018</v>
      </c>
      <c r="B958" s="15">
        <v>39595</v>
      </c>
      <c r="C958" s="16" t="s">
        <v>2</v>
      </c>
      <c r="D958" s="16" t="s">
        <v>87</v>
      </c>
      <c r="E958" s="16" t="s">
        <v>16</v>
      </c>
      <c r="F958" s="16">
        <v>0</v>
      </c>
      <c r="G958" s="16">
        <v>0</v>
      </c>
      <c r="H958" s="16" t="s">
        <v>38</v>
      </c>
      <c r="I958">
        <v>2008</v>
      </c>
      <c r="J958" s="3">
        <v>1</v>
      </c>
      <c r="K958">
        <f t="shared" si="16"/>
        <v>0</v>
      </c>
    </row>
    <row r="959" spans="1:11" ht="12.75">
      <c r="A959" s="2">
        <v>200806070029</v>
      </c>
      <c r="B959" s="4">
        <v>39606</v>
      </c>
      <c r="C959" s="13" t="s">
        <v>2</v>
      </c>
      <c r="D959" s="13" t="s">
        <v>878</v>
      </c>
      <c r="E959" s="13" t="s">
        <v>16</v>
      </c>
      <c r="F959" s="13">
        <v>0</v>
      </c>
      <c r="G959" s="13">
        <v>0</v>
      </c>
      <c r="H959" s="13" t="s">
        <v>14</v>
      </c>
      <c r="I959">
        <v>2008</v>
      </c>
      <c r="J959" s="3">
        <v>1</v>
      </c>
      <c r="K959">
        <f t="shared" si="16"/>
        <v>0</v>
      </c>
    </row>
    <row r="960" spans="1:11" ht="12.75">
      <c r="A960" s="14">
        <v>200806080012</v>
      </c>
      <c r="B960" s="15">
        <v>39607</v>
      </c>
      <c r="C960" s="16" t="s">
        <v>32</v>
      </c>
      <c r="D960" s="16" t="s">
        <v>262</v>
      </c>
      <c r="E960" s="16" t="s">
        <v>234</v>
      </c>
      <c r="F960" s="16">
        <v>0</v>
      </c>
      <c r="G960" s="16">
        <v>0</v>
      </c>
      <c r="H960" s="16" t="s">
        <v>38</v>
      </c>
      <c r="I960">
        <v>2008</v>
      </c>
      <c r="J960" s="3">
        <v>1</v>
      </c>
      <c r="K960">
        <f t="shared" si="16"/>
        <v>0</v>
      </c>
    </row>
    <row r="961" spans="1:11" ht="12.75">
      <c r="A961" s="2">
        <v>200806140011</v>
      </c>
      <c r="B961" s="4">
        <v>39613</v>
      </c>
      <c r="C961" s="13" t="s">
        <v>2</v>
      </c>
      <c r="D961" s="13" t="s">
        <v>324</v>
      </c>
      <c r="E961" s="13" t="s">
        <v>111</v>
      </c>
      <c r="F961" s="13">
        <v>0</v>
      </c>
      <c r="G961" s="13">
        <v>2</v>
      </c>
      <c r="H961" s="13" t="s">
        <v>14</v>
      </c>
      <c r="I961">
        <v>2008</v>
      </c>
      <c r="J961" s="3">
        <v>1</v>
      </c>
      <c r="K961">
        <f t="shared" si="16"/>
        <v>0</v>
      </c>
    </row>
    <row r="962" spans="1:11" ht="12.75">
      <c r="A962" s="14">
        <v>200806150006</v>
      </c>
      <c r="B962" s="15">
        <v>39614</v>
      </c>
      <c r="C962" s="16" t="s">
        <v>2</v>
      </c>
      <c r="D962" s="16" t="s">
        <v>877</v>
      </c>
      <c r="E962" s="16" t="s">
        <v>16</v>
      </c>
      <c r="F962" s="16">
        <v>0</v>
      </c>
      <c r="G962" s="16">
        <v>0</v>
      </c>
      <c r="H962" s="16" t="s">
        <v>18</v>
      </c>
      <c r="I962">
        <v>2008</v>
      </c>
      <c r="J962" s="3">
        <v>1</v>
      </c>
      <c r="K962">
        <f t="shared" ref="K962:K1025" si="17">IF(AND(I962=2015,E962="unknown",OR(F962&gt;0,G962&gt;0)),1,0)</f>
        <v>0</v>
      </c>
    </row>
    <row r="963" spans="1:11" ht="12.75">
      <c r="A963" s="14">
        <v>200806160016</v>
      </c>
      <c r="B963" s="15">
        <v>39615</v>
      </c>
      <c r="C963" s="16" t="s">
        <v>2</v>
      </c>
      <c r="D963" s="16" t="s">
        <v>875</v>
      </c>
      <c r="E963" s="16" t="s">
        <v>16</v>
      </c>
      <c r="F963" s="16">
        <v>0</v>
      </c>
      <c r="G963" s="16">
        <v>0</v>
      </c>
      <c r="H963" s="16" t="s">
        <v>18</v>
      </c>
      <c r="I963">
        <v>2008</v>
      </c>
      <c r="J963" s="3">
        <v>1</v>
      </c>
      <c r="K963">
        <f t="shared" si="17"/>
        <v>0</v>
      </c>
    </row>
    <row r="964" spans="1:11" ht="12.75">
      <c r="A964" s="2">
        <v>200806160014</v>
      </c>
      <c r="B964" s="4">
        <v>39615</v>
      </c>
      <c r="C964" s="13" t="s">
        <v>2</v>
      </c>
      <c r="D964" s="13" t="s">
        <v>876</v>
      </c>
      <c r="E964" s="13" t="s">
        <v>16</v>
      </c>
      <c r="F964" s="13">
        <v>0</v>
      </c>
      <c r="G964" s="13">
        <v>0</v>
      </c>
      <c r="H964" s="13" t="s">
        <v>38</v>
      </c>
      <c r="I964">
        <v>2008</v>
      </c>
      <c r="J964" s="3">
        <v>1</v>
      </c>
      <c r="K964">
        <f t="shared" si="17"/>
        <v>0</v>
      </c>
    </row>
    <row r="965" spans="1:11" ht="12.75">
      <c r="A965" s="2">
        <v>200806210011</v>
      </c>
      <c r="B965" s="4">
        <v>39620</v>
      </c>
      <c r="C965" s="13" t="s">
        <v>11</v>
      </c>
      <c r="D965" s="13" t="s">
        <v>45</v>
      </c>
      <c r="E965" s="13" t="s">
        <v>16</v>
      </c>
      <c r="F965" s="13">
        <v>0</v>
      </c>
      <c r="G965" s="13">
        <v>1</v>
      </c>
      <c r="H965" s="13" t="s">
        <v>18</v>
      </c>
      <c r="I965">
        <v>2008</v>
      </c>
      <c r="J965" s="3">
        <v>1</v>
      </c>
      <c r="K965">
        <f t="shared" si="17"/>
        <v>0</v>
      </c>
    </row>
    <row r="966" spans="1:11" ht="12.75">
      <c r="A966" s="14">
        <v>200807040029</v>
      </c>
      <c r="B966" s="15">
        <v>39633</v>
      </c>
      <c r="C966" s="16" t="s">
        <v>32</v>
      </c>
      <c r="D966" s="16" t="s">
        <v>323</v>
      </c>
      <c r="E966" s="16" t="s">
        <v>256</v>
      </c>
      <c r="F966" s="16">
        <v>0</v>
      </c>
      <c r="G966" s="16">
        <v>0</v>
      </c>
      <c r="H966" s="16" t="s">
        <v>114</v>
      </c>
      <c r="I966">
        <v>2008</v>
      </c>
      <c r="J966" s="3">
        <v>1</v>
      </c>
      <c r="K966">
        <f t="shared" si="17"/>
        <v>0</v>
      </c>
    </row>
    <row r="967" spans="1:11" ht="12.75">
      <c r="A967" s="2">
        <v>200807110007</v>
      </c>
      <c r="B967" s="4">
        <v>39640</v>
      </c>
      <c r="C967" s="13" t="s">
        <v>2</v>
      </c>
      <c r="D967" s="13" t="s">
        <v>320</v>
      </c>
      <c r="E967" s="13" t="s">
        <v>321</v>
      </c>
      <c r="F967" s="13">
        <v>0</v>
      </c>
      <c r="G967" s="13">
        <v>0</v>
      </c>
      <c r="H967" s="13" t="s">
        <v>38</v>
      </c>
      <c r="I967">
        <v>2008</v>
      </c>
      <c r="J967" s="3">
        <v>1</v>
      </c>
      <c r="K967">
        <f t="shared" si="17"/>
        <v>0</v>
      </c>
    </row>
    <row r="968" spans="1:11" ht="12.75">
      <c r="A968" s="14">
        <v>200807200018</v>
      </c>
      <c r="B968" s="15">
        <v>39649</v>
      </c>
      <c r="C968" s="16" t="s">
        <v>32</v>
      </c>
      <c r="D968" s="16" t="s">
        <v>251</v>
      </c>
      <c r="E968" s="16" t="s">
        <v>234</v>
      </c>
      <c r="F968" s="16">
        <v>0</v>
      </c>
      <c r="G968" s="16">
        <v>0</v>
      </c>
      <c r="H968" s="16" t="s">
        <v>156</v>
      </c>
      <c r="I968">
        <v>2008</v>
      </c>
      <c r="J968" s="3">
        <v>1</v>
      </c>
      <c r="K968">
        <f t="shared" si="17"/>
        <v>0</v>
      </c>
    </row>
    <row r="969" spans="1:11" ht="12.75">
      <c r="A969" s="2">
        <v>200807200017</v>
      </c>
      <c r="B969" s="4">
        <v>39649</v>
      </c>
      <c r="C969" s="13" t="s">
        <v>32</v>
      </c>
      <c r="D969" s="13" t="s">
        <v>251</v>
      </c>
      <c r="E969" s="13" t="s">
        <v>234</v>
      </c>
      <c r="F969" s="13">
        <v>0</v>
      </c>
      <c r="G969" s="13">
        <v>1</v>
      </c>
      <c r="H969" s="13" t="s">
        <v>38</v>
      </c>
      <c r="I969">
        <v>2008</v>
      </c>
      <c r="J969" s="3">
        <v>1</v>
      </c>
      <c r="K969">
        <f t="shared" si="17"/>
        <v>0</v>
      </c>
    </row>
    <row r="970" spans="1:11" ht="12.75">
      <c r="A970" s="14">
        <v>200807200016</v>
      </c>
      <c r="B970" s="15">
        <v>39649</v>
      </c>
      <c r="C970" s="16" t="s">
        <v>32</v>
      </c>
      <c r="D970" s="16" t="s">
        <v>257</v>
      </c>
      <c r="E970" s="16" t="s">
        <v>234</v>
      </c>
      <c r="F970" s="16">
        <v>0</v>
      </c>
      <c r="G970" s="16">
        <v>0</v>
      </c>
      <c r="H970" s="16" t="s">
        <v>38</v>
      </c>
      <c r="I970">
        <v>2008</v>
      </c>
      <c r="J970" s="3">
        <v>1</v>
      </c>
      <c r="K970">
        <f t="shared" si="17"/>
        <v>0</v>
      </c>
    </row>
    <row r="971" spans="1:11" ht="12.75">
      <c r="A971" s="2">
        <v>200807200015</v>
      </c>
      <c r="B971" s="4">
        <v>39649</v>
      </c>
      <c r="C971" s="13" t="s">
        <v>32</v>
      </c>
      <c r="D971" s="13" t="s">
        <v>237</v>
      </c>
      <c r="E971" s="13" t="s">
        <v>234</v>
      </c>
      <c r="F971" s="13">
        <v>0</v>
      </c>
      <c r="G971" s="13">
        <v>0</v>
      </c>
      <c r="H971" s="13" t="s">
        <v>38</v>
      </c>
      <c r="I971">
        <v>2008</v>
      </c>
      <c r="J971" s="3">
        <v>1</v>
      </c>
      <c r="K971">
        <f t="shared" si="17"/>
        <v>0</v>
      </c>
    </row>
    <row r="972" spans="1:11" ht="12.75">
      <c r="A972" s="14">
        <v>200807200014</v>
      </c>
      <c r="B972" s="15">
        <v>39649</v>
      </c>
      <c r="C972" s="16" t="s">
        <v>32</v>
      </c>
      <c r="D972" s="16" t="s">
        <v>257</v>
      </c>
      <c r="E972" s="16" t="s">
        <v>234</v>
      </c>
      <c r="F972" s="16">
        <v>0</v>
      </c>
      <c r="G972" s="16">
        <v>0</v>
      </c>
      <c r="H972" s="16" t="s">
        <v>38</v>
      </c>
      <c r="I972">
        <v>2008</v>
      </c>
      <c r="J972" s="3">
        <v>1</v>
      </c>
      <c r="K972">
        <f t="shared" si="17"/>
        <v>0</v>
      </c>
    </row>
    <row r="973" spans="1:11" ht="12.75">
      <c r="A973" s="2">
        <v>200807280016</v>
      </c>
      <c r="B973" s="4">
        <v>39657</v>
      </c>
      <c r="C973" s="13" t="s">
        <v>32</v>
      </c>
      <c r="D973" s="13" t="s">
        <v>248</v>
      </c>
      <c r="E973" s="13" t="s">
        <v>234</v>
      </c>
      <c r="F973" s="13">
        <v>0</v>
      </c>
      <c r="G973" s="13">
        <v>0</v>
      </c>
      <c r="H973" s="13" t="s">
        <v>38</v>
      </c>
      <c r="I973">
        <v>2008</v>
      </c>
      <c r="J973" s="3">
        <v>1</v>
      </c>
      <c r="K973">
        <f t="shared" si="17"/>
        <v>0</v>
      </c>
    </row>
    <row r="974" spans="1:11" ht="12.75">
      <c r="A974" s="14">
        <v>200807290037</v>
      </c>
      <c r="B974" s="15">
        <v>39658</v>
      </c>
      <c r="C974" s="16" t="s">
        <v>32</v>
      </c>
      <c r="D974" s="16" t="s">
        <v>247</v>
      </c>
      <c r="E974" s="16" t="s">
        <v>234</v>
      </c>
      <c r="F974" s="16">
        <v>0</v>
      </c>
      <c r="G974" s="16">
        <v>0</v>
      </c>
      <c r="H974" s="16" t="s">
        <v>38</v>
      </c>
      <c r="I974">
        <v>2008</v>
      </c>
      <c r="J974" s="3">
        <v>1</v>
      </c>
      <c r="K974">
        <f t="shared" si="17"/>
        <v>0</v>
      </c>
    </row>
    <row r="975" spans="1:11" ht="12.75">
      <c r="A975" s="14">
        <v>200808080019</v>
      </c>
      <c r="B975" s="15">
        <v>39668</v>
      </c>
      <c r="C975" s="16" t="s">
        <v>73</v>
      </c>
      <c r="D975" s="16" t="s">
        <v>872</v>
      </c>
      <c r="E975" s="16" t="s">
        <v>16</v>
      </c>
      <c r="F975" s="16">
        <v>0</v>
      </c>
      <c r="G975" s="16">
        <v>0</v>
      </c>
      <c r="H975" s="16" t="s">
        <v>16</v>
      </c>
      <c r="I975">
        <v>2008</v>
      </c>
      <c r="J975" s="3">
        <v>1</v>
      </c>
      <c r="K975">
        <f t="shared" si="17"/>
        <v>0</v>
      </c>
    </row>
    <row r="976" spans="1:11" ht="12.75">
      <c r="A976" s="2">
        <v>200808080004</v>
      </c>
      <c r="B976" s="4">
        <v>39668</v>
      </c>
      <c r="C976" s="13" t="s">
        <v>11</v>
      </c>
      <c r="D976" s="13" t="s">
        <v>873</v>
      </c>
      <c r="E976" s="13" t="s">
        <v>16</v>
      </c>
      <c r="F976" s="13">
        <v>0</v>
      </c>
      <c r="G976" s="13">
        <v>0</v>
      </c>
      <c r="H976" s="13" t="s">
        <v>229</v>
      </c>
      <c r="I976">
        <v>2008</v>
      </c>
      <c r="J976" s="3">
        <v>1</v>
      </c>
      <c r="K976">
        <f t="shared" si="17"/>
        <v>0</v>
      </c>
    </row>
    <row r="977" spans="1:11" ht="12.75">
      <c r="A977" s="14">
        <v>200808080003</v>
      </c>
      <c r="B977" s="15">
        <v>39668</v>
      </c>
      <c r="C977" s="16" t="s">
        <v>11</v>
      </c>
      <c r="D977" s="16" t="s">
        <v>874</v>
      </c>
      <c r="E977" s="16" t="s">
        <v>16</v>
      </c>
      <c r="F977" s="16">
        <v>0</v>
      </c>
      <c r="G977" s="16">
        <v>0</v>
      </c>
      <c r="H977" s="16" t="s">
        <v>23</v>
      </c>
      <c r="I977">
        <v>2008</v>
      </c>
      <c r="J977" s="3">
        <v>1</v>
      </c>
      <c r="K977">
        <f t="shared" si="17"/>
        <v>0</v>
      </c>
    </row>
    <row r="978" spans="1:11" ht="12.75">
      <c r="A978" s="2">
        <v>200808080002</v>
      </c>
      <c r="B978" s="4">
        <v>39668</v>
      </c>
      <c r="C978" s="13" t="s">
        <v>11</v>
      </c>
      <c r="D978" s="13" t="s">
        <v>873</v>
      </c>
      <c r="E978" s="13" t="s">
        <v>16</v>
      </c>
      <c r="F978" s="13">
        <v>0</v>
      </c>
      <c r="G978" s="13">
        <v>0</v>
      </c>
      <c r="H978" s="13" t="s">
        <v>38</v>
      </c>
      <c r="I978">
        <v>2008</v>
      </c>
      <c r="J978" s="3">
        <v>1</v>
      </c>
      <c r="K978">
        <f t="shared" si="17"/>
        <v>0</v>
      </c>
    </row>
    <row r="979" spans="1:11" ht="12.75">
      <c r="A979" s="2">
        <v>200808120007</v>
      </c>
      <c r="B979" s="4">
        <v>39672</v>
      </c>
      <c r="C979" s="13" t="s">
        <v>2</v>
      </c>
      <c r="D979" s="13" t="s">
        <v>87</v>
      </c>
      <c r="E979" s="13" t="s">
        <v>16</v>
      </c>
      <c r="F979" s="13">
        <v>0</v>
      </c>
      <c r="G979" s="13">
        <v>0</v>
      </c>
      <c r="H979" s="13" t="s">
        <v>38</v>
      </c>
      <c r="I979">
        <v>2008</v>
      </c>
      <c r="J979" s="3">
        <v>1</v>
      </c>
      <c r="K979">
        <f t="shared" si="17"/>
        <v>0</v>
      </c>
    </row>
    <row r="980" spans="1:11" ht="12.75">
      <c r="A980" s="14">
        <v>200808120006</v>
      </c>
      <c r="B980" s="15">
        <v>39672</v>
      </c>
      <c r="C980" s="16" t="s">
        <v>2</v>
      </c>
      <c r="D980" s="16" t="s">
        <v>87</v>
      </c>
      <c r="E980" s="16" t="s">
        <v>16</v>
      </c>
      <c r="F980" s="16">
        <v>0</v>
      </c>
      <c r="G980" s="16">
        <v>0</v>
      </c>
      <c r="H980" s="16" t="s">
        <v>16</v>
      </c>
      <c r="I980">
        <v>2008</v>
      </c>
      <c r="J980" s="3">
        <v>1</v>
      </c>
      <c r="K980">
        <f t="shared" si="17"/>
        <v>0</v>
      </c>
    </row>
    <row r="981" spans="1:11" ht="12.75">
      <c r="A981" s="2">
        <v>200808120004</v>
      </c>
      <c r="B981" s="4">
        <v>39672</v>
      </c>
      <c r="C981" s="13" t="s">
        <v>2</v>
      </c>
      <c r="D981" s="13" t="s">
        <v>87</v>
      </c>
      <c r="E981" s="13" t="s">
        <v>16</v>
      </c>
      <c r="F981" s="13">
        <v>0</v>
      </c>
      <c r="G981" s="13">
        <v>0</v>
      </c>
      <c r="H981" s="13" t="s">
        <v>38</v>
      </c>
      <c r="I981">
        <v>2008</v>
      </c>
      <c r="J981" s="3">
        <v>1</v>
      </c>
      <c r="K981">
        <f t="shared" si="17"/>
        <v>0</v>
      </c>
    </row>
    <row r="982" spans="1:11" ht="12.75">
      <c r="A982" s="14">
        <v>200808140047</v>
      </c>
      <c r="B982" s="15">
        <v>39674</v>
      </c>
      <c r="C982" s="16" t="s">
        <v>73</v>
      </c>
      <c r="D982" s="16" t="s">
        <v>871</v>
      </c>
      <c r="E982" s="16" t="s">
        <v>16</v>
      </c>
      <c r="F982" s="16">
        <v>0</v>
      </c>
      <c r="G982" s="16">
        <v>0</v>
      </c>
      <c r="H982" s="16" t="s">
        <v>16</v>
      </c>
      <c r="I982">
        <v>2008</v>
      </c>
      <c r="J982" s="3">
        <v>1</v>
      </c>
      <c r="K982">
        <f t="shared" si="17"/>
        <v>0</v>
      </c>
    </row>
    <row r="983" spans="1:11" ht="12.75">
      <c r="A983" s="2">
        <v>200808150016</v>
      </c>
      <c r="B983" s="4">
        <v>39675</v>
      </c>
      <c r="C983" s="13" t="s">
        <v>2</v>
      </c>
      <c r="D983" s="13" t="s">
        <v>117</v>
      </c>
      <c r="E983" s="13" t="s">
        <v>16</v>
      </c>
      <c r="F983" s="13">
        <v>0</v>
      </c>
      <c r="G983" s="13">
        <v>0</v>
      </c>
      <c r="H983" s="13" t="s">
        <v>14</v>
      </c>
      <c r="I983">
        <v>2008</v>
      </c>
      <c r="J983" s="3">
        <v>1</v>
      </c>
      <c r="K983">
        <f t="shared" si="17"/>
        <v>0</v>
      </c>
    </row>
    <row r="984" spans="1:11" ht="12.75">
      <c r="A984" s="14">
        <v>200808160023</v>
      </c>
      <c r="B984" s="15">
        <v>39676</v>
      </c>
      <c r="C984" s="16" t="s">
        <v>2</v>
      </c>
      <c r="D984" s="16" t="s">
        <v>473</v>
      </c>
      <c r="E984" s="16" t="s">
        <v>16</v>
      </c>
      <c r="F984" s="16">
        <v>0</v>
      </c>
      <c r="G984" s="16">
        <v>2</v>
      </c>
      <c r="H984" s="16" t="s">
        <v>14</v>
      </c>
      <c r="I984">
        <v>2008</v>
      </c>
      <c r="J984" s="3">
        <v>1</v>
      </c>
      <c r="K984">
        <f t="shared" si="17"/>
        <v>0</v>
      </c>
    </row>
    <row r="985" spans="1:11" ht="12.75">
      <c r="A985" s="2">
        <v>200808160004</v>
      </c>
      <c r="B985" s="4">
        <v>39676</v>
      </c>
      <c r="C985" s="13" t="s">
        <v>2</v>
      </c>
      <c r="D985" s="13" t="s">
        <v>117</v>
      </c>
      <c r="E985" s="13" t="s">
        <v>16</v>
      </c>
      <c r="F985" s="13">
        <v>0</v>
      </c>
      <c r="G985" s="13">
        <v>0</v>
      </c>
      <c r="H985" s="13" t="s">
        <v>14</v>
      </c>
      <c r="I985">
        <v>2008</v>
      </c>
      <c r="J985" s="3">
        <v>1</v>
      </c>
      <c r="K985">
        <f t="shared" si="17"/>
        <v>0</v>
      </c>
    </row>
    <row r="986" spans="1:11" ht="12.75">
      <c r="A986" s="14">
        <v>200808160003</v>
      </c>
      <c r="B986" s="15">
        <v>39676</v>
      </c>
      <c r="C986" s="16" t="s">
        <v>2</v>
      </c>
      <c r="D986" s="16" t="s">
        <v>473</v>
      </c>
      <c r="E986" s="16" t="s">
        <v>16</v>
      </c>
      <c r="F986" s="16">
        <v>0</v>
      </c>
      <c r="G986" s="16">
        <v>1</v>
      </c>
      <c r="H986" s="16" t="s">
        <v>14</v>
      </c>
      <c r="I986">
        <v>2008</v>
      </c>
      <c r="J986" s="3">
        <v>1</v>
      </c>
      <c r="K986">
        <f t="shared" si="17"/>
        <v>0</v>
      </c>
    </row>
    <row r="987" spans="1:11" ht="12.75">
      <c r="A987" s="14">
        <v>200808170013</v>
      </c>
      <c r="B987" s="15">
        <v>39677</v>
      </c>
      <c r="C987" s="16" t="s">
        <v>32</v>
      </c>
      <c r="D987" s="16" t="s">
        <v>243</v>
      </c>
      <c r="E987" s="16" t="s">
        <v>234</v>
      </c>
      <c r="F987" s="16">
        <v>0</v>
      </c>
      <c r="G987" s="16">
        <v>0</v>
      </c>
      <c r="H987" s="16" t="s">
        <v>18</v>
      </c>
      <c r="I987">
        <v>2008</v>
      </c>
      <c r="J987" s="3">
        <v>1</v>
      </c>
      <c r="K987">
        <f t="shared" si="17"/>
        <v>0</v>
      </c>
    </row>
    <row r="988" spans="1:11" ht="12.75">
      <c r="A988" s="2">
        <v>200808170009</v>
      </c>
      <c r="B988" s="4">
        <v>39677</v>
      </c>
      <c r="C988" s="13" t="s">
        <v>32</v>
      </c>
      <c r="D988" s="13" t="s">
        <v>244</v>
      </c>
      <c r="E988" s="13" t="s">
        <v>234</v>
      </c>
      <c r="F988" s="13">
        <v>0</v>
      </c>
      <c r="G988" s="13">
        <v>0</v>
      </c>
      <c r="H988" s="13" t="s">
        <v>18</v>
      </c>
      <c r="I988">
        <v>2008</v>
      </c>
      <c r="J988" s="3">
        <v>1</v>
      </c>
      <c r="K988">
        <f t="shared" si="17"/>
        <v>0</v>
      </c>
    </row>
    <row r="989" spans="1:11" ht="12.75">
      <c r="A989" s="14">
        <v>200808170008</v>
      </c>
      <c r="B989" s="15">
        <v>39677</v>
      </c>
      <c r="C989" s="16" t="s">
        <v>32</v>
      </c>
      <c r="D989" s="16" t="s">
        <v>245</v>
      </c>
      <c r="E989" s="16" t="s">
        <v>234</v>
      </c>
      <c r="F989" s="16">
        <v>0</v>
      </c>
      <c r="G989" s="16">
        <v>0</v>
      </c>
      <c r="H989" s="16" t="s">
        <v>23</v>
      </c>
      <c r="I989">
        <v>2008</v>
      </c>
      <c r="J989" s="3">
        <v>1</v>
      </c>
      <c r="K989">
        <f t="shared" si="17"/>
        <v>0</v>
      </c>
    </row>
    <row r="990" spans="1:11" ht="12.75">
      <c r="A990" s="2">
        <v>200808170005</v>
      </c>
      <c r="B990" s="4">
        <v>39677</v>
      </c>
      <c r="C990" s="13" t="s">
        <v>2</v>
      </c>
      <c r="D990" s="13" t="s">
        <v>117</v>
      </c>
      <c r="E990" s="13" t="s">
        <v>16</v>
      </c>
      <c r="F990" s="13">
        <v>0</v>
      </c>
      <c r="G990" s="13">
        <v>0</v>
      </c>
      <c r="H990" s="13" t="s">
        <v>18</v>
      </c>
      <c r="I990">
        <v>2008</v>
      </c>
      <c r="J990" s="3">
        <v>1</v>
      </c>
      <c r="K990">
        <f t="shared" si="17"/>
        <v>0</v>
      </c>
    </row>
    <row r="991" spans="1:11" ht="12.75">
      <c r="A991" s="2">
        <v>200808190013</v>
      </c>
      <c r="B991" s="4">
        <v>39679</v>
      </c>
      <c r="C991" s="13" t="s">
        <v>2</v>
      </c>
      <c r="D991" s="13" t="s">
        <v>117</v>
      </c>
      <c r="E991" s="13" t="s">
        <v>16</v>
      </c>
      <c r="F991" s="13">
        <v>0</v>
      </c>
      <c r="G991" s="13">
        <v>0</v>
      </c>
      <c r="H991" s="13" t="s">
        <v>18</v>
      </c>
      <c r="I991">
        <v>2008</v>
      </c>
      <c r="J991" s="3">
        <v>1</v>
      </c>
      <c r="K991">
        <f t="shared" si="17"/>
        <v>0</v>
      </c>
    </row>
    <row r="992" spans="1:11" ht="12.75">
      <c r="A992" s="14">
        <v>200808200003</v>
      </c>
      <c r="B992" s="15">
        <v>39680</v>
      </c>
      <c r="C992" s="16" t="s">
        <v>2</v>
      </c>
      <c r="D992" s="16" t="s">
        <v>117</v>
      </c>
      <c r="E992" s="16" t="s">
        <v>16</v>
      </c>
      <c r="F992" s="16">
        <v>0</v>
      </c>
      <c r="G992" s="16">
        <v>0</v>
      </c>
      <c r="H992" s="16" t="s">
        <v>18</v>
      </c>
      <c r="I992">
        <v>2008</v>
      </c>
      <c r="J992" s="3">
        <v>1</v>
      </c>
      <c r="K992">
        <f t="shared" si="17"/>
        <v>0</v>
      </c>
    </row>
    <row r="993" spans="1:11" ht="12.75">
      <c r="A993" s="2">
        <v>200808220017</v>
      </c>
      <c r="B993" s="4">
        <v>39682</v>
      </c>
      <c r="C993" s="13" t="s">
        <v>73</v>
      </c>
      <c r="D993" s="13" t="s">
        <v>870</v>
      </c>
      <c r="E993" s="13" t="s">
        <v>16</v>
      </c>
      <c r="F993" s="13">
        <v>0</v>
      </c>
      <c r="G993" s="13">
        <v>0</v>
      </c>
      <c r="H993" s="13" t="s">
        <v>18</v>
      </c>
      <c r="I993">
        <v>2008</v>
      </c>
      <c r="J993" s="3">
        <v>1</v>
      </c>
      <c r="K993">
        <f t="shared" si="17"/>
        <v>0</v>
      </c>
    </row>
    <row r="994" spans="1:11" ht="12.75">
      <c r="A994" s="14">
        <v>200808250020</v>
      </c>
      <c r="B994" s="15">
        <v>39685</v>
      </c>
      <c r="C994" s="16" t="s">
        <v>2</v>
      </c>
      <c r="D994" s="16" t="s">
        <v>306</v>
      </c>
      <c r="E994" s="16" t="s">
        <v>16</v>
      </c>
      <c r="F994" s="16">
        <v>0</v>
      </c>
      <c r="G994" s="16">
        <v>0</v>
      </c>
      <c r="H994" s="16" t="s">
        <v>869</v>
      </c>
      <c r="I994">
        <v>2008</v>
      </c>
      <c r="J994" s="3">
        <v>1</v>
      </c>
      <c r="K994">
        <f t="shared" si="17"/>
        <v>0</v>
      </c>
    </row>
    <row r="995" spans="1:11" ht="12.75">
      <c r="A995" s="2">
        <v>200808260031</v>
      </c>
      <c r="B995" s="4">
        <v>39686</v>
      </c>
      <c r="C995" s="13" t="s">
        <v>73</v>
      </c>
      <c r="D995" s="13" t="s">
        <v>286</v>
      </c>
      <c r="E995" s="13" t="s">
        <v>16</v>
      </c>
      <c r="F995" s="13">
        <v>0</v>
      </c>
      <c r="G995" s="13">
        <v>0</v>
      </c>
      <c r="H995" s="13" t="s">
        <v>14</v>
      </c>
      <c r="I995">
        <v>2008</v>
      </c>
      <c r="J995" s="3">
        <v>1</v>
      </c>
      <c r="K995">
        <f t="shared" si="17"/>
        <v>0</v>
      </c>
    </row>
    <row r="996" spans="1:11" ht="12.75">
      <c r="A996" s="14">
        <v>200808260014</v>
      </c>
      <c r="B996" s="15">
        <v>39686</v>
      </c>
      <c r="C996" s="16" t="s">
        <v>2</v>
      </c>
      <c r="D996" s="16" t="s">
        <v>306</v>
      </c>
      <c r="E996" s="16" t="s">
        <v>16</v>
      </c>
      <c r="F996" s="16">
        <v>0</v>
      </c>
      <c r="G996" s="16">
        <v>0</v>
      </c>
      <c r="H996" s="16" t="s">
        <v>14</v>
      </c>
      <c r="I996">
        <v>2008</v>
      </c>
      <c r="J996" s="3">
        <v>1</v>
      </c>
      <c r="K996">
        <f t="shared" si="17"/>
        <v>0</v>
      </c>
    </row>
    <row r="997" spans="1:11" ht="12.75">
      <c r="A997" s="2">
        <v>200808260013</v>
      </c>
      <c r="B997" s="4">
        <v>39686</v>
      </c>
      <c r="C997" s="13" t="s">
        <v>2</v>
      </c>
      <c r="D997" s="13" t="s">
        <v>306</v>
      </c>
      <c r="E997" s="13" t="s">
        <v>16</v>
      </c>
      <c r="F997" s="13">
        <v>0</v>
      </c>
      <c r="G997" s="13">
        <v>1</v>
      </c>
      <c r="H997" s="13" t="s">
        <v>65</v>
      </c>
      <c r="I997">
        <v>2008</v>
      </c>
      <c r="J997" s="3">
        <v>1</v>
      </c>
      <c r="K997">
        <f t="shared" si="17"/>
        <v>0</v>
      </c>
    </row>
    <row r="998" spans="1:11" ht="12.75">
      <c r="A998" s="14">
        <v>200809210010</v>
      </c>
      <c r="B998" s="15">
        <v>39712</v>
      </c>
      <c r="C998" s="16" t="s">
        <v>32</v>
      </c>
      <c r="D998" s="16" t="s">
        <v>240</v>
      </c>
      <c r="E998" s="16" t="s">
        <v>234</v>
      </c>
      <c r="F998" s="16">
        <v>0</v>
      </c>
      <c r="G998" s="16">
        <v>0</v>
      </c>
      <c r="H998" s="16" t="s">
        <v>14</v>
      </c>
      <c r="I998">
        <v>2008</v>
      </c>
      <c r="J998" s="3">
        <v>1</v>
      </c>
      <c r="K998">
        <f t="shared" si="17"/>
        <v>0</v>
      </c>
    </row>
    <row r="999" spans="1:11" ht="12.75">
      <c r="A999" s="2">
        <v>200809210009</v>
      </c>
      <c r="B999" s="4">
        <v>39712</v>
      </c>
      <c r="C999" s="13" t="s">
        <v>32</v>
      </c>
      <c r="D999" s="13" t="s">
        <v>240</v>
      </c>
      <c r="E999" s="13" t="s">
        <v>234</v>
      </c>
      <c r="F999" s="13">
        <v>0</v>
      </c>
      <c r="G999" s="13">
        <v>0</v>
      </c>
      <c r="H999" s="13" t="s">
        <v>14</v>
      </c>
      <c r="I999">
        <v>2008</v>
      </c>
      <c r="J999" s="3">
        <v>1</v>
      </c>
      <c r="K999">
        <f t="shared" si="17"/>
        <v>0</v>
      </c>
    </row>
    <row r="1000" spans="1:11" ht="12.75">
      <c r="A1000" s="14">
        <v>200809210027</v>
      </c>
      <c r="B1000" s="15">
        <v>39712</v>
      </c>
      <c r="C1000" s="16" t="s">
        <v>32</v>
      </c>
      <c r="D1000" s="16" t="s">
        <v>311</v>
      </c>
      <c r="E1000" s="16" t="s">
        <v>256</v>
      </c>
      <c r="F1000" s="16">
        <v>0</v>
      </c>
      <c r="G1000" s="16">
        <v>0</v>
      </c>
      <c r="H1000" s="16" t="s">
        <v>14</v>
      </c>
      <c r="I1000">
        <v>2008</v>
      </c>
      <c r="J1000" s="3">
        <v>1</v>
      </c>
      <c r="K1000">
        <f t="shared" si="17"/>
        <v>0</v>
      </c>
    </row>
    <row r="1001" spans="1:11" ht="12.75">
      <c r="A1001" s="2">
        <v>200809210026</v>
      </c>
      <c r="B1001" s="4">
        <v>39712</v>
      </c>
      <c r="C1001" s="13" t="s">
        <v>32</v>
      </c>
      <c r="D1001" s="13" t="s">
        <v>311</v>
      </c>
      <c r="E1001" s="13" t="s">
        <v>256</v>
      </c>
      <c r="F1001" s="13">
        <v>0</v>
      </c>
      <c r="G1001" s="13">
        <v>10</v>
      </c>
      <c r="H1001" s="13" t="s">
        <v>14</v>
      </c>
      <c r="I1001">
        <v>2008</v>
      </c>
      <c r="J1001" s="3">
        <v>1</v>
      </c>
      <c r="K1001">
        <f t="shared" si="17"/>
        <v>0</v>
      </c>
    </row>
    <row r="1002" spans="1:11" ht="12.75">
      <c r="A1002" s="14">
        <v>200809210008</v>
      </c>
      <c r="B1002" s="15">
        <v>39712</v>
      </c>
      <c r="C1002" s="16" t="s">
        <v>32</v>
      </c>
      <c r="D1002" s="16" t="s">
        <v>311</v>
      </c>
      <c r="E1002" s="16" t="s">
        <v>256</v>
      </c>
      <c r="F1002" s="16">
        <v>0</v>
      </c>
      <c r="G1002" s="16">
        <v>11</v>
      </c>
      <c r="H1002" s="16" t="s">
        <v>14</v>
      </c>
      <c r="I1002">
        <v>2008</v>
      </c>
      <c r="J1002" s="3">
        <v>1</v>
      </c>
      <c r="K1002">
        <f t="shared" si="17"/>
        <v>0</v>
      </c>
    </row>
    <row r="1003" spans="1:11" ht="12.75">
      <c r="A1003" s="2">
        <v>200809220011</v>
      </c>
      <c r="B1003" s="4">
        <v>39713</v>
      </c>
      <c r="C1003" s="13" t="s">
        <v>32</v>
      </c>
      <c r="D1003" s="13" t="s">
        <v>239</v>
      </c>
      <c r="E1003" s="13" t="s">
        <v>234</v>
      </c>
      <c r="F1003" s="13">
        <v>1</v>
      </c>
      <c r="G1003" s="13">
        <v>6</v>
      </c>
      <c r="H1003" s="13" t="s">
        <v>72</v>
      </c>
      <c r="I1003">
        <v>2008</v>
      </c>
      <c r="J1003" s="3">
        <v>1</v>
      </c>
      <c r="K1003">
        <f t="shared" si="17"/>
        <v>0</v>
      </c>
    </row>
    <row r="1004" spans="1:11" ht="12.75">
      <c r="A1004" s="14">
        <v>200809270013</v>
      </c>
      <c r="B1004" s="15">
        <v>39718</v>
      </c>
      <c r="C1004" s="16" t="s">
        <v>2</v>
      </c>
      <c r="D1004" s="16" t="s">
        <v>20</v>
      </c>
      <c r="E1004" s="16" t="s">
        <v>16</v>
      </c>
      <c r="F1004" s="16">
        <v>0</v>
      </c>
      <c r="G1004" s="16">
        <v>0</v>
      </c>
      <c r="H1004" s="16" t="s">
        <v>38</v>
      </c>
      <c r="I1004">
        <v>2008</v>
      </c>
      <c r="J1004" s="3">
        <v>1</v>
      </c>
      <c r="K1004">
        <f t="shared" si="17"/>
        <v>0</v>
      </c>
    </row>
    <row r="1005" spans="1:11" ht="12.75">
      <c r="A1005" s="2">
        <v>200810150007</v>
      </c>
      <c r="B1005" s="4">
        <v>39736</v>
      </c>
      <c r="C1005" s="13" t="s">
        <v>32</v>
      </c>
      <c r="D1005" s="13" t="s">
        <v>868</v>
      </c>
      <c r="E1005" s="13" t="s">
        <v>16</v>
      </c>
      <c r="F1005" s="13">
        <v>0</v>
      </c>
      <c r="G1005" s="13">
        <v>0</v>
      </c>
      <c r="H1005" s="13" t="s">
        <v>18</v>
      </c>
      <c r="I1005">
        <v>2008</v>
      </c>
      <c r="J1005" s="3">
        <v>1</v>
      </c>
      <c r="K1005">
        <f t="shared" si="17"/>
        <v>0</v>
      </c>
    </row>
    <row r="1006" spans="1:11" ht="12.75">
      <c r="A1006" s="14">
        <v>200810190042</v>
      </c>
      <c r="B1006" s="15">
        <v>39740</v>
      </c>
      <c r="C1006" s="16" t="s">
        <v>137</v>
      </c>
      <c r="D1006" s="16" t="s">
        <v>528</v>
      </c>
      <c r="E1006" s="16" t="s">
        <v>527</v>
      </c>
      <c r="F1006" s="16">
        <v>0</v>
      </c>
      <c r="G1006" s="16">
        <v>0</v>
      </c>
      <c r="H1006" s="16" t="s">
        <v>82</v>
      </c>
      <c r="I1006">
        <v>2008</v>
      </c>
      <c r="J1006" s="3">
        <v>1</v>
      </c>
      <c r="K1006">
        <f t="shared" si="17"/>
        <v>0</v>
      </c>
    </row>
    <row r="1007" spans="1:11" ht="12.75">
      <c r="A1007" s="2">
        <v>200810190018</v>
      </c>
      <c r="B1007" s="4">
        <v>39740</v>
      </c>
      <c r="C1007" s="13" t="s">
        <v>137</v>
      </c>
      <c r="D1007" s="13" t="s">
        <v>528</v>
      </c>
      <c r="E1007" s="13" t="s">
        <v>527</v>
      </c>
      <c r="F1007" s="13">
        <v>0</v>
      </c>
      <c r="G1007" s="13">
        <v>0</v>
      </c>
      <c r="H1007" s="13" t="s">
        <v>82</v>
      </c>
      <c r="I1007">
        <v>2008</v>
      </c>
      <c r="J1007" s="3">
        <v>1</v>
      </c>
      <c r="K1007">
        <f t="shared" si="17"/>
        <v>0</v>
      </c>
    </row>
    <row r="1008" spans="1:11" ht="12.75">
      <c r="A1008" s="2">
        <v>200810240007</v>
      </c>
      <c r="B1008" s="4">
        <v>39745</v>
      </c>
      <c r="C1008" s="13" t="s">
        <v>137</v>
      </c>
      <c r="D1008" s="13" t="s">
        <v>138</v>
      </c>
      <c r="E1008" s="13" t="s">
        <v>16</v>
      </c>
      <c r="F1008" s="13">
        <v>0</v>
      </c>
      <c r="G1008" s="13">
        <v>0</v>
      </c>
      <c r="H1008" s="13" t="s">
        <v>38</v>
      </c>
      <c r="I1008">
        <v>2008</v>
      </c>
      <c r="J1008" s="3">
        <v>1</v>
      </c>
      <c r="K1008">
        <f t="shared" si="17"/>
        <v>0</v>
      </c>
    </row>
    <row r="1009" spans="1:11" ht="12.75">
      <c r="A1009" s="14">
        <v>200810250013</v>
      </c>
      <c r="B1009" s="15">
        <v>39746</v>
      </c>
      <c r="C1009" s="16" t="s">
        <v>137</v>
      </c>
      <c r="D1009" s="16" t="s">
        <v>528</v>
      </c>
      <c r="E1009" s="16" t="s">
        <v>527</v>
      </c>
      <c r="F1009" s="16">
        <v>0</v>
      </c>
      <c r="G1009" s="16">
        <v>0</v>
      </c>
      <c r="H1009" s="16" t="s">
        <v>38</v>
      </c>
      <c r="I1009">
        <v>2008</v>
      </c>
      <c r="J1009" s="3">
        <v>1</v>
      </c>
      <c r="K1009">
        <f t="shared" si="17"/>
        <v>0</v>
      </c>
    </row>
    <row r="1010" spans="1:11" ht="12.75">
      <c r="A1010" s="2">
        <v>200810250014</v>
      </c>
      <c r="B1010" s="4">
        <v>39746</v>
      </c>
      <c r="C1010" s="13" t="s">
        <v>137</v>
      </c>
      <c r="D1010" s="13" t="s">
        <v>138</v>
      </c>
      <c r="E1010" s="13" t="s">
        <v>16</v>
      </c>
      <c r="F1010" s="13">
        <v>0</v>
      </c>
      <c r="G1010" s="13">
        <v>0</v>
      </c>
      <c r="H1010" s="13" t="s">
        <v>38</v>
      </c>
      <c r="I1010">
        <v>2008</v>
      </c>
      <c r="J1010" s="3">
        <v>1</v>
      </c>
      <c r="K1010">
        <f t="shared" si="17"/>
        <v>0</v>
      </c>
    </row>
    <row r="1011" spans="1:11" ht="12.75">
      <c r="A1011" s="2">
        <v>200810250012</v>
      </c>
      <c r="B1011" s="4">
        <v>39746</v>
      </c>
      <c r="C1011" s="13" t="s">
        <v>32</v>
      </c>
      <c r="D1011" s="13" t="s">
        <v>305</v>
      </c>
      <c r="E1011" s="13" t="s">
        <v>16</v>
      </c>
      <c r="F1011" s="13">
        <v>0</v>
      </c>
      <c r="G1011" s="13">
        <v>0</v>
      </c>
      <c r="H1011" s="13" t="s">
        <v>23</v>
      </c>
      <c r="I1011">
        <v>2008</v>
      </c>
      <c r="J1011" s="3">
        <v>1</v>
      </c>
      <c r="K1011">
        <f t="shared" si="17"/>
        <v>0</v>
      </c>
    </row>
    <row r="1012" spans="1:11" ht="12.75">
      <c r="A1012" s="14">
        <v>200810250011</v>
      </c>
      <c r="B1012" s="15">
        <v>39746</v>
      </c>
      <c r="C1012" s="16" t="s">
        <v>32</v>
      </c>
      <c r="D1012" s="16" t="s">
        <v>403</v>
      </c>
      <c r="E1012" s="16" t="s">
        <v>16</v>
      </c>
      <c r="F1012" s="16">
        <v>0</v>
      </c>
      <c r="G1012" s="16">
        <v>0</v>
      </c>
      <c r="H1012" s="16" t="s">
        <v>23</v>
      </c>
      <c r="I1012">
        <v>2008</v>
      </c>
      <c r="J1012" s="3">
        <v>1</v>
      </c>
      <c r="K1012">
        <f t="shared" si="17"/>
        <v>0</v>
      </c>
    </row>
    <row r="1013" spans="1:11" ht="12.75">
      <c r="A1013" s="14">
        <v>200810300015</v>
      </c>
      <c r="B1013" s="15">
        <v>39751</v>
      </c>
      <c r="C1013" s="16" t="s">
        <v>32</v>
      </c>
      <c r="D1013" s="16" t="s">
        <v>175</v>
      </c>
      <c r="E1013" s="16" t="s">
        <v>256</v>
      </c>
      <c r="F1013" s="16">
        <v>0</v>
      </c>
      <c r="G1013" s="16">
        <v>17</v>
      </c>
      <c r="H1013" s="16" t="s">
        <v>161</v>
      </c>
      <c r="I1013">
        <v>2008</v>
      </c>
      <c r="J1013" s="3">
        <v>1</v>
      </c>
      <c r="K1013">
        <f t="shared" si="17"/>
        <v>0</v>
      </c>
    </row>
    <row r="1014" spans="1:11" ht="12.75">
      <c r="A1014" s="2">
        <v>200811060006</v>
      </c>
      <c r="B1014" s="4">
        <v>39758</v>
      </c>
      <c r="C1014" s="13" t="s">
        <v>2</v>
      </c>
      <c r="D1014" s="13" t="s">
        <v>564</v>
      </c>
      <c r="E1014" s="13" t="s">
        <v>565</v>
      </c>
      <c r="F1014" s="13">
        <v>0</v>
      </c>
      <c r="G1014" s="13">
        <v>0</v>
      </c>
      <c r="H1014" s="13" t="s">
        <v>23</v>
      </c>
      <c r="I1014">
        <v>2008</v>
      </c>
      <c r="J1014" s="3">
        <v>1</v>
      </c>
      <c r="K1014">
        <f t="shared" si="17"/>
        <v>0</v>
      </c>
    </row>
    <row r="1015" spans="1:11" ht="12.75">
      <c r="A1015" s="14">
        <v>200811140025</v>
      </c>
      <c r="B1015" s="15">
        <v>39766</v>
      </c>
      <c r="C1015" s="16" t="s">
        <v>2</v>
      </c>
      <c r="D1015" s="16" t="s">
        <v>87</v>
      </c>
      <c r="E1015" s="16" t="s">
        <v>16</v>
      </c>
      <c r="F1015" s="16">
        <v>0</v>
      </c>
      <c r="G1015" s="16">
        <v>0</v>
      </c>
      <c r="H1015" s="16" t="s">
        <v>16</v>
      </c>
      <c r="I1015">
        <v>2008</v>
      </c>
      <c r="J1015" s="3">
        <v>1</v>
      </c>
      <c r="K1015">
        <f t="shared" si="17"/>
        <v>0</v>
      </c>
    </row>
    <row r="1016" spans="1:11" ht="12.75">
      <c r="A1016" s="2">
        <v>200812030006</v>
      </c>
      <c r="B1016" s="4">
        <v>39785</v>
      </c>
      <c r="C1016" s="13" t="s">
        <v>32</v>
      </c>
      <c r="D1016" s="13" t="s">
        <v>238</v>
      </c>
      <c r="E1016" s="13" t="s">
        <v>234</v>
      </c>
      <c r="F1016" s="13">
        <v>1</v>
      </c>
      <c r="G1016" s="13">
        <v>0</v>
      </c>
      <c r="H1016" s="13" t="s">
        <v>38</v>
      </c>
      <c r="I1016">
        <v>2008</v>
      </c>
      <c r="J1016" s="3">
        <v>1</v>
      </c>
      <c r="K1016">
        <f t="shared" si="17"/>
        <v>0</v>
      </c>
    </row>
    <row r="1017" spans="1:11" ht="12.75">
      <c r="A1017" s="14">
        <v>200812130005</v>
      </c>
      <c r="B1017" s="15">
        <v>39795</v>
      </c>
      <c r="C1017" s="16" t="s">
        <v>78</v>
      </c>
      <c r="D1017" s="16" t="s">
        <v>569</v>
      </c>
      <c r="E1017" s="16" t="s">
        <v>568</v>
      </c>
      <c r="F1017" s="16">
        <v>0</v>
      </c>
      <c r="G1017" s="16">
        <v>1</v>
      </c>
      <c r="H1017" s="16" t="s">
        <v>14</v>
      </c>
      <c r="I1017">
        <v>2008</v>
      </c>
      <c r="J1017" s="3">
        <v>1</v>
      </c>
      <c r="K1017">
        <f t="shared" si="17"/>
        <v>0</v>
      </c>
    </row>
    <row r="1018" spans="1:11" ht="12.75">
      <c r="A1018" s="2">
        <v>200812160004</v>
      </c>
      <c r="B1018" s="4">
        <v>39798</v>
      </c>
      <c r="C1018" s="13" t="s">
        <v>11</v>
      </c>
      <c r="D1018" s="13" t="s">
        <v>45</v>
      </c>
      <c r="E1018" s="13" t="s">
        <v>46</v>
      </c>
      <c r="F1018" s="13">
        <v>0</v>
      </c>
      <c r="G1018" s="13">
        <v>0</v>
      </c>
      <c r="H1018" s="13" t="s">
        <v>38</v>
      </c>
      <c r="I1018">
        <v>2008</v>
      </c>
      <c r="J1018" s="3">
        <v>1</v>
      </c>
      <c r="K1018">
        <f t="shared" si="17"/>
        <v>0</v>
      </c>
    </row>
    <row r="1019" spans="1:11" ht="12.75">
      <c r="A1019" s="14">
        <v>200812190020</v>
      </c>
      <c r="B1019" s="15">
        <v>39801</v>
      </c>
      <c r="C1019" s="16" t="s">
        <v>2</v>
      </c>
      <c r="D1019" s="16" t="s">
        <v>867</v>
      </c>
      <c r="E1019" s="16" t="s">
        <v>16</v>
      </c>
      <c r="F1019" s="16">
        <v>0</v>
      </c>
      <c r="G1019" s="16">
        <v>0</v>
      </c>
      <c r="H1019" s="16" t="s">
        <v>14</v>
      </c>
      <c r="I1019">
        <v>2008</v>
      </c>
      <c r="J1019" s="3">
        <v>1</v>
      </c>
      <c r="K1019">
        <f t="shared" si="17"/>
        <v>0</v>
      </c>
    </row>
    <row r="1020" spans="1:11" ht="12.75">
      <c r="A1020" s="2">
        <v>200812240005</v>
      </c>
      <c r="B1020" s="4">
        <v>39806</v>
      </c>
      <c r="C1020" s="13" t="s">
        <v>126</v>
      </c>
      <c r="D1020" s="13" t="s">
        <v>133</v>
      </c>
      <c r="E1020" s="13" t="s">
        <v>123</v>
      </c>
      <c r="F1020" s="13">
        <v>0</v>
      </c>
      <c r="G1020" s="13">
        <v>0</v>
      </c>
      <c r="H1020" s="13" t="s">
        <v>38</v>
      </c>
      <c r="I1020">
        <v>2008</v>
      </c>
      <c r="J1020" s="3">
        <v>1</v>
      </c>
      <c r="K1020">
        <f t="shared" si="17"/>
        <v>0</v>
      </c>
    </row>
    <row r="1021" spans="1:11" ht="12.75">
      <c r="A1021" s="2">
        <v>200812250010</v>
      </c>
      <c r="B1021" s="4">
        <v>39807</v>
      </c>
      <c r="C1021" s="13" t="s">
        <v>11</v>
      </c>
      <c r="D1021" s="13" t="s">
        <v>866</v>
      </c>
      <c r="E1021" s="13" t="s">
        <v>16</v>
      </c>
      <c r="F1021" s="13">
        <v>0</v>
      </c>
      <c r="G1021" s="13">
        <v>0</v>
      </c>
      <c r="H1021" s="13" t="s">
        <v>38</v>
      </c>
      <c r="I1021">
        <v>2008</v>
      </c>
      <c r="J1021" s="3">
        <v>1</v>
      </c>
      <c r="K1021">
        <f t="shared" si="17"/>
        <v>0</v>
      </c>
    </row>
    <row r="1022" spans="1:11" ht="12.75">
      <c r="A1022" s="14">
        <v>200812250009</v>
      </c>
      <c r="B1022" s="15">
        <v>39807</v>
      </c>
      <c r="C1022" s="16" t="s">
        <v>11</v>
      </c>
      <c r="D1022" s="16" t="s">
        <v>281</v>
      </c>
      <c r="E1022" s="16" t="s">
        <v>16</v>
      </c>
      <c r="F1022" s="16">
        <v>0</v>
      </c>
      <c r="G1022" s="16">
        <v>0</v>
      </c>
      <c r="H1022" s="16" t="s">
        <v>38</v>
      </c>
      <c r="I1022">
        <v>2008</v>
      </c>
      <c r="J1022" s="3">
        <v>1</v>
      </c>
      <c r="K1022">
        <f t="shared" si="17"/>
        <v>0</v>
      </c>
    </row>
    <row r="1023" spans="1:11" ht="12.75">
      <c r="A1023" s="2">
        <v>200812310002</v>
      </c>
      <c r="B1023" s="4">
        <v>39813</v>
      </c>
      <c r="C1023" s="13" t="s">
        <v>32</v>
      </c>
      <c r="D1023" s="13" t="s">
        <v>237</v>
      </c>
      <c r="E1023" s="13" t="s">
        <v>234</v>
      </c>
      <c r="F1023" s="13">
        <v>0</v>
      </c>
      <c r="G1023" s="13">
        <v>1</v>
      </c>
      <c r="H1023" s="13" t="s">
        <v>109</v>
      </c>
      <c r="I1023">
        <v>2008</v>
      </c>
      <c r="J1023" s="3">
        <v>1</v>
      </c>
      <c r="K1023">
        <f t="shared" si="17"/>
        <v>0</v>
      </c>
    </row>
    <row r="1024" spans="1:11" ht="12.75">
      <c r="A1024" s="14">
        <v>200812310001</v>
      </c>
      <c r="B1024" s="15">
        <v>39813</v>
      </c>
      <c r="C1024" s="16" t="s">
        <v>520</v>
      </c>
      <c r="D1024" s="16" t="s">
        <v>865</v>
      </c>
      <c r="E1024" s="16" t="s">
        <v>16</v>
      </c>
      <c r="F1024" s="16">
        <v>0</v>
      </c>
      <c r="G1024" s="16">
        <v>2</v>
      </c>
      <c r="H1024" s="16" t="s">
        <v>18</v>
      </c>
      <c r="I1024">
        <v>2008</v>
      </c>
      <c r="J1024" s="3">
        <v>1</v>
      </c>
      <c r="K1024">
        <f t="shared" si="17"/>
        <v>0</v>
      </c>
    </row>
    <row r="1025" spans="1:11" ht="12.75">
      <c r="A1025" s="14">
        <v>200901040009</v>
      </c>
      <c r="B1025" s="15">
        <v>39817</v>
      </c>
      <c r="C1025" s="16" t="s">
        <v>2</v>
      </c>
      <c r="D1025" s="16" t="s">
        <v>864</v>
      </c>
      <c r="E1025" s="16" t="s">
        <v>16</v>
      </c>
      <c r="F1025" s="16">
        <v>0</v>
      </c>
      <c r="G1025" s="16">
        <v>0</v>
      </c>
      <c r="H1025" s="16" t="s">
        <v>97</v>
      </c>
      <c r="I1025">
        <v>2009</v>
      </c>
      <c r="J1025" s="3">
        <v>1</v>
      </c>
      <c r="K1025">
        <f t="shared" si="17"/>
        <v>0</v>
      </c>
    </row>
    <row r="1026" spans="1:11" ht="12.75">
      <c r="A1026" s="14">
        <v>200901050014</v>
      </c>
      <c r="B1026" s="15">
        <v>39818</v>
      </c>
      <c r="C1026" s="16" t="s">
        <v>11</v>
      </c>
      <c r="D1026" s="16" t="s">
        <v>524</v>
      </c>
      <c r="E1026" s="16" t="s">
        <v>16</v>
      </c>
      <c r="F1026" s="16">
        <v>0</v>
      </c>
      <c r="G1026" s="16">
        <v>0</v>
      </c>
      <c r="H1026" s="16" t="s">
        <v>97</v>
      </c>
      <c r="I1026">
        <v>2009</v>
      </c>
      <c r="J1026" s="3">
        <v>1</v>
      </c>
      <c r="K1026">
        <f t="shared" ref="K1026:K1089" si="18">IF(AND(I1026=2015,E1026="unknown",OR(F1026&gt;0,G1026&gt;0)),1,0)</f>
        <v>0</v>
      </c>
    </row>
    <row r="1027" spans="1:11" ht="12.75">
      <c r="A1027" s="2">
        <v>200901050010</v>
      </c>
      <c r="B1027" s="4">
        <v>39818</v>
      </c>
      <c r="C1027" s="13" t="s">
        <v>275</v>
      </c>
      <c r="D1027" s="13" t="s">
        <v>277</v>
      </c>
      <c r="E1027" s="13" t="s">
        <v>16</v>
      </c>
      <c r="F1027" s="13">
        <v>0</v>
      </c>
      <c r="G1027" s="13">
        <v>0</v>
      </c>
      <c r="H1027" s="13" t="s">
        <v>97</v>
      </c>
      <c r="I1027">
        <v>2009</v>
      </c>
      <c r="J1027" s="3">
        <v>1</v>
      </c>
      <c r="K1027">
        <f t="shared" si="18"/>
        <v>0</v>
      </c>
    </row>
    <row r="1028" spans="1:11" ht="12.75">
      <c r="A1028" s="2">
        <v>200901110002</v>
      </c>
      <c r="B1028" s="4">
        <v>39824</v>
      </c>
      <c r="C1028" s="13" t="s">
        <v>11</v>
      </c>
      <c r="D1028" s="13" t="s">
        <v>862</v>
      </c>
      <c r="E1028" s="13" t="s">
        <v>16</v>
      </c>
      <c r="F1028" s="13">
        <v>0</v>
      </c>
      <c r="G1028" s="13">
        <v>0</v>
      </c>
      <c r="H1028" s="13" t="s">
        <v>863</v>
      </c>
      <c r="I1028">
        <v>2009</v>
      </c>
      <c r="J1028" s="3">
        <v>1</v>
      </c>
      <c r="K1028">
        <f t="shared" si="18"/>
        <v>0</v>
      </c>
    </row>
    <row r="1029" spans="1:11" ht="12.75">
      <c r="A1029" s="14">
        <v>200901120002</v>
      </c>
      <c r="B1029" s="15">
        <v>39825</v>
      </c>
      <c r="C1029" s="16" t="s">
        <v>32</v>
      </c>
      <c r="D1029" s="16" t="s">
        <v>861</v>
      </c>
      <c r="E1029" s="16" t="s">
        <v>16</v>
      </c>
      <c r="F1029" s="16">
        <v>0</v>
      </c>
      <c r="G1029" s="16">
        <v>0</v>
      </c>
      <c r="H1029" s="16" t="s">
        <v>65</v>
      </c>
      <c r="I1029">
        <v>2009</v>
      </c>
      <c r="J1029" s="3">
        <v>1</v>
      </c>
      <c r="K1029">
        <f t="shared" si="18"/>
        <v>0</v>
      </c>
    </row>
    <row r="1030" spans="1:11" ht="12.75">
      <c r="A1030" s="14">
        <v>200901130001</v>
      </c>
      <c r="B1030" s="15">
        <v>39826</v>
      </c>
      <c r="C1030" s="16" t="s">
        <v>137</v>
      </c>
      <c r="D1030" s="16" t="s">
        <v>138</v>
      </c>
      <c r="E1030" s="16" t="s">
        <v>16</v>
      </c>
      <c r="F1030" s="16">
        <v>1</v>
      </c>
      <c r="G1030" s="16">
        <v>0</v>
      </c>
      <c r="H1030" s="16" t="s">
        <v>18</v>
      </c>
      <c r="I1030">
        <v>2009</v>
      </c>
      <c r="J1030" s="3">
        <v>1</v>
      </c>
      <c r="K1030">
        <f t="shared" si="18"/>
        <v>0</v>
      </c>
    </row>
    <row r="1031" spans="1:11" ht="12.75">
      <c r="A1031" s="2">
        <v>200901120004</v>
      </c>
      <c r="B1031" s="4">
        <v>39828</v>
      </c>
      <c r="C1031" s="13" t="s">
        <v>11</v>
      </c>
      <c r="D1031" s="13" t="s">
        <v>860</v>
      </c>
      <c r="E1031" s="13" t="s">
        <v>16</v>
      </c>
      <c r="F1031" s="13">
        <v>0</v>
      </c>
      <c r="G1031" s="13">
        <v>1</v>
      </c>
      <c r="H1031" s="13" t="s">
        <v>18</v>
      </c>
      <c r="I1031">
        <v>2009</v>
      </c>
      <c r="J1031" s="3">
        <v>1</v>
      </c>
      <c r="K1031">
        <f t="shared" si="18"/>
        <v>0</v>
      </c>
    </row>
    <row r="1032" spans="1:11" ht="12.75">
      <c r="A1032" s="2">
        <v>200901160006</v>
      </c>
      <c r="B1032" s="4">
        <v>39829</v>
      </c>
      <c r="C1032" s="13" t="s">
        <v>32</v>
      </c>
      <c r="D1032" s="13" t="s">
        <v>266</v>
      </c>
      <c r="E1032" s="13" t="s">
        <v>256</v>
      </c>
      <c r="F1032" s="13">
        <v>0</v>
      </c>
      <c r="G1032" s="13">
        <v>0</v>
      </c>
      <c r="H1032" s="13" t="s">
        <v>114</v>
      </c>
      <c r="I1032">
        <v>2009</v>
      </c>
      <c r="J1032" s="3">
        <v>1</v>
      </c>
      <c r="K1032">
        <f t="shared" si="18"/>
        <v>0</v>
      </c>
    </row>
    <row r="1033" spans="1:11" ht="12.75">
      <c r="A1033" s="14">
        <v>200901170008</v>
      </c>
      <c r="B1033" s="15">
        <v>39830</v>
      </c>
      <c r="C1033" s="16" t="s">
        <v>55</v>
      </c>
      <c r="D1033" s="16" t="s">
        <v>81</v>
      </c>
      <c r="E1033" s="16" t="s">
        <v>16</v>
      </c>
      <c r="F1033" s="16">
        <v>0</v>
      </c>
      <c r="G1033" s="16">
        <v>0</v>
      </c>
      <c r="H1033" s="16" t="s">
        <v>97</v>
      </c>
      <c r="I1033">
        <v>2009</v>
      </c>
      <c r="J1033" s="3">
        <v>1</v>
      </c>
      <c r="K1033">
        <f t="shared" si="18"/>
        <v>0</v>
      </c>
    </row>
    <row r="1034" spans="1:11" ht="12.75">
      <c r="A1034" s="14">
        <v>200901270026</v>
      </c>
      <c r="B1034" s="15">
        <v>39840</v>
      </c>
      <c r="C1034" s="16" t="s">
        <v>2</v>
      </c>
      <c r="D1034" s="16" t="s">
        <v>308</v>
      </c>
      <c r="E1034" s="16" t="s">
        <v>90</v>
      </c>
      <c r="F1034" s="16">
        <v>0</v>
      </c>
      <c r="G1034" s="16">
        <v>0</v>
      </c>
      <c r="H1034" s="16" t="s">
        <v>18</v>
      </c>
      <c r="I1034">
        <v>2009</v>
      </c>
      <c r="J1034" s="3">
        <v>1</v>
      </c>
      <c r="K1034">
        <f t="shared" si="18"/>
        <v>0</v>
      </c>
    </row>
    <row r="1035" spans="1:11" ht="12.75">
      <c r="A1035" s="2">
        <v>200901270024</v>
      </c>
      <c r="B1035" s="4">
        <v>39840</v>
      </c>
      <c r="C1035" s="13" t="s">
        <v>11</v>
      </c>
      <c r="D1035" s="13" t="s">
        <v>41</v>
      </c>
      <c r="E1035" s="13" t="s">
        <v>16</v>
      </c>
      <c r="F1035" s="13">
        <v>0</v>
      </c>
      <c r="G1035" s="13">
        <v>0</v>
      </c>
      <c r="H1035" s="13" t="s">
        <v>14</v>
      </c>
      <c r="I1035">
        <v>2009</v>
      </c>
      <c r="J1035" s="3">
        <v>1</v>
      </c>
      <c r="K1035">
        <f t="shared" si="18"/>
        <v>0</v>
      </c>
    </row>
    <row r="1036" spans="1:11" ht="12.75">
      <c r="A1036" s="2">
        <v>200902090001</v>
      </c>
      <c r="B1036" s="4">
        <v>39853</v>
      </c>
      <c r="C1036" s="13" t="s">
        <v>32</v>
      </c>
      <c r="D1036" s="13" t="s">
        <v>33</v>
      </c>
      <c r="E1036" s="13" t="s">
        <v>16</v>
      </c>
      <c r="F1036" s="13">
        <v>0</v>
      </c>
      <c r="G1036" s="13">
        <v>0</v>
      </c>
      <c r="H1036" s="13" t="s">
        <v>38</v>
      </c>
      <c r="I1036">
        <v>2009</v>
      </c>
      <c r="J1036" s="3">
        <v>1</v>
      </c>
      <c r="K1036">
        <f t="shared" si="18"/>
        <v>0</v>
      </c>
    </row>
    <row r="1037" spans="1:11" ht="12.75">
      <c r="A1037" s="14">
        <v>200902100008</v>
      </c>
      <c r="B1037" s="15">
        <v>39854</v>
      </c>
      <c r="C1037" s="16" t="s">
        <v>32</v>
      </c>
      <c r="D1037" s="16" t="s">
        <v>33</v>
      </c>
      <c r="E1037" s="16" t="s">
        <v>16</v>
      </c>
      <c r="F1037" s="16">
        <v>0</v>
      </c>
      <c r="G1037" s="16">
        <v>0</v>
      </c>
      <c r="H1037" s="16" t="s">
        <v>18</v>
      </c>
      <c r="I1037">
        <v>2009</v>
      </c>
      <c r="J1037" s="3">
        <v>1</v>
      </c>
      <c r="K1037">
        <f t="shared" si="18"/>
        <v>0</v>
      </c>
    </row>
    <row r="1038" spans="1:11" ht="12.75">
      <c r="A1038" s="2">
        <v>200902230007</v>
      </c>
      <c r="B1038" s="4">
        <v>39867</v>
      </c>
      <c r="C1038" s="13" t="s">
        <v>32</v>
      </c>
      <c r="D1038" s="13" t="s">
        <v>236</v>
      </c>
      <c r="E1038" s="13" t="s">
        <v>234</v>
      </c>
      <c r="F1038" s="13">
        <v>0</v>
      </c>
      <c r="G1038" s="13">
        <v>0</v>
      </c>
      <c r="H1038" s="13" t="s">
        <v>82</v>
      </c>
      <c r="I1038">
        <v>2009</v>
      </c>
      <c r="J1038" s="3">
        <v>1</v>
      </c>
      <c r="K1038">
        <f t="shared" si="18"/>
        <v>0</v>
      </c>
    </row>
    <row r="1039" spans="1:11" ht="12.75">
      <c r="A1039" s="14">
        <v>200902260020</v>
      </c>
      <c r="B1039" s="15">
        <v>39870</v>
      </c>
      <c r="C1039" s="16" t="s">
        <v>62</v>
      </c>
      <c r="D1039" s="16" t="s">
        <v>488</v>
      </c>
      <c r="E1039" s="16" t="s">
        <v>489</v>
      </c>
      <c r="F1039" s="16">
        <v>0</v>
      </c>
      <c r="G1039" s="16">
        <v>0</v>
      </c>
      <c r="H1039" s="16" t="s">
        <v>38</v>
      </c>
      <c r="I1039">
        <v>2009</v>
      </c>
      <c r="J1039" s="3">
        <v>1</v>
      </c>
      <c r="K1039">
        <f t="shared" si="18"/>
        <v>0</v>
      </c>
    </row>
    <row r="1040" spans="1:11" ht="12.75">
      <c r="A1040" s="2">
        <v>200903080013</v>
      </c>
      <c r="B1040" s="4">
        <v>39879</v>
      </c>
      <c r="C1040" s="13" t="s">
        <v>2</v>
      </c>
      <c r="D1040" s="13" t="s">
        <v>274</v>
      </c>
      <c r="E1040" s="13" t="s">
        <v>260</v>
      </c>
      <c r="F1040" s="13">
        <v>2</v>
      </c>
      <c r="G1040" s="13">
        <v>4</v>
      </c>
      <c r="H1040" s="13" t="s">
        <v>205</v>
      </c>
      <c r="I1040">
        <v>2009</v>
      </c>
      <c r="J1040" s="3">
        <v>1</v>
      </c>
      <c r="K1040">
        <f t="shared" si="18"/>
        <v>0</v>
      </c>
    </row>
    <row r="1041" spans="1:11" ht="12.75">
      <c r="A1041" s="14">
        <v>200903090001</v>
      </c>
      <c r="B1041" s="15">
        <v>39881</v>
      </c>
      <c r="C1041" s="16" t="s">
        <v>2</v>
      </c>
      <c r="D1041" s="16" t="s">
        <v>306</v>
      </c>
      <c r="E1041" s="16" t="s">
        <v>141</v>
      </c>
      <c r="F1041" s="16">
        <v>1</v>
      </c>
      <c r="G1041" s="16">
        <v>0</v>
      </c>
      <c r="H1041" s="16" t="s">
        <v>14</v>
      </c>
      <c r="I1041">
        <v>2009</v>
      </c>
      <c r="J1041" s="3">
        <v>1</v>
      </c>
      <c r="K1041">
        <f t="shared" si="18"/>
        <v>0</v>
      </c>
    </row>
    <row r="1042" spans="1:11" ht="12.75">
      <c r="A1042" s="2">
        <v>200903200007</v>
      </c>
      <c r="B1042" s="4">
        <v>39892</v>
      </c>
      <c r="C1042" s="13" t="s">
        <v>11</v>
      </c>
      <c r="D1042" s="13" t="s">
        <v>517</v>
      </c>
      <c r="E1042" s="13" t="s">
        <v>16</v>
      </c>
      <c r="F1042" s="13">
        <v>0</v>
      </c>
      <c r="G1042" s="13">
        <v>10</v>
      </c>
      <c r="H1042" s="13" t="s">
        <v>18</v>
      </c>
      <c r="I1042">
        <v>2009</v>
      </c>
      <c r="J1042" s="3">
        <v>1</v>
      </c>
      <c r="K1042">
        <f t="shared" si="18"/>
        <v>0</v>
      </c>
    </row>
    <row r="1043" spans="1:11" ht="12.75">
      <c r="A1043" s="14">
        <v>200903230004</v>
      </c>
      <c r="B1043" s="15">
        <v>39895</v>
      </c>
      <c r="C1043" s="16" t="s">
        <v>78</v>
      </c>
      <c r="D1043" s="16" t="s">
        <v>859</v>
      </c>
      <c r="E1043" s="16" t="s">
        <v>16</v>
      </c>
      <c r="F1043" s="16">
        <v>0</v>
      </c>
      <c r="G1043" s="16">
        <v>0</v>
      </c>
      <c r="H1043" s="16" t="s">
        <v>97</v>
      </c>
      <c r="I1043">
        <v>2009</v>
      </c>
      <c r="J1043" s="3">
        <v>1</v>
      </c>
      <c r="K1043">
        <f t="shared" si="18"/>
        <v>0</v>
      </c>
    </row>
    <row r="1044" spans="1:11" ht="12.75">
      <c r="A1044" s="2">
        <v>200903260001</v>
      </c>
      <c r="B1044" s="4">
        <v>39898</v>
      </c>
      <c r="C1044" s="13" t="s">
        <v>32</v>
      </c>
      <c r="D1044" s="13" t="s">
        <v>305</v>
      </c>
      <c r="E1044" s="13" t="s">
        <v>256</v>
      </c>
      <c r="F1044" s="13">
        <v>0</v>
      </c>
      <c r="G1044" s="13">
        <v>0</v>
      </c>
      <c r="H1044" s="13" t="s">
        <v>18</v>
      </c>
      <c r="I1044">
        <v>2009</v>
      </c>
      <c r="J1044" s="3">
        <v>1</v>
      </c>
      <c r="K1044">
        <f t="shared" si="18"/>
        <v>0</v>
      </c>
    </row>
    <row r="1045" spans="1:11" ht="12.75">
      <c r="A1045" s="14">
        <v>200903300030</v>
      </c>
      <c r="B1045" s="15">
        <v>39902</v>
      </c>
      <c r="C1045" s="16" t="s">
        <v>2</v>
      </c>
      <c r="D1045" s="16" t="s">
        <v>87</v>
      </c>
      <c r="E1045" s="16" t="s">
        <v>509</v>
      </c>
      <c r="F1045" s="16">
        <v>0</v>
      </c>
      <c r="G1045" s="16">
        <v>0</v>
      </c>
      <c r="H1045" s="16" t="s">
        <v>16</v>
      </c>
      <c r="I1045">
        <v>2009</v>
      </c>
      <c r="J1045" s="3">
        <v>1</v>
      </c>
      <c r="K1045">
        <f t="shared" si="18"/>
        <v>0</v>
      </c>
    </row>
    <row r="1046" spans="1:11" ht="12.75">
      <c r="A1046" s="14">
        <v>200903300003</v>
      </c>
      <c r="B1046" s="15">
        <v>39902</v>
      </c>
      <c r="C1046" s="16" t="s">
        <v>2</v>
      </c>
      <c r="D1046" s="16" t="s">
        <v>87</v>
      </c>
      <c r="E1046" s="16" t="s">
        <v>509</v>
      </c>
      <c r="F1046" s="16">
        <v>0</v>
      </c>
      <c r="G1046" s="16">
        <v>0</v>
      </c>
      <c r="H1046" s="16" t="s">
        <v>18</v>
      </c>
      <c r="I1046">
        <v>2009</v>
      </c>
      <c r="J1046" s="3">
        <v>1</v>
      </c>
      <c r="K1046">
        <f t="shared" si="18"/>
        <v>0</v>
      </c>
    </row>
    <row r="1047" spans="1:11" ht="12.75">
      <c r="A1047" s="2">
        <v>200903300002</v>
      </c>
      <c r="B1047" s="4">
        <v>39902</v>
      </c>
      <c r="C1047" s="13" t="s">
        <v>2</v>
      </c>
      <c r="D1047" s="13" t="s">
        <v>87</v>
      </c>
      <c r="E1047" s="13" t="s">
        <v>509</v>
      </c>
      <c r="F1047" s="13">
        <v>0</v>
      </c>
      <c r="G1047" s="13">
        <v>0</v>
      </c>
      <c r="H1047" s="13" t="s">
        <v>18</v>
      </c>
      <c r="I1047">
        <v>2009</v>
      </c>
      <c r="J1047" s="3">
        <v>1</v>
      </c>
      <c r="K1047">
        <f t="shared" si="18"/>
        <v>0</v>
      </c>
    </row>
    <row r="1048" spans="1:11" ht="12.75">
      <c r="A1048" s="14">
        <v>200903300001</v>
      </c>
      <c r="B1048" s="15">
        <v>39902</v>
      </c>
      <c r="C1048" s="16" t="s">
        <v>2</v>
      </c>
      <c r="D1048" s="16" t="s">
        <v>87</v>
      </c>
      <c r="E1048" s="16" t="s">
        <v>509</v>
      </c>
      <c r="F1048" s="16">
        <v>0</v>
      </c>
      <c r="G1048" s="16">
        <v>1</v>
      </c>
      <c r="H1048" s="16" t="s">
        <v>18</v>
      </c>
      <c r="I1048">
        <v>2009</v>
      </c>
      <c r="J1048" s="3">
        <v>1</v>
      </c>
      <c r="K1048">
        <f t="shared" si="18"/>
        <v>0</v>
      </c>
    </row>
    <row r="1049" spans="1:11" ht="12.75">
      <c r="A1049" s="2">
        <v>200903300029</v>
      </c>
      <c r="B1049" s="4">
        <v>39902</v>
      </c>
      <c r="C1049" s="13" t="s">
        <v>2</v>
      </c>
      <c r="D1049" s="13" t="s">
        <v>87</v>
      </c>
      <c r="E1049" s="13" t="s">
        <v>16</v>
      </c>
      <c r="F1049" s="13">
        <v>0</v>
      </c>
      <c r="G1049" s="13">
        <v>0</v>
      </c>
      <c r="H1049" s="13" t="s">
        <v>16</v>
      </c>
      <c r="I1049">
        <v>2009</v>
      </c>
      <c r="J1049" s="3">
        <v>1</v>
      </c>
      <c r="K1049">
        <f t="shared" si="18"/>
        <v>0</v>
      </c>
    </row>
    <row r="1050" spans="1:11" ht="12.75">
      <c r="A1050" s="2">
        <v>200904060001</v>
      </c>
      <c r="B1050" s="4">
        <v>39909</v>
      </c>
      <c r="C1050" s="13" t="s">
        <v>11</v>
      </c>
      <c r="D1050" s="13" t="s">
        <v>420</v>
      </c>
      <c r="E1050" s="13" t="s">
        <v>16</v>
      </c>
      <c r="F1050" s="13">
        <v>0</v>
      </c>
      <c r="G1050" s="13">
        <v>0</v>
      </c>
      <c r="H1050" s="13" t="s">
        <v>14</v>
      </c>
      <c r="I1050">
        <v>2009</v>
      </c>
      <c r="J1050" s="3">
        <v>1</v>
      </c>
      <c r="K1050">
        <f t="shared" si="18"/>
        <v>0</v>
      </c>
    </row>
    <row r="1051" spans="1:11" ht="12.75">
      <c r="A1051" s="14">
        <v>200904090020</v>
      </c>
      <c r="B1051" s="15">
        <v>39912</v>
      </c>
      <c r="C1051" s="16" t="s">
        <v>2</v>
      </c>
      <c r="D1051" s="16" t="s">
        <v>87</v>
      </c>
      <c r="E1051" s="16" t="s">
        <v>16</v>
      </c>
      <c r="F1051" s="16">
        <v>0</v>
      </c>
      <c r="G1051" s="16">
        <v>2</v>
      </c>
      <c r="H1051" s="16" t="s">
        <v>18</v>
      </c>
      <c r="I1051">
        <v>2009</v>
      </c>
      <c r="J1051" s="3">
        <v>1</v>
      </c>
      <c r="K1051">
        <f t="shared" si="18"/>
        <v>0</v>
      </c>
    </row>
    <row r="1052" spans="1:11" ht="12.75">
      <c r="A1052" s="2">
        <v>200904120015</v>
      </c>
      <c r="B1052" s="4">
        <v>39915</v>
      </c>
      <c r="C1052" s="13" t="s">
        <v>2</v>
      </c>
      <c r="D1052" s="13" t="s">
        <v>117</v>
      </c>
      <c r="E1052" s="13" t="s">
        <v>16</v>
      </c>
      <c r="F1052" s="13">
        <v>0</v>
      </c>
      <c r="G1052" s="13">
        <v>0</v>
      </c>
      <c r="H1052" s="13" t="s">
        <v>65</v>
      </c>
      <c r="I1052">
        <v>2009</v>
      </c>
      <c r="J1052" s="3">
        <v>1</v>
      </c>
      <c r="K1052">
        <f t="shared" si="18"/>
        <v>0</v>
      </c>
    </row>
    <row r="1053" spans="1:11" ht="12.75">
      <c r="A1053" s="14">
        <v>200905010021</v>
      </c>
      <c r="B1053" s="15">
        <v>39934</v>
      </c>
      <c r="C1053" s="16" t="s">
        <v>126</v>
      </c>
      <c r="D1053" s="16" t="s">
        <v>858</v>
      </c>
      <c r="E1053" s="16" t="s">
        <v>16</v>
      </c>
      <c r="F1053" s="16">
        <v>7</v>
      </c>
      <c r="G1053" s="16">
        <v>12</v>
      </c>
      <c r="H1053" s="16" t="s">
        <v>65</v>
      </c>
      <c r="I1053">
        <v>2009</v>
      </c>
      <c r="J1053" s="3">
        <v>1</v>
      </c>
      <c r="K1053">
        <f t="shared" si="18"/>
        <v>0</v>
      </c>
    </row>
    <row r="1054" spans="1:11" ht="12.75">
      <c r="A1054" s="2">
        <v>200905050003</v>
      </c>
      <c r="B1054" s="4">
        <v>39938</v>
      </c>
      <c r="C1054" s="13" t="s">
        <v>2</v>
      </c>
      <c r="D1054" s="13" t="s">
        <v>857</v>
      </c>
      <c r="E1054" s="13" t="s">
        <v>16</v>
      </c>
      <c r="F1054" s="13">
        <v>0</v>
      </c>
      <c r="G1054" s="13">
        <v>0</v>
      </c>
      <c r="H1054" s="13" t="s">
        <v>97</v>
      </c>
      <c r="I1054">
        <v>2009</v>
      </c>
      <c r="J1054" s="3">
        <v>1</v>
      </c>
      <c r="K1054">
        <f t="shared" si="18"/>
        <v>0</v>
      </c>
    </row>
    <row r="1055" spans="1:11" ht="12.75">
      <c r="A1055" s="14">
        <v>200905100020</v>
      </c>
      <c r="B1055" s="15">
        <v>39943</v>
      </c>
      <c r="C1055" s="16" t="s">
        <v>2</v>
      </c>
      <c r="D1055" s="16" t="s">
        <v>117</v>
      </c>
      <c r="E1055" s="16" t="s">
        <v>510</v>
      </c>
      <c r="F1055" s="16">
        <v>0</v>
      </c>
      <c r="G1055" s="16">
        <v>0</v>
      </c>
      <c r="H1055" s="16" t="s">
        <v>65</v>
      </c>
      <c r="I1055">
        <v>2009</v>
      </c>
      <c r="J1055" s="3">
        <v>1</v>
      </c>
      <c r="K1055">
        <f t="shared" si="18"/>
        <v>0</v>
      </c>
    </row>
    <row r="1056" spans="1:11" ht="12.75">
      <c r="A1056" s="2">
        <v>200905120006</v>
      </c>
      <c r="B1056" s="4">
        <v>39945</v>
      </c>
      <c r="C1056" s="13" t="s">
        <v>32</v>
      </c>
      <c r="D1056" s="13" t="s">
        <v>240</v>
      </c>
      <c r="E1056" s="13" t="s">
        <v>418</v>
      </c>
      <c r="F1056" s="13">
        <v>0</v>
      </c>
      <c r="G1056" s="13">
        <v>0</v>
      </c>
      <c r="H1056" s="13" t="s">
        <v>114</v>
      </c>
      <c r="I1056">
        <v>2009</v>
      </c>
      <c r="J1056" s="3">
        <v>1</v>
      </c>
      <c r="K1056">
        <f t="shared" si="18"/>
        <v>0</v>
      </c>
    </row>
    <row r="1057" spans="1:11" ht="12.75">
      <c r="A1057" s="14">
        <v>200905240003</v>
      </c>
      <c r="B1057" s="15">
        <v>39957</v>
      </c>
      <c r="C1057" s="16" t="s">
        <v>137</v>
      </c>
      <c r="D1057" s="16" t="s">
        <v>138</v>
      </c>
      <c r="E1057" s="16" t="s">
        <v>16</v>
      </c>
      <c r="F1057" s="16">
        <v>0</v>
      </c>
      <c r="G1057" s="16">
        <v>9</v>
      </c>
      <c r="H1057" s="16" t="s">
        <v>97</v>
      </c>
      <c r="I1057">
        <v>2009</v>
      </c>
      <c r="J1057" s="3">
        <v>1</v>
      </c>
      <c r="K1057">
        <f t="shared" si="18"/>
        <v>0</v>
      </c>
    </row>
    <row r="1058" spans="1:11" ht="12.75">
      <c r="A1058" s="2">
        <v>200905280010</v>
      </c>
      <c r="B1058" s="4">
        <v>39961</v>
      </c>
      <c r="C1058" s="13" t="s">
        <v>2</v>
      </c>
      <c r="D1058" s="13" t="s">
        <v>87</v>
      </c>
      <c r="E1058" s="13" t="s">
        <v>16</v>
      </c>
      <c r="F1058" s="13">
        <v>0</v>
      </c>
      <c r="G1058" s="13">
        <v>0</v>
      </c>
      <c r="H1058" s="13" t="s">
        <v>18</v>
      </c>
      <c r="I1058">
        <v>2009</v>
      </c>
      <c r="J1058" s="3">
        <v>1</v>
      </c>
      <c r="K1058">
        <f t="shared" si="18"/>
        <v>0</v>
      </c>
    </row>
    <row r="1059" spans="1:11" ht="12.75">
      <c r="A1059" s="14">
        <v>200906010018</v>
      </c>
      <c r="B1059" s="15">
        <v>39965</v>
      </c>
      <c r="C1059" s="16" t="s">
        <v>11</v>
      </c>
      <c r="D1059" s="16" t="s">
        <v>856</v>
      </c>
      <c r="E1059" s="16" t="s">
        <v>16</v>
      </c>
      <c r="F1059" s="16">
        <v>0</v>
      </c>
      <c r="G1059" s="16">
        <v>0</v>
      </c>
      <c r="H1059" s="16" t="s">
        <v>18</v>
      </c>
      <c r="I1059">
        <v>2009</v>
      </c>
      <c r="J1059" s="3">
        <v>1</v>
      </c>
      <c r="K1059">
        <f t="shared" si="18"/>
        <v>0</v>
      </c>
    </row>
    <row r="1060" spans="1:11" ht="12.75">
      <c r="A1060" s="2">
        <v>200906040011</v>
      </c>
      <c r="B1060" s="4">
        <v>39968</v>
      </c>
      <c r="C1060" s="13" t="s">
        <v>2</v>
      </c>
      <c r="D1060" s="13" t="s">
        <v>855</v>
      </c>
      <c r="E1060" s="13" t="s">
        <v>16</v>
      </c>
      <c r="F1060" s="13">
        <v>0</v>
      </c>
      <c r="G1060" s="13">
        <v>0</v>
      </c>
      <c r="H1060" s="13" t="s">
        <v>65</v>
      </c>
      <c r="I1060">
        <v>2009</v>
      </c>
      <c r="J1060" s="3">
        <v>1</v>
      </c>
      <c r="K1060">
        <f t="shared" si="18"/>
        <v>0</v>
      </c>
    </row>
    <row r="1061" spans="1:11" ht="12.75">
      <c r="A1061" s="14">
        <v>200906050008</v>
      </c>
      <c r="B1061" s="15">
        <v>39969</v>
      </c>
      <c r="C1061" s="16" t="s">
        <v>32</v>
      </c>
      <c r="D1061" s="16" t="s">
        <v>237</v>
      </c>
      <c r="E1061" s="16" t="s">
        <v>16</v>
      </c>
      <c r="F1061" s="16">
        <v>0</v>
      </c>
      <c r="G1061" s="16">
        <v>0</v>
      </c>
      <c r="H1061" s="16" t="s">
        <v>14</v>
      </c>
      <c r="I1061">
        <v>2009</v>
      </c>
      <c r="J1061" s="3">
        <v>1</v>
      </c>
      <c r="K1061">
        <f t="shared" si="18"/>
        <v>0</v>
      </c>
    </row>
    <row r="1062" spans="1:11" ht="12.75">
      <c r="A1062" s="2">
        <v>200906190013</v>
      </c>
      <c r="B1062" s="4">
        <v>39983</v>
      </c>
      <c r="C1062" s="13" t="s">
        <v>32</v>
      </c>
      <c r="D1062" s="13" t="s">
        <v>271</v>
      </c>
      <c r="E1062" s="13" t="s">
        <v>256</v>
      </c>
      <c r="F1062" s="13">
        <v>1</v>
      </c>
      <c r="G1062" s="13">
        <v>0</v>
      </c>
      <c r="H1062" s="13" t="s">
        <v>14</v>
      </c>
      <c r="I1062">
        <v>2009</v>
      </c>
      <c r="J1062" s="3">
        <v>1</v>
      </c>
      <c r="K1062">
        <f t="shared" si="18"/>
        <v>0</v>
      </c>
    </row>
    <row r="1063" spans="1:11" ht="12.75">
      <c r="A1063" s="14">
        <v>200906200013</v>
      </c>
      <c r="B1063" s="15">
        <v>39984</v>
      </c>
      <c r="C1063" s="16" t="s">
        <v>32</v>
      </c>
      <c r="D1063" s="16" t="s">
        <v>268</v>
      </c>
      <c r="E1063" s="16" t="s">
        <v>16</v>
      </c>
      <c r="F1063" s="16">
        <v>0</v>
      </c>
      <c r="G1063" s="16">
        <v>0</v>
      </c>
      <c r="H1063" s="16" t="s">
        <v>23</v>
      </c>
      <c r="I1063">
        <v>2009</v>
      </c>
      <c r="J1063" s="3">
        <v>1</v>
      </c>
      <c r="K1063">
        <f t="shared" si="18"/>
        <v>0</v>
      </c>
    </row>
    <row r="1064" spans="1:11" ht="12.75">
      <c r="A1064" s="2">
        <v>200907060016</v>
      </c>
      <c r="B1064" s="4">
        <v>40000</v>
      </c>
      <c r="C1064" s="13" t="s">
        <v>78</v>
      </c>
      <c r="D1064" s="13" t="s">
        <v>560</v>
      </c>
      <c r="E1064" s="13" t="s">
        <v>16</v>
      </c>
      <c r="F1064" s="13">
        <v>0</v>
      </c>
      <c r="G1064" s="13">
        <v>0</v>
      </c>
      <c r="H1064" s="13" t="s">
        <v>82</v>
      </c>
      <c r="I1064">
        <v>2009</v>
      </c>
      <c r="J1064" s="3">
        <v>1</v>
      </c>
      <c r="K1064">
        <f t="shared" si="18"/>
        <v>0</v>
      </c>
    </row>
    <row r="1065" spans="1:11" ht="12.75">
      <c r="A1065" s="14">
        <v>200907100002</v>
      </c>
      <c r="B1065" s="15">
        <v>40004</v>
      </c>
      <c r="C1065" s="16" t="s">
        <v>32</v>
      </c>
      <c r="D1065" s="16" t="s">
        <v>291</v>
      </c>
      <c r="E1065" s="16" t="s">
        <v>256</v>
      </c>
      <c r="F1065" s="16">
        <v>0</v>
      </c>
      <c r="G1065" s="16">
        <v>0</v>
      </c>
      <c r="H1065" s="16" t="s">
        <v>65</v>
      </c>
      <c r="I1065">
        <v>2009</v>
      </c>
      <c r="J1065" s="3">
        <v>1</v>
      </c>
      <c r="K1065">
        <f t="shared" si="18"/>
        <v>0</v>
      </c>
    </row>
    <row r="1066" spans="1:11" ht="12.75">
      <c r="A1066" s="2">
        <v>200907130027</v>
      </c>
      <c r="B1066" s="4">
        <v>40007</v>
      </c>
      <c r="C1066" s="13" t="s">
        <v>2</v>
      </c>
      <c r="D1066" s="13" t="s">
        <v>413</v>
      </c>
      <c r="E1066" s="13" t="s">
        <v>16</v>
      </c>
      <c r="F1066" s="13">
        <v>0</v>
      </c>
      <c r="G1066" s="13">
        <v>4</v>
      </c>
      <c r="H1066" s="13" t="s">
        <v>14</v>
      </c>
      <c r="I1066">
        <v>2009</v>
      </c>
      <c r="J1066" s="3">
        <v>1</v>
      </c>
      <c r="K1066">
        <f t="shared" si="18"/>
        <v>0</v>
      </c>
    </row>
    <row r="1067" spans="1:11" ht="12.75">
      <c r="A1067" s="14">
        <v>200907220012</v>
      </c>
      <c r="B1067" s="15">
        <v>40016</v>
      </c>
      <c r="C1067" s="16" t="s">
        <v>11</v>
      </c>
      <c r="D1067" s="16" t="s">
        <v>304</v>
      </c>
      <c r="E1067" s="16" t="s">
        <v>37</v>
      </c>
      <c r="F1067" s="16">
        <v>0</v>
      </c>
      <c r="G1067" s="16">
        <v>0</v>
      </c>
      <c r="H1067" s="16" t="s">
        <v>14</v>
      </c>
      <c r="I1067">
        <v>2009</v>
      </c>
      <c r="J1067" s="3">
        <v>1</v>
      </c>
      <c r="K1067">
        <f t="shared" si="18"/>
        <v>0</v>
      </c>
    </row>
    <row r="1068" spans="1:11" ht="12.75">
      <c r="A1068" s="2">
        <v>200907290025</v>
      </c>
      <c r="B1068" s="4">
        <v>40023</v>
      </c>
      <c r="C1068" s="13" t="s">
        <v>32</v>
      </c>
      <c r="D1068" s="13" t="s">
        <v>302</v>
      </c>
      <c r="E1068" s="13" t="s">
        <v>256</v>
      </c>
      <c r="F1068" s="13">
        <v>0</v>
      </c>
      <c r="G1068" s="13">
        <v>46</v>
      </c>
      <c r="H1068" s="13" t="s">
        <v>14</v>
      </c>
      <c r="I1068">
        <v>2009</v>
      </c>
      <c r="J1068" s="3">
        <v>1</v>
      </c>
      <c r="K1068">
        <f t="shared" si="18"/>
        <v>0</v>
      </c>
    </row>
    <row r="1069" spans="1:11" ht="12.75">
      <c r="A1069" s="14">
        <v>200907300018</v>
      </c>
      <c r="B1069" s="15">
        <v>40024</v>
      </c>
      <c r="C1069" s="16" t="s">
        <v>32</v>
      </c>
      <c r="D1069" s="16" t="s">
        <v>235</v>
      </c>
      <c r="E1069" s="16" t="s">
        <v>234</v>
      </c>
      <c r="F1069" s="16">
        <v>2</v>
      </c>
      <c r="G1069" s="16">
        <v>0</v>
      </c>
      <c r="H1069" s="16" t="s">
        <v>14</v>
      </c>
      <c r="I1069">
        <v>2009</v>
      </c>
      <c r="J1069" s="3">
        <v>1</v>
      </c>
      <c r="K1069">
        <f t="shared" si="18"/>
        <v>0</v>
      </c>
    </row>
    <row r="1070" spans="1:11" ht="12.75">
      <c r="A1070" s="2">
        <v>200908030005</v>
      </c>
      <c r="B1070" s="4">
        <v>40028</v>
      </c>
      <c r="C1070" s="13" t="s">
        <v>137</v>
      </c>
      <c r="D1070" s="13" t="s">
        <v>543</v>
      </c>
      <c r="E1070" s="13" t="s">
        <v>544</v>
      </c>
      <c r="F1070" s="13">
        <v>0</v>
      </c>
      <c r="G1070" s="13">
        <v>0</v>
      </c>
      <c r="H1070" s="13" t="s">
        <v>38</v>
      </c>
      <c r="I1070">
        <v>2009</v>
      </c>
      <c r="J1070" s="3">
        <v>1</v>
      </c>
      <c r="K1070">
        <f t="shared" si="18"/>
        <v>0</v>
      </c>
    </row>
    <row r="1071" spans="1:11" ht="12.75">
      <c r="A1071" s="2">
        <v>200908090008</v>
      </c>
      <c r="B1071" s="4">
        <v>40034</v>
      </c>
      <c r="C1071" s="13" t="s">
        <v>32</v>
      </c>
      <c r="D1071" s="13" t="s">
        <v>233</v>
      </c>
      <c r="E1071" s="13" t="s">
        <v>234</v>
      </c>
      <c r="F1071" s="13">
        <v>0</v>
      </c>
      <c r="G1071" s="13">
        <v>0</v>
      </c>
      <c r="H1071" s="13" t="s">
        <v>38</v>
      </c>
      <c r="I1071">
        <v>2009</v>
      </c>
      <c r="J1071" s="3">
        <v>1</v>
      </c>
      <c r="K1071">
        <f t="shared" si="18"/>
        <v>0</v>
      </c>
    </row>
    <row r="1072" spans="1:11" ht="12.75">
      <c r="A1072" s="14">
        <v>200908090007</v>
      </c>
      <c r="B1072" s="15">
        <v>40034</v>
      </c>
      <c r="C1072" s="16" t="s">
        <v>32</v>
      </c>
      <c r="D1072" s="16" t="s">
        <v>233</v>
      </c>
      <c r="E1072" s="16" t="s">
        <v>234</v>
      </c>
      <c r="F1072" s="16">
        <v>0</v>
      </c>
      <c r="G1072" s="16">
        <v>0</v>
      </c>
      <c r="H1072" s="16" t="s">
        <v>38</v>
      </c>
      <c r="I1072">
        <v>2009</v>
      </c>
      <c r="J1072" s="3">
        <v>1</v>
      </c>
      <c r="K1072">
        <f t="shared" si="18"/>
        <v>0</v>
      </c>
    </row>
    <row r="1073" spans="1:11" ht="12.75">
      <c r="A1073" s="2">
        <v>200908090006</v>
      </c>
      <c r="B1073" s="4">
        <v>40034</v>
      </c>
      <c r="C1073" s="13" t="s">
        <v>32</v>
      </c>
      <c r="D1073" s="13" t="s">
        <v>233</v>
      </c>
      <c r="E1073" s="13" t="s">
        <v>234</v>
      </c>
      <c r="F1073" s="13">
        <v>0</v>
      </c>
      <c r="G1073" s="13">
        <v>2</v>
      </c>
      <c r="H1073" s="13" t="s">
        <v>38</v>
      </c>
      <c r="I1073">
        <v>2009</v>
      </c>
      <c r="J1073" s="3">
        <v>1</v>
      </c>
      <c r="K1073">
        <f t="shared" si="18"/>
        <v>0</v>
      </c>
    </row>
    <row r="1074" spans="1:11" ht="12.75">
      <c r="A1074" s="14">
        <v>200908090005</v>
      </c>
      <c r="B1074" s="15">
        <v>40034</v>
      </c>
      <c r="C1074" s="16" t="s">
        <v>32</v>
      </c>
      <c r="D1074" s="16" t="s">
        <v>233</v>
      </c>
      <c r="E1074" s="16" t="s">
        <v>256</v>
      </c>
      <c r="F1074" s="16">
        <v>0</v>
      </c>
      <c r="G1074" s="16">
        <v>0</v>
      </c>
      <c r="H1074" s="16" t="s">
        <v>38</v>
      </c>
      <c r="I1074">
        <v>2009</v>
      </c>
      <c r="J1074" s="3">
        <v>1</v>
      </c>
      <c r="K1074">
        <f t="shared" si="18"/>
        <v>0</v>
      </c>
    </row>
    <row r="1075" spans="1:11" ht="12.75">
      <c r="A1075" s="14">
        <v>200908150005</v>
      </c>
      <c r="B1075" s="15">
        <v>40040</v>
      </c>
      <c r="C1075" s="16" t="s">
        <v>2</v>
      </c>
      <c r="D1075" s="16" t="s">
        <v>297</v>
      </c>
      <c r="E1075" s="16" t="s">
        <v>298</v>
      </c>
      <c r="F1075" s="16">
        <v>0</v>
      </c>
      <c r="G1075" s="16">
        <v>0</v>
      </c>
      <c r="H1075" s="16" t="s">
        <v>18</v>
      </c>
      <c r="I1075">
        <v>2009</v>
      </c>
      <c r="J1075" s="3">
        <v>1</v>
      </c>
      <c r="K1075">
        <f t="shared" si="18"/>
        <v>0</v>
      </c>
    </row>
    <row r="1076" spans="1:11" ht="12.75">
      <c r="A1076" s="2">
        <v>200908270009</v>
      </c>
      <c r="B1076" s="4">
        <v>40052</v>
      </c>
      <c r="C1076" s="13" t="s">
        <v>32</v>
      </c>
      <c r="D1076" s="13" t="s">
        <v>295</v>
      </c>
      <c r="E1076" s="13" t="s">
        <v>256</v>
      </c>
      <c r="F1076" s="13">
        <v>0</v>
      </c>
      <c r="G1076" s="13">
        <v>0</v>
      </c>
      <c r="H1076" s="13" t="s">
        <v>18</v>
      </c>
      <c r="I1076">
        <v>2009</v>
      </c>
      <c r="J1076" s="3">
        <v>1</v>
      </c>
      <c r="K1076">
        <f t="shared" si="18"/>
        <v>0</v>
      </c>
    </row>
    <row r="1077" spans="1:11" ht="12.75">
      <c r="A1077" s="14">
        <v>200909130014</v>
      </c>
      <c r="B1077" s="15">
        <v>40069</v>
      </c>
      <c r="C1077" s="16" t="s">
        <v>11</v>
      </c>
      <c r="D1077" s="16" t="s">
        <v>621</v>
      </c>
      <c r="E1077" s="16" t="s">
        <v>16</v>
      </c>
      <c r="F1077" s="16">
        <v>0</v>
      </c>
      <c r="G1077" s="16">
        <v>0</v>
      </c>
      <c r="H1077" s="16" t="s">
        <v>18</v>
      </c>
      <c r="I1077">
        <v>2009</v>
      </c>
      <c r="J1077" s="3">
        <v>1</v>
      </c>
      <c r="K1077">
        <f t="shared" si="18"/>
        <v>0</v>
      </c>
    </row>
    <row r="1078" spans="1:11" ht="12.75">
      <c r="A1078" s="2">
        <v>200910120039</v>
      </c>
      <c r="B1078" s="4">
        <v>40098</v>
      </c>
      <c r="C1078" s="13" t="s">
        <v>55</v>
      </c>
      <c r="D1078" s="13" t="s">
        <v>104</v>
      </c>
      <c r="E1078" s="13" t="s">
        <v>16</v>
      </c>
      <c r="F1078" s="13">
        <v>0</v>
      </c>
      <c r="G1078" s="13">
        <v>2</v>
      </c>
      <c r="H1078" s="13" t="s">
        <v>14</v>
      </c>
      <c r="I1078">
        <v>2009</v>
      </c>
      <c r="J1078" s="3">
        <v>1</v>
      </c>
      <c r="K1078">
        <f t="shared" si="18"/>
        <v>0</v>
      </c>
    </row>
    <row r="1079" spans="1:11" ht="12.75">
      <c r="A1079" s="14">
        <v>200910160002</v>
      </c>
      <c r="B1079" s="15">
        <v>40102</v>
      </c>
      <c r="C1079" s="16" t="s">
        <v>32</v>
      </c>
      <c r="D1079" s="16" t="s">
        <v>237</v>
      </c>
      <c r="E1079" s="16" t="s">
        <v>256</v>
      </c>
      <c r="F1079" s="16">
        <v>0</v>
      </c>
      <c r="G1079" s="16">
        <v>0</v>
      </c>
      <c r="H1079" s="16" t="s">
        <v>23</v>
      </c>
      <c r="I1079">
        <v>2009</v>
      </c>
      <c r="J1079" s="3">
        <v>1</v>
      </c>
      <c r="K1079">
        <f t="shared" si="18"/>
        <v>0</v>
      </c>
    </row>
    <row r="1080" spans="1:11" ht="12.75">
      <c r="A1080" s="2">
        <v>200910160011</v>
      </c>
      <c r="B1080" s="4">
        <v>40102</v>
      </c>
      <c r="C1080" s="13" t="s">
        <v>2</v>
      </c>
      <c r="D1080" s="13" t="s">
        <v>87</v>
      </c>
      <c r="E1080" s="13" t="s">
        <v>90</v>
      </c>
      <c r="F1080" s="13">
        <v>0</v>
      </c>
      <c r="G1080" s="13">
        <v>1</v>
      </c>
      <c r="H1080" s="13" t="s">
        <v>14</v>
      </c>
      <c r="I1080">
        <v>2009</v>
      </c>
      <c r="J1080" s="3">
        <v>1</v>
      </c>
      <c r="K1080">
        <f t="shared" si="18"/>
        <v>0</v>
      </c>
    </row>
    <row r="1081" spans="1:11" ht="12.75">
      <c r="A1081" s="14">
        <v>200910170003</v>
      </c>
      <c r="B1081" s="15">
        <v>40103</v>
      </c>
      <c r="C1081" s="16" t="s">
        <v>32</v>
      </c>
      <c r="D1081" s="16" t="s">
        <v>291</v>
      </c>
      <c r="E1081" s="16" t="s">
        <v>256</v>
      </c>
      <c r="F1081" s="16">
        <v>0</v>
      </c>
      <c r="G1081" s="16">
        <v>0</v>
      </c>
      <c r="H1081" s="16" t="s">
        <v>23</v>
      </c>
      <c r="I1081">
        <v>2009</v>
      </c>
      <c r="J1081" s="3">
        <v>1</v>
      </c>
      <c r="K1081">
        <f t="shared" si="18"/>
        <v>0</v>
      </c>
    </row>
    <row r="1082" spans="1:11" ht="12.75">
      <c r="A1082" s="2">
        <v>200910220002</v>
      </c>
      <c r="B1082" s="4">
        <v>40108</v>
      </c>
      <c r="C1082" s="13" t="s">
        <v>2</v>
      </c>
      <c r="D1082" s="13" t="s">
        <v>87</v>
      </c>
      <c r="E1082" s="13" t="s">
        <v>16</v>
      </c>
      <c r="F1082" s="13">
        <v>0</v>
      </c>
      <c r="G1082" s="13">
        <v>0</v>
      </c>
      <c r="H1082" s="13" t="s">
        <v>72</v>
      </c>
      <c r="I1082">
        <v>2009</v>
      </c>
      <c r="J1082" s="3">
        <v>1</v>
      </c>
      <c r="K1082">
        <f t="shared" si="18"/>
        <v>0</v>
      </c>
    </row>
    <row r="1083" spans="1:11" ht="12.75">
      <c r="A1083" s="14">
        <v>200911210011</v>
      </c>
      <c r="B1083" s="15">
        <v>40138</v>
      </c>
      <c r="C1083" s="16" t="s">
        <v>2</v>
      </c>
      <c r="D1083" s="16" t="s">
        <v>854</v>
      </c>
      <c r="E1083" s="16" t="s">
        <v>16</v>
      </c>
      <c r="F1083" s="16">
        <v>0</v>
      </c>
      <c r="G1083" s="16">
        <v>0</v>
      </c>
      <c r="H1083" s="16" t="s">
        <v>14</v>
      </c>
      <c r="I1083">
        <v>2009</v>
      </c>
      <c r="J1083" s="3">
        <v>1</v>
      </c>
      <c r="K1083">
        <f t="shared" si="18"/>
        <v>0</v>
      </c>
    </row>
    <row r="1084" spans="1:11" ht="12.75">
      <c r="A1084" s="2">
        <v>200911220002</v>
      </c>
      <c r="B1084" s="4">
        <v>40139</v>
      </c>
      <c r="C1084" s="13" t="s">
        <v>2</v>
      </c>
      <c r="D1084" s="13" t="s">
        <v>87</v>
      </c>
      <c r="E1084" s="13" t="s">
        <v>16</v>
      </c>
      <c r="F1084" s="13">
        <v>0</v>
      </c>
      <c r="G1084" s="13">
        <v>0</v>
      </c>
      <c r="H1084" s="13" t="s">
        <v>14</v>
      </c>
      <c r="I1084">
        <v>2009</v>
      </c>
      <c r="J1084" s="3">
        <v>1</v>
      </c>
      <c r="K1084">
        <f t="shared" si="18"/>
        <v>0</v>
      </c>
    </row>
    <row r="1085" spans="1:11" ht="12.75">
      <c r="A1085" s="14">
        <v>200911270007</v>
      </c>
      <c r="B1085" s="15">
        <v>40144</v>
      </c>
      <c r="C1085" s="16" t="s">
        <v>32</v>
      </c>
      <c r="D1085" s="16" t="s">
        <v>264</v>
      </c>
      <c r="E1085" s="16" t="s">
        <v>16</v>
      </c>
      <c r="F1085" s="16">
        <v>0</v>
      </c>
      <c r="G1085" s="16">
        <v>0</v>
      </c>
      <c r="H1085" s="16" t="s">
        <v>23</v>
      </c>
      <c r="I1085">
        <v>2009</v>
      </c>
      <c r="J1085" s="3">
        <v>1</v>
      </c>
      <c r="K1085">
        <f t="shared" si="18"/>
        <v>0</v>
      </c>
    </row>
    <row r="1086" spans="1:11" ht="12.75">
      <c r="A1086" s="2">
        <v>200911300001</v>
      </c>
      <c r="B1086" s="4">
        <v>40147</v>
      </c>
      <c r="C1086" s="13" t="s">
        <v>2</v>
      </c>
      <c r="D1086" s="13" t="s">
        <v>95</v>
      </c>
      <c r="E1086" s="13" t="s">
        <v>16</v>
      </c>
      <c r="F1086" s="13">
        <v>0</v>
      </c>
      <c r="G1086" s="13">
        <v>0</v>
      </c>
      <c r="H1086" s="13" t="s">
        <v>14</v>
      </c>
      <c r="I1086">
        <v>2009</v>
      </c>
      <c r="J1086" s="3">
        <v>1</v>
      </c>
      <c r="K1086">
        <f t="shared" si="18"/>
        <v>0</v>
      </c>
    </row>
    <row r="1087" spans="1:11" ht="12.75">
      <c r="A1087" s="2">
        <v>200912030020</v>
      </c>
      <c r="B1087" s="4">
        <v>40150</v>
      </c>
      <c r="C1087" s="13" t="s">
        <v>78</v>
      </c>
      <c r="D1087" s="13" t="s">
        <v>499</v>
      </c>
      <c r="E1087" s="13" t="s">
        <v>500</v>
      </c>
      <c r="F1087" s="13">
        <v>0</v>
      </c>
      <c r="G1087" s="13">
        <v>0</v>
      </c>
      <c r="H1087" s="13" t="s">
        <v>14</v>
      </c>
      <c r="I1087">
        <v>2009</v>
      </c>
      <c r="J1087" s="3">
        <v>1</v>
      </c>
      <c r="K1087">
        <f t="shared" si="18"/>
        <v>0</v>
      </c>
    </row>
    <row r="1088" spans="1:11" ht="12.75">
      <c r="A1088" s="14">
        <v>200912150027</v>
      </c>
      <c r="B1088" s="15">
        <v>40162</v>
      </c>
      <c r="C1088" s="16" t="s">
        <v>55</v>
      </c>
      <c r="D1088" s="16" t="s">
        <v>163</v>
      </c>
      <c r="E1088" s="16" t="s">
        <v>67</v>
      </c>
      <c r="F1088" s="16">
        <v>0</v>
      </c>
      <c r="G1088" s="16">
        <v>0</v>
      </c>
      <c r="H1088" s="16" t="s">
        <v>65</v>
      </c>
      <c r="I1088">
        <v>2009</v>
      </c>
      <c r="J1088" s="3">
        <v>1</v>
      </c>
      <c r="K1088">
        <f t="shared" si="18"/>
        <v>0</v>
      </c>
    </row>
    <row r="1089" spans="1:11" ht="12.75">
      <c r="A1089" s="2">
        <v>200912160001</v>
      </c>
      <c r="B1089" s="4">
        <v>40163</v>
      </c>
      <c r="C1089" s="13" t="s">
        <v>55</v>
      </c>
      <c r="D1089" s="13" t="s">
        <v>104</v>
      </c>
      <c r="E1089" s="13" t="s">
        <v>67</v>
      </c>
      <c r="F1089" s="13">
        <v>0</v>
      </c>
      <c r="G1089" s="13">
        <v>0</v>
      </c>
      <c r="H1089" s="13" t="s">
        <v>161</v>
      </c>
      <c r="I1089">
        <v>2009</v>
      </c>
      <c r="J1089" s="3">
        <v>1</v>
      </c>
      <c r="K1089">
        <f t="shared" si="18"/>
        <v>0</v>
      </c>
    </row>
    <row r="1090" spans="1:11" ht="12.75">
      <c r="A1090" s="14">
        <v>201001030002</v>
      </c>
      <c r="B1090" s="15">
        <v>40181</v>
      </c>
      <c r="C1090" s="16" t="s">
        <v>55</v>
      </c>
      <c r="D1090" s="16" t="s">
        <v>852</v>
      </c>
      <c r="E1090" s="16" t="s">
        <v>16</v>
      </c>
      <c r="F1090" s="16">
        <v>0</v>
      </c>
      <c r="G1090" s="16">
        <v>0</v>
      </c>
      <c r="H1090" s="16" t="s">
        <v>65</v>
      </c>
      <c r="I1090">
        <v>2010</v>
      </c>
      <c r="J1090" s="3">
        <v>1</v>
      </c>
      <c r="K1090">
        <f t="shared" ref="K1090:K1153" si="19">IF(AND(I1090=2015,E1090="unknown",OR(F1090&gt;0,G1090&gt;0)),1,0)</f>
        <v>0</v>
      </c>
    </row>
    <row r="1091" spans="1:11" ht="12.75">
      <c r="A1091" s="2">
        <v>201001040002</v>
      </c>
      <c r="B1091" s="4">
        <v>40182</v>
      </c>
      <c r="C1091" s="13" t="s">
        <v>2</v>
      </c>
      <c r="D1091" s="13" t="s">
        <v>87</v>
      </c>
      <c r="E1091" s="13" t="s">
        <v>16</v>
      </c>
      <c r="F1091" s="13">
        <v>0</v>
      </c>
      <c r="G1091" s="13">
        <v>1</v>
      </c>
      <c r="H1091" s="13" t="s">
        <v>18</v>
      </c>
      <c r="I1091">
        <v>2010</v>
      </c>
      <c r="J1091" s="3">
        <v>1</v>
      </c>
      <c r="K1091">
        <f t="shared" si="19"/>
        <v>0</v>
      </c>
    </row>
    <row r="1092" spans="1:11" ht="12.75">
      <c r="A1092" s="14">
        <v>201001080005</v>
      </c>
      <c r="B1092" s="15">
        <v>40186</v>
      </c>
      <c r="C1092" s="16" t="s">
        <v>2</v>
      </c>
      <c r="D1092" s="16" t="s">
        <v>823</v>
      </c>
      <c r="E1092" s="16" t="s">
        <v>16</v>
      </c>
      <c r="F1092" s="16">
        <v>0</v>
      </c>
      <c r="G1092" s="16">
        <v>1</v>
      </c>
      <c r="H1092" s="16" t="s">
        <v>14</v>
      </c>
      <c r="I1092">
        <v>2010</v>
      </c>
      <c r="J1092" s="3">
        <v>1</v>
      </c>
      <c r="K1092">
        <f t="shared" si="19"/>
        <v>0</v>
      </c>
    </row>
    <row r="1093" spans="1:11" ht="12.75">
      <c r="A1093" s="2">
        <v>201001120004</v>
      </c>
      <c r="B1093" s="4">
        <v>40190</v>
      </c>
      <c r="C1093" s="13" t="s">
        <v>2</v>
      </c>
      <c r="D1093" s="13" t="s">
        <v>270</v>
      </c>
      <c r="E1093" s="13" t="s">
        <v>16</v>
      </c>
      <c r="F1093" s="13">
        <v>0</v>
      </c>
      <c r="G1093" s="13">
        <v>1</v>
      </c>
      <c r="H1093" s="13" t="s">
        <v>18</v>
      </c>
      <c r="I1093">
        <v>2010</v>
      </c>
      <c r="J1093" s="3">
        <v>1</v>
      </c>
      <c r="K1093">
        <f t="shared" si="19"/>
        <v>0</v>
      </c>
    </row>
    <row r="1094" spans="1:11" ht="12.75">
      <c r="A1094" s="2">
        <v>201001170013</v>
      </c>
      <c r="B1094" s="4">
        <v>40195</v>
      </c>
      <c r="C1094" s="13" t="s">
        <v>11</v>
      </c>
      <c r="D1094" s="13" t="s">
        <v>288</v>
      </c>
      <c r="E1094" s="13" t="s">
        <v>17</v>
      </c>
      <c r="F1094" s="13">
        <v>0</v>
      </c>
      <c r="G1094" s="13">
        <v>0</v>
      </c>
      <c r="H1094" s="13" t="s">
        <v>18</v>
      </c>
      <c r="I1094">
        <v>2010</v>
      </c>
      <c r="J1094" s="3">
        <v>1</v>
      </c>
      <c r="K1094">
        <f t="shared" si="19"/>
        <v>0</v>
      </c>
    </row>
    <row r="1095" spans="1:11" ht="12.75">
      <c r="A1095" s="14">
        <v>201001170012</v>
      </c>
      <c r="B1095" s="15">
        <v>40195</v>
      </c>
      <c r="C1095" s="16" t="s">
        <v>11</v>
      </c>
      <c r="D1095" s="16" t="s">
        <v>288</v>
      </c>
      <c r="E1095" s="16" t="s">
        <v>17</v>
      </c>
      <c r="F1095" s="16">
        <v>0</v>
      </c>
      <c r="G1095" s="16">
        <v>0</v>
      </c>
      <c r="H1095" s="16" t="s">
        <v>18</v>
      </c>
      <c r="I1095">
        <v>2010</v>
      </c>
      <c r="J1095" s="3">
        <v>1</v>
      </c>
      <c r="K1095">
        <f t="shared" si="19"/>
        <v>0</v>
      </c>
    </row>
    <row r="1096" spans="1:11" ht="12.75">
      <c r="A1096" s="14">
        <v>201001190015</v>
      </c>
      <c r="B1096" s="15">
        <v>40197</v>
      </c>
      <c r="C1096" s="16" t="s">
        <v>55</v>
      </c>
      <c r="D1096" s="16" t="s">
        <v>851</v>
      </c>
      <c r="E1096" s="16" t="s">
        <v>16</v>
      </c>
      <c r="F1096" s="16">
        <v>0</v>
      </c>
      <c r="G1096" s="16">
        <v>0</v>
      </c>
      <c r="H1096" s="16" t="s">
        <v>161</v>
      </c>
      <c r="I1096">
        <v>2010</v>
      </c>
      <c r="J1096" s="3">
        <v>1</v>
      </c>
      <c r="K1096">
        <f t="shared" si="19"/>
        <v>0</v>
      </c>
    </row>
    <row r="1097" spans="1:11" ht="12.75">
      <c r="A1097" s="2">
        <v>201001200007</v>
      </c>
      <c r="B1097" s="4">
        <v>40198</v>
      </c>
      <c r="C1097" s="13" t="s">
        <v>55</v>
      </c>
      <c r="D1097" s="13" t="s">
        <v>127</v>
      </c>
      <c r="E1097" s="13" t="s">
        <v>531</v>
      </c>
      <c r="F1097" s="13">
        <v>0</v>
      </c>
      <c r="G1097" s="13">
        <v>0</v>
      </c>
      <c r="H1097" s="13" t="s">
        <v>82</v>
      </c>
      <c r="I1097">
        <v>2010</v>
      </c>
      <c r="J1097" s="3">
        <v>1</v>
      </c>
      <c r="K1097">
        <f t="shared" si="19"/>
        <v>0</v>
      </c>
    </row>
    <row r="1098" spans="1:11" ht="12.75">
      <c r="A1098" s="14">
        <v>201001220013</v>
      </c>
      <c r="B1098" s="15">
        <v>40200</v>
      </c>
      <c r="C1098" s="16" t="s">
        <v>2</v>
      </c>
      <c r="D1098" s="16" t="s">
        <v>466</v>
      </c>
      <c r="E1098" s="16" t="s">
        <v>16</v>
      </c>
      <c r="F1098" s="16">
        <v>0</v>
      </c>
      <c r="G1098" s="16">
        <v>2</v>
      </c>
      <c r="H1098" s="16" t="s">
        <v>18</v>
      </c>
      <c r="I1098">
        <v>2010</v>
      </c>
      <c r="J1098" s="3">
        <v>1</v>
      </c>
      <c r="K1098">
        <f t="shared" si="19"/>
        <v>0</v>
      </c>
    </row>
    <row r="1099" spans="1:11" ht="12.75">
      <c r="A1099" s="14">
        <v>201001240003</v>
      </c>
      <c r="B1099" s="15">
        <v>40202</v>
      </c>
      <c r="C1099" s="16" t="s">
        <v>2</v>
      </c>
      <c r="D1099" s="16" t="s">
        <v>120</v>
      </c>
      <c r="E1099" s="16" t="s">
        <v>16</v>
      </c>
      <c r="F1099" s="16">
        <v>0</v>
      </c>
      <c r="G1099" s="16">
        <v>0</v>
      </c>
      <c r="H1099" s="16" t="s">
        <v>14</v>
      </c>
      <c r="I1099">
        <v>2010</v>
      </c>
      <c r="J1099" s="3">
        <v>1</v>
      </c>
      <c r="K1099">
        <f t="shared" si="19"/>
        <v>0</v>
      </c>
    </row>
    <row r="1100" spans="1:11" ht="12.75">
      <c r="A1100" s="2">
        <v>201001240002</v>
      </c>
      <c r="B1100" s="4">
        <v>40202</v>
      </c>
      <c r="C1100" s="13" t="s">
        <v>2</v>
      </c>
      <c r="D1100" s="13" t="s">
        <v>850</v>
      </c>
      <c r="E1100" s="13" t="s">
        <v>16</v>
      </c>
      <c r="F1100" s="13">
        <v>0</v>
      </c>
      <c r="G1100" s="13">
        <v>0</v>
      </c>
      <c r="H1100" s="13" t="s">
        <v>18</v>
      </c>
      <c r="I1100">
        <v>2010</v>
      </c>
      <c r="J1100" s="3">
        <v>1</v>
      </c>
      <c r="K1100">
        <f t="shared" si="19"/>
        <v>0</v>
      </c>
    </row>
    <row r="1101" spans="1:11" ht="12.75">
      <c r="A1101" s="2">
        <v>201001250016</v>
      </c>
      <c r="B1101" s="4">
        <v>40203</v>
      </c>
      <c r="C1101" s="13" t="s">
        <v>206</v>
      </c>
      <c r="D1101" s="13" t="s">
        <v>207</v>
      </c>
      <c r="E1101" s="13" t="s">
        <v>16</v>
      </c>
      <c r="F1101" s="13">
        <v>0</v>
      </c>
      <c r="G1101" s="13">
        <v>1</v>
      </c>
      <c r="H1101" s="13" t="s">
        <v>85</v>
      </c>
      <c r="I1101">
        <v>2010</v>
      </c>
      <c r="J1101" s="3">
        <v>1</v>
      </c>
      <c r="K1101">
        <f t="shared" si="19"/>
        <v>0</v>
      </c>
    </row>
    <row r="1102" spans="1:11" ht="12.75">
      <c r="A1102" s="14">
        <v>201001310001</v>
      </c>
      <c r="B1102" s="15">
        <v>40209</v>
      </c>
      <c r="C1102" s="16" t="s">
        <v>2</v>
      </c>
      <c r="D1102" s="16" t="s">
        <v>800</v>
      </c>
      <c r="E1102" s="16" t="s">
        <v>16</v>
      </c>
      <c r="F1102" s="16">
        <v>0</v>
      </c>
      <c r="G1102" s="16">
        <v>0</v>
      </c>
      <c r="H1102" s="16" t="s">
        <v>14</v>
      </c>
      <c r="I1102">
        <v>2010</v>
      </c>
      <c r="J1102" s="3">
        <v>1</v>
      </c>
      <c r="K1102">
        <f t="shared" si="19"/>
        <v>0</v>
      </c>
    </row>
    <row r="1103" spans="1:11" ht="12.75">
      <c r="A1103" s="2">
        <v>201002030005</v>
      </c>
      <c r="B1103" s="4">
        <v>40212</v>
      </c>
      <c r="C1103" s="13" t="s">
        <v>2</v>
      </c>
      <c r="D1103" s="13" t="s">
        <v>87</v>
      </c>
      <c r="E1103" s="13" t="s">
        <v>510</v>
      </c>
      <c r="F1103" s="13">
        <v>0</v>
      </c>
      <c r="G1103" s="13">
        <v>0</v>
      </c>
      <c r="H1103" s="13" t="s">
        <v>14</v>
      </c>
      <c r="I1103">
        <v>2010</v>
      </c>
      <c r="J1103" s="3">
        <v>1</v>
      </c>
      <c r="K1103">
        <f t="shared" si="19"/>
        <v>0</v>
      </c>
    </row>
    <row r="1104" spans="1:11" ht="12.75">
      <c r="A1104" s="14">
        <v>201002090010</v>
      </c>
      <c r="B1104" s="15">
        <v>40218</v>
      </c>
      <c r="C1104" s="16" t="s">
        <v>2</v>
      </c>
      <c r="D1104" s="16" t="s">
        <v>577</v>
      </c>
      <c r="E1104" s="16" t="s">
        <v>578</v>
      </c>
      <c r="F1104" s="16">
        <v>0</v>
      </c>
      <c r="G1104" s="16">
        <v>1</v>
      </c>
      <c r="H1104" s="16" t="s">
        <v>18</v>
      </c>
      <c r="I1104">
        <v>2010</v>
      </c>
      <c r="J1104" s="3">
        <v>1</v>
      </c>
      <c r="K1104">
        <f t="shared" si="19"/>
        <v>0</v>
      </c>
    </row>
    <row r="1105" spans="1:11" ht="12.75">
      <c r="A1105" s="2">
        <v>201002120012</v>
      </c>
      <c r="B1105" s="4">
        <v>40221</v>
      </c>
      <c r="C1105" s="13" t="s">
        <v>73</v>
      </c>
      <c r="D1105" s="13" t="s">
        <v>286</v>
      </c>
      <c r="E1105" s="13" t="s">
        <v>242</v>
      </c>
      <c r="F1105" s="13">
        <v>0</v>
      </c>
      <c r="G1105" s="13">
        <v>0</v>
      </c>
      <c r="H1105" s="13" t="s">
        <v>38</v>
      </c>
      <c r="I1105">
        <v>2010</v>
      </c>
      <c r="J1105" s="3">
        <v>1</v>
      </c>
      <c r="K1105">
        <f t="shared" si="19"/>
        <v>0</v>
      </c>
    </row>
    <row r="1106" spans="1:11" ht="12.75">
      <c r="A1106" s="14">
        <v>201002170009</v>
      </c>
      <c r="B1106" s="15">
        <v>40226</v>
      </c>
      <c r="C1106" s="16" t="s">
        <v>73</v>
      </c>
      <c r="D1106" s="16" t="s">
        <v>286</v>
      </c>
      <c r="E1106" s="16" t="s">
        <v>242</v>
      </c>
      <c r="F1106" s="16">
        <v>0</v>
      </c>
      <c r="G1106" s="16">
        <v>1</v>
      </c>
      <c r="H1106" s="16" t="s">
        <v>38</v>
      </c>
      <c r="I1106">
        <v>2010</v>
      </c>
      <c r="J1106" s="3">
        <v>1</v>
      </c>
      <c r="K1106">
        <f t="shared" si="19"/>
        <v>0</v>
      </c>
    </row>
    <row r="1107" spans="1:11" ht="12.75">
      <c r="A1107" s="2">
        <v>201002220023</v>
      </c>
      <c r="B1107" s="4">
        <v>40231</v>
      </c>
      <c r="C1107" s="13" t="s">
        <v>2</v>
      </c>
      <c r="D1107" s="13" t="s">
        <v>241</v>
      </c>
      <c r="E1107" s="13" t="s">
        <v>510</v>
      </c>
      <c r="F1107" s="13">
        <v>0</v>
      </c>
      <c r="G1107" s="13">
        <v>0</v>
      </c>
      <c r="H1107" s="13" t="s">
        <v>65</v>
      </c>
      <c r="I1107">
        <v>2010</v>
      </c>
      <c r="J1107" s="3">
        <v>1</v>
      </c>
      <c r="K1107">
        <f t="shared" si="19"/>
        <v>0</v>
      </c>
    </row>
    <row r="1108" spans="1:11" ht="12.75">
      <c r="A1108" s="14">
        <v>201002280010</v>
      </c>
      <c r="B1108" s="15">
        <v>40237</v>
      </c>
      <c r="C1108" s="16" t="s">
        <v>2</v>
      </c>
      <c r="D1108" s="16" t="s">
        <v>306</v>
      </c>
      <c r="E1108" s="16" t="s">
        <v>510</v>
      </c>
      <c r="F1108" s="16">
        <v>0</v>
      </c>
      <c r="G1108" s="16">
        <v>0</v>
      </c>
      <c r="H1108" s="16" t="s">
        <v>14</v>
      </c>
      <c r="I1108">
        <v>2010</v>
      </c>
      <c r="J1108" s="3">
        <v>1</v>
      </c>
      <c r="K1108">
        <f t="shared" si="19"/>
        <v>0</v>
      </c>
    </row>
    <row r="1109" spans="1:11" ht="12.75">
      <c r="A1109" s="2">
        <v>201003270019</v>
      </c>
      <c r="B1109" s="4">
        <v>40264</v>
      </c>
      <c r="C1109" s="13" t="s">
        <v>55</v>
      </c>
      <c r="D1109" s="13" t="s">
        <v>104</v>
      </c>
      <c r="E1109" s="13" t="s">
        <v>158</v>
      </c>
      <c r="F1109" s="13">
        <v>0</v>
      </c>
      <c r="G1109" s="13">
        <v>1</v>
      </c>
      <c r="H1109" s="13" t="s">
        <v>65</v>
      </c>
      <c r="I1109">
        <v>2010</v>
      </c>
      <c r="J1109" s="3">
        <v>1</v>
      </c>
      <c r="K1109">
        <f t="shared" si="19"/>
        <v>0</v>
      </c>
    </row>
    <row r="1110" spans="1:11" ht="12.75">
      <c r="A1110" s="14">
        <v>201004110009</v>
      </c>
      <c r="B1110" s="15">
        <v>40279</v>
      </c>
      <c r="C1110" s="16" t="s">
        <v>2</v>
      </c>
      <c r="D1110" s="16" t="s">
        <v>282</v>
      </c>
      <c r="E1110" s="16" t="s">
        <v>260</v>
      </c>
      <c r="F1110" s="16">
        <v>0</v>
      </c>
      <c r="G1110" s="16">
        <v>0</v>
      </c>
      <c r="H1110" s="16" t="s">
        <v>23</v>
      </c>
      <c r="I1110">
        <v>2010</v>
      </c>
      <c r="J1110" s="3">
        <v>1</v>
      </c>
      <c r="K1110">
        <f t="shared" si="19"/>
        <v>0</v>
      </c>
    </row>
    <row r="1111" spans="1:11" ht="12.75">
      <c r="A1111" s="2">
        <v>201004120005</v>
      </c>
      <c r="B1111" s="4">
        <v>40280</v>
      </c>
      <c r="C1111" s="13" t="s">
        <v>2</v>
      </c>
      <c r="D1111" s="13" t="s">
        <v>282</v>
      </c>
      <c r="E1111" s="13" t="s">
        <v>260</v>
      </c>
      <c r="F1111" s="13">
        <v>0</v>
      </c>
      <c r="G1111" s="13">
        <v>1</v>
      </c>
      <c r="H1111" s="13" t="s">
        <v>72</v>
      </c>
      <c r="I1111">
        <v>2010</v>
      </c>
      <c r="J1111" s="3">
        <v>1</v>
      </c>
      <c r="K1111">
        <f t="shared" si="19"/>
        <v>0</v>
      </c>
    </row>
    <row r="1112" spans="1:11" ht="12.75">
      <c r="A1112" s="14">
        <v>201004210006</v>
      </c>
      <c r="B1112" s="15">
        <v>40289</v>
      </c>
      <c r="C1112" s="16" t="s">
        <v>2</v>
      </c>
      <c r="D1112" s="16" t="s">
        <v>590</v>
      </c>
      <c r="E1112" s="16" t="s">
        <v>16</v>
      </c>
      <c r="F1112" s="16">
        <v>0</v>
      </c>
      <c r="G1112" s="16">
        <v>0</v>
      </c>
      <c r="H1112" s="16" t="s">
        <v>18</v>
      </c>
      <c r="I1112">
        <v>2010</v>
      </c>
      <c r="J1112" s="3">
        <v>1</v>
      </c>
      <c r="K1112">
        <f t="shared" si="19"/>
        <v>0</v>
      </c>
    </row>
    <row r="1113" spans="1:11" ht="12.75">
      <c r="A1113" s="14">
        <v>201004220012</v>
      </c>
      <c r="B1113" s="15">
        <v>40290</v>
      </c>
      <c r="C1113" s="16" t="s">
        <v>2</v>
      </c>
      <c r="D1113" s="16" t="s">
        <v>848</v>
      </c>
      <c r="E1113" s="16" t="s">
        <v>16</v>
      </c>
      <c r="F1113" s="16">
        <v>0</v>
      </c>
      <c r="G1113" s="16">
        <v>2</v>
      </c>
      <c r="H1113" s="16" t="s">
        <v>18</v>
      </c>
      <c r="I1113">
        <v>2010</v>
      </c>
      <c r="J1113" s="3">
        <v>1</v>
      </c>
      <c r="K1113">
        <f t="shared" si="19"/>
        <v>0</v>
      </c>
    </row>
    <row r="1114" spans="1:11" ht="12.75">
      <c r="A1114" s="2">
        <v>201004220011</v>
      </c>
      <c r="B1114" s="4">
        <v>40290</v>
      </c>
      <c r="C1114" s="13" t="s">
        <v>2</v>
      </c>
      <c r="D1114" s="13" t="s">
        <v>849</v>
      </c>
      <c r="E1114" s="13" t="s">
        <v>16</v>
      </c>
      <c r="F1114" s="13">
        <v>0</v>
      </c>
      <c r="G1114" s="13">
        <v>3</v>
      </c>
      <c r="H1114" s="13" t="s">
        <v>14</v>
      </c>
      <c r="I1114">
        <v>2010</v>
      </c>
      <c r="J1114" s="3">
        <v>1</v>
      </c>
      <c r="K1114">
        <f t="shared" si="19"/>
        <v>0</v>
      </c>
    </row>
    <row r="1115" spans="1:11" ht="12.75">
      <c r="A1115" s="2">
        <v>201005040012</v>
      </c>
      <c r="B1115" s="4">
        <v>40302</v>
      </c>
      <c r="C1115" s="13" t="s">
        <v>2</v>
      </c>
      <c r="D1115" s="13" t="s">
        <v>87</v>
      </c>
      <c r="E1115" s="13" t="s">
        <v>16</v>
      </c>
      <c r="F1115" s="13">
        <v>0</v>
      </c>
      <c r="G1115" s="13">
        <v>0</v>
      </c>
      <c r="H1115" s="13" t="s">
        <v>14</v>
      </c>
      <c r="I1115">
        <v>2010</v>
      </c>
      <c r="J1115" s="3">
        <v>1</v>
      </c>
      <c r="K1115">
        <f t="shared" si="19"/>
        <v>0</v>
      </c>
    </row>
    <row r="1116" spans="1:11" ht="12.75">
      <c r="A1116" s="14">
        <v>201005060010</v>
      </c>
      <c r="B1116" s="15">
        <v>40304</v>
      </c>
      <c r="C1116" s="16" t="s">
        <v>2</v>
      </c>
      <c r="D1116" s="16" t="s">
        <v>117</v>
      </c>
      <c r="E1116" s="16" t="s">
        <v>90</v>
      </c>
      <c r="F1116" s="16">
        <v>0</v>
      </c>
      <c r="G1116" s="16">
        <v>0</v>
      </c>
      <c r="H1116" s="16" t="s">
        <v>38</v>
      </c>
      <c r="I1116">
        <v>2010</v>
      </c>
      <c r="J1116" s="3">
        <v>1</v>
      </c>
      <c r="K1116">
        <f t="shared" si="19"/>
        <v>0</v>
      </c>
    </row>
    <row r="1117" spans="1:11" ht="12.75">
      <c r="A1117" s="2">
        <v>201005110004</v>
      </c>
      <c r="B1117" s="4">
        <v>40309</v>
      </c>
      <c r="C1117" s="13" t="s">
        <v>2</v>
      </c>
      <c r="D1117" s="13" t="s">
        <v>117</v>
      </c>
      <c r="E1117" s="13" t="s">
        <v>90</v>
      </c>
      <c r="F1117" s="13">
        <v>0</v>
      </c>
      <c r="G1117" s="13">
        <v>0</v>
      </c>
      <c r="H1117" s="13" t="s">
        <v>38</v>
      </c>
      <c r="I1117">
        <v>2010</v>
      </c>
      <c r="J1117" s="3">
        <v>1</v>
      </c>
      <c r="K1117">
        <f t="shared" si="19"/>
        <v>0</v>
      </c>
    </row>
    <row r="1118" spans="1:11" ht="12.75">
      <c r="A1118" s="2">
        <v>201005140021</v>
      </c>
      <c r="B1118" s="4">
        <v>40312</v>
      </c>
      <c r="C1118" s="13" t="s">
        <v>2</v>
      </c>
      <c r="D1118" s="13" t="s">
        <v>20</v>
      </c>
      <c r="E1118" s="13" t="s">
        <v>518</v>
      </c>
      <c r="F1118" s="13">
        <v>0</v>
      </c>
      <c r="G1118" s="13">
        <v>1</v>
      </c>
      <c r="H1118" s="13" t="s">
        <v>65</v>
      </c>
      <c r="I1118">
        <v>2010</v>
      </c>
      <c r="J1118" s="3">
        <v>1</v>
      </c>
      <c r="K1118">
        <f t="shared" si="19"/>
        <v>0</v>
      </c>
    </row>
    <row r="1119" spans="1:11" ht="12.75">
      <c r="A1119" s="14">
        <v>201005140012</v>
      </c>
      <c r="B1119" s="15">
        <v>40312</v>
      </c>
      <c r="C1119" s="16" t="s">
        <v>62</v>
      </c>
      <c r="D1119" s="16" t="s">
        <v>847</v>
      </c>
      <c r="E1119" s="16" t="s">
        <v>16</v>
      </c>
      <c r="F1119" s="16">
        <v>0</v>
      </c>
      <c r="G1119" s="16">
        <v>0</v>
      </c>
      <c r="H1119" s="16" t="s">
        <v>18</v>
      </c>
      <c r="I1119">
        <v>2010</v>
      </c>
      <c r="J1119" s="3">
        <v>1</v>
      </c>
      <c r="K1119">
        <f t="shared" si="19"/>
        <v>0</v>
      </c>
    </row>
    <row r="1120" spans="1:11" ht="12.75">
      <c r="A1120" s="14">
        <v>201005290009</v>
      </c>
      <c r="B1120" s="15">
        <v>40327</v>
      </c>
      <c r="C1120" s="16" t="s">
        <v>2</v>
      </c>
      <c r="D1120" s="16" t="s">
        <v>117</v>
      </c>
      <c r="E1120" s="16" t="s">
        <v>16</v>
      </c>
      <c r="F1120" s="16">
        <v>0</v>
      </c>
      <c r="G1120" s="16">
        <v>0</v>
      </c>
      <c r="H1120" s="16" t="s">
        <v>14</v>
      </c>
      <c r="I1120">
        <v>2010</v>
      </c>
      <c r="J1120" s="3">
        <v>1</v>
      </c>
      <c r="K1120">
        <f t="shared" si="19"/>
        <v>0</v>
      </c>
    </row>
    <row r="1121" spans="1:11" ht="12.75">
      <c r="A1121" s="2">
        <v>201005300006</v>
      </c>
      <c r="B1121" s="4">
        <v>40328</v>
      </c>
      <c r="C1121" s="13" t="s">
        <v>2</v>
      </c>
      <c r="D1121" s="13" t="s">
        <v>241</v>
      </c>
      <c r="E1121" s="13" t="s">
        <v>16</v>
      </c>
      <c r="F1121" s="13">
        <v>0</v>
      </c>
      <c r="G1121" s="13">
        <v>0</v>
      </c>
      <c r="H1121" s="13" t="s">
        <v>14</v>
      </c>
      <c r="I1121">
        <v>2010</v>
      </c>
      <c r="J1121" s="3">
        <v>1</v>
      </c>
      <c r="K1121">
        <f t="shared" si="19"/>
        <v>0</v>
      </c>
    </row>
    <row r="1122" spans="1:11" ht="12.75">
      <c r="A1122" s="14">
        <v>201006070009</v>
      </c>
      <c r="B1122" s="15">
        <v>40336</v>
      </c>
      <c r="C1122" s="16" t="s">
        <v>2</v>
      </c>
      <c r="D1122" s="16" t="s">
        <v>806</v>
      </c>
      <c r="E1122" s="16" t="s">
        <v>16</v>
      </c>
      <c r="F1122" s="16">
        <v>0</v>
      </c>
      <c r="G1122" s="16">
        <v>0</v>
      </c>
      <c r="H1122" s="16" t="s">
        <v>38</v>
      </c>
      <c r="I1122">
        <v>2010</v>
      </c>
      <c r="J1122" s="3">
        <v>1</v>
      </c>
      <c r="K1122">
        <f t="shared" si="19"/>
        <v>0</v>
      </c>
    </row>
    <row r="1123" spans="1:11" ht="12.75">
      <c r="A1123" s="2">
        <v>201006090003</v>
      </c>
      <c r="B1123" s="4">
        <v>40338</v>
      </c>
      <c r="C1123" s="13" t="s">
        <v>2</v>
      </c>
      <c r="D1123" s="13" t="s">
        <v>95</v>
      </c>
      <c r="E1123" s="13" t="s">
        <v>16</v>
      </c>
      <c r="F1123" s="13">
        <v>0</v>
      </c>
      <c r="G1123" s="13">
        <v>0</v>
      </c>
      <c r="H1123" s="13" t="s">
        <v>18</v>
      </c>
      <c r="I1123">
        <v>2010</v>
      </c>
      <c r="J1123" s="3">
        <v>1</v>
      </c>
      <c r="K1123">
        <f t="shared" si="19"/>
        <v>0</v>
      </c>
    </row>
    <row r="1124" spans="1:11" ht="12.75">
      <c r="A1124" s="14">
        <v>201006170006</v>
      </c>
      <c r="B1124" s="15">
        <v>40346</v>
      </c>
      <c r="C1124" s="16" t="s">
        <v>2</v>
      </c>
      <c r="D1124" s="16" t="s">
        <v>512</v>
      </c>
      <c r="E1124" s="16" t="s">
        <v>510</v>
      </c>
      <c r="F1124" s="16">
        <v>0</v>
      </c>
      <c r="G1124" s="16">
        <v>0</v>
      </c>
      <c r="H1124" s="16" t="s">
        <v>14</v>
      </c>
      <c r="I1124">
        <v>2010</v>
      </c>
      <c r="J1124" s="3">
        <v>1</v>
      </c>
      <c r="K1124">
        <f t="shared" si="19"/>
        <v>0</v>
      </c>
    </row>
    <row r="1125" spans="1:11" ht="12.75">
      <c r="A1125" s="2">
        <v>201006180007</v>
      </c>
      <c r="B1125" s="4">
        <v>40347</v>
      </c>
      <c r="C1125" s="13" t="s">
        <v>2</v>
      </c>
      <c r="D1125" s="13" t="s">
        <v>306</v>
      </c>
      <c r="E1125" s="13" t="s">
        <v>16</v>
      </c>
      <c r="F1125" s="13">
        <v>0</v>
      </c>
      <c r="G1125" s="13">
        <v>0</v>
      </c>
      <c r="H1125" s="13" t="s">
        <v>14</v>
      </c>
      <c r="I1125">
        <v>2010</v>
      </c>
      <c r="J1125" s="3">
        <v>1</v>
      </c>
      <c r="K1125">
        <f t="shared" si="19"/>
        <v>0</v>
      </c>
    </row>
    <row r="1126" spans="1:11" ht="12.75">
      <c r="A1126" s="14">
        <v>201006230002</v>
      </c>
      <c r="B1126" s="15">
        <v>40352</v>
      </c>
      <c r="C1126" s="16" t="s">
        <v>2</v>
      </c>
      <c r="D1126" s="16" t="s">
        <v>846</v>
      </c>
      <c r="E1126" s="16" t="s">
        <v>16</v>
      </c>
      <c r="F1126" s="16">
        <v>0</v>
      </c>
      <c r="G1126" s="16">
        <v>0</v>
      </c>
      <c r="H1126" s="16" t="s">
        <v>18</v>
      </c>
      <c r="I1126">
        <v>2010</v>
      </c>
      <c r="J1126" s="3">
        <v>1</v>
      </c>
      <c r="K1126">
        <f t="shared" si="19"/>
        <v>0</v>
      </c>
    </row>
    <row r="1127" spans="1:11" ht="12.75">
      <c r="A1127" s="2">
        <v>201006240011</v>
      </c>
      <c r="B1127" s="4">
        <v>40353</v>
      </c>
      <c r="C1127" s="13" t="s">
        <v>32</v>
      </c>
      <c r="D1127" s="13" t="s">
        <v>230</v>
      </c>
      <c r="E1127" s="13" t="s">
        <v>16</v>
      </c>
      <c r="F1127" s="13">
        <v>0</v>
      </c>
      <c r="G1127" s="13">
        <v>0</v>
      </c>
      <c r="H1127" s="13" t="s">
        <v>14</v>
      </c>
      <c r="I1127">
        <v>2010</v>
      </c>
      <c r="J1127" s="3">
        <v>1</v>
      </c>
      <c r="K1127">
        <f t="shared" si="19"/>
        <v>0</v>
      </c>
    </row>
    <row r="1128" spans="1:11" ht="12.75">
      <c r="A1128" s="2">
        <v>201007100011</v>
      </c>
      <c r="B1128" s="4">
        <v>40369</v>
      </c>
      <c r="C1128" s="13" t="s">
        <v>2</v>
      </c>
      <c r="D1128" s="13" t="s">
        <v>844</v>
      </c>
      <c r="E1128" s="13" t="s">
        <v>16</v>
      </c>
      <c r="F1128" s="13">
        <v>0</v>
      </c>
      <c r="G1128" s="13">
        <v>0</v>
      </c>
      <c r="H1128" s="13" t="s">
        <v>14</v>
      </c>
      <c r="I1128">
        <v>2010</v>
      </c>
      <c r="J1128" s="3">
        <v>1</v>
      </c>
      <c r="K1128">
        <f t="shared" si="19"/>
        <v>0</v>
      </c>
    </row>
    <row r="1129" spans="1:11" ht="12.75">
      <c r="A1129" s="14">
        <v>201007100010</v>
      </c>
      <c r="B1129" s="15">
        <v>40369</v>
      </c>
      <c r="C1129" s="16" t="s">
        <v>73</v>
      </c>
      <c r="D1129" s="16" t="s">
        <v>845</v>
      </c>
      <c r="E1129" s="16" t="s">
        <v>16</v>
      </c>
      <c r="F1129" s="16">
        <v>0</v>
      </c>
      <c r="G1129" s="16">
        <v>0</v>
      </c>
      <c r="H1129" s="16" t="s">
        <v>14</v>
      </c>
      <c r="I1129">
        <v>2010</v>
      </c>
      <c r="J1129" s="3">
        <v>1</v>
      </c>
      <c r="K1129">
        <f t="shared" si="19"/>
        <v>0</v>
      </c>
    </row>
    <row r="1130" spans="1:11" ht="12.75">
      <c r="A1130" s="2">
        <v>201007120013</v>
      </c>
      <c r="B1130" s="4">
        <v>40371</v>
      </c>
      <c r="C1130" s="13" t="s">
        <v>2</v>
      </c>
      <c r="D1130" s="13" t="s">
        <v>110</v>
      </c>
      <c r="E1130" s="13" t="s">
        <v>510</v>
      </c>
      <c r="F1130" s="13">
        <v>0</v>
      </c>
      <c r="G1130" s="13">
        <v>0</v>
      </c>
      <c r="H1130" s="13" t="s">
        <v>14</v>
      </c>
      <c r="I1130">
        <v>2010</v>
      </c>
      <c r="J1130" s="3">
        <v>1</v>
      </c>
      <c r="K1130">
        <f t="shared" si="19"/>
        <v>0</v>
      </c>
    </row>
    <row r="1131" spans="1:11" ht="12.75">
      <c r="A1131" s="14">
        <v>201007120015</v>
      </c>
      <c r="B1131" s="15">
        <v>40371</v>
      </c>
      <c r="C1131" s="16" t="s">
        <v>2</v>
      </c>
      <c r="D1131" s="16" t="s">
        <v>413</v>
      </c>
      <c r="E1131" s="16" t="s">
        <v>16</v>
      </c>
      <c r="F1131" s="16">
        <v>0</v>
      </c>
      <c r="G1131" s="16">
        <v>0</v>
      </c>
      <c r="H1131" s="16" t="s">
        <v>14</v>
      </c>
      <c r="I1131">
        <v>2010</v>
      </c>
      <c r="J1131" s="3">
        <v>1</v>
      </c>
      <c r="K1131">
        <f t="shared" si="19"/>
        <v>0</v>
      </c>
    </row>
    <row r="1132" spans="1:11" ht="12.75">
      <c r="A1132" s="14">
        <v>201007120012</v>
      </c>
      <c r="B1132" s="15">
        <v>40371</v>
      </c>
      <c r="C1132" s="16" t="s">
        <v>73</v>
      </c>
      <c r="D1132" s="16" t="s">
        <v>843</v>
      </c>
      <c r="E1132" s="16" t="s">
        <v>16</v>
      </c>
      <c r="F1132" s="16">
        <v>0</v>
      </c>
      <c r="G1132" s="16">
        <v>7</v>
      </c>
      <c r="H1132" s="16" t="s">
        <v>18</v>
      </c>
      <c r="I1132">
        <v>2010</v>
      </c>
      <c r="J1132" s="3">
        <v>1</v>
      </c>
      <c r="K1132">
        <f t="shared" si="19"/>
        <v>0</v>
      </c>
    </row>
    <row r="1133" spans="1:11" ht="12.75">
      <c r="A1133" s="14">
        <v>201007140015</v>
      </c>
      <c r="B1133" s="15">
        <v>40373</v>
      </c>
      <c r="C1133" s="16" t="s">
        <v>2</v>
      </c>
      <c r="D1133" s="16" t="s">
        <v>117</v>
      </c>
      <c r="E1133" s="16" t="s">
        <v>16</v>
      </c>
      <c r="F1133" s="16">
        <v>0</v>
      </c>
      <c r="G1133" s="16">
        <v>0</v>
      </c>
      <c r="H1133" s="16" t="s">
        <v>14</v>
      </c>
      <c r="I1133">
        <v>2010</v>
      </c>
      <c r="J1133" s="3">
        <v>1</v>
      </c>
      <c r="K1133">
        <f t="shared" si="19"/>
        <v>0</v>
      </c>
    </row>
    <row r="1134" spans="1:11" ht="12.75">
      <c r="A1134" s="2">
        <v>201007140014</v>
      </c>
      <c r="B1134" s="4">
        <v>40373</v>
      </c>
      <c r="C1134" s="13" t="s">
        <v>2</v>
      </c>
      <c r="D1134" s="13" t="s">
        <v>95</v>
      </c>
      <c r="E1134" s="13" t="s">
        <v>16</v>
      </c>
      <c r="F1134" s="13">
        <v>0</v>
      </c>
      <c r="G1134" s="13">
        <v>0</v>
      </c>
      <c r="H1134" s="13" t="s">
        <v>18</v>
      </c>
      <c r="I1134">
        <v>2010</v>
      </c>
      <c r="J1134" s="3">
        <v>1</v>
      </c>
      <c r="K1134">
        <f t="shared" si="19"/>
        <v>0</v>
      </c>
    </row>
    <row r="1135" spans="1:11" ht="12.75">
      <c r="A1135" s="2">
        <v>201008030008</v>
      </c>
      <c r="B1135" s="4">
        <v>40393</v>
      </c>
      <c r="C1135" s="13" t="s">
        <v>2</v>
      </c>
      <c r="D1135" s="13" t="s">
        <v>117</v>
      </c>
      <c r="E1135" s="13" t="s">
        <v>90</v>
      </c>
      <c r="F1135" s="13">
        <v>0</v>
      </c>
      <c r="G1135" s="13">
        <v>0</v>
      </c>
      <c r="H1135" s="13" t="s">
        <v>14</v>
      </c>
      <c r="I1135">
        <v>2010</v>
      </c>
      <c r="J1135" s="3">
        <v>1</v>
      </c>
      <c r="K1135">
        <f t="shared" si="19"/>
        <v>0</v>
      </c>
    </row>
    <row r="1136" spans="1:11" ht="12.75">
      <c r="A1136" s="14">
        <v>201008040012</v>
      </c>
      <c r="B1136" s="15">
        <v>40394</v>
      </c>
      <c r="C1136" s="16" t="s">
        <v>2</v>
      </c>
      <c r="D1136" s="16" t="s">
        <v>511</v>
      </c>
      <c r="E1136" s="16" t="s">
        <v>510</v>
      </c>
      <c r="F1136" s="16">
        <v>0</v>
      </c>
      <c r="G1136" s="16">
        <v>0</v>
      </c>
      <c r="H1136" s="16" t="s">
        <v>72</v>
      </c>
      <c r="I1136">
        <v>2010</v>
      </c>
      <c r="J1136" s="3">
        <v>1</v>
      </c>
      <c r="K1136">
        <f t="shared" si="19"/>
        <v>0</v>
      </c>
    </row>
    <row r="1137" spans="1:11" ht="12.75">
      <c r="A1137" s="2">
        <v>201008110005</v>
      </c>
      <c r="B1137" s="4">
        <v>40401</v>
      </c>
      <c r="C1137" s="13" t="s">
        <v>2</v>
      </c>
      <c r="D1137" s="13" t="s">
        <v>274</v>
      </c>
      <c r="E1137" s="13" t="s">
        <v>278</v>
      </c>
      <c r="F1137" s="13">
        <v>0</v>
      </c>
      <c r="G1137" s="13">
        <v>0</v>
      </c>
      <c r="H1137" s="13" t="s">
        <v>18</v>
      </c>
      <c r="I1137">
        <v>2010</v>
      </c>
      <c r="J1137" s="3">
        <v>1</v>
      </c>
      <c r="K1137">
        <f t="shared" si="19"/>
        <v>0</v>
      </c>
    </row>
    <row r="1138" spans="1:11" ht="12.75">
      <c r="A1138" s="2">
        <v>201008120010</v>
      </c>
      <c r="B1138" s="4">
        <v>40402</v>
      </c>
      <c r="C1138" s="13" t="s">
        <v>2</v>
      </c>
      <c r="D1138" s="13" t="s">
        <v>274</v>
      </c>
      <c r="E1138" s="13" t="s">
        <v>276</v>
      </c>
      <c r="F1138" s="13">
        <v>0</v>
      </c>
      <c r="G1138" s="13">
        <v>0</v>
      </c>
      <c r="H1138" s="13" t="s">
        <v>18</v>
      </c>
      <c r="I1138">
        <v>2010</v>
      </c>
      <c r="J1138" s="3">
        <v>1</v>
      </c>
      <c r="K1138">
        <f t="shared" si="19"/>
        <v>0</v>
      </c>
    </row>
    <row r="1139" spans="1:11" ht="12.75">
      <c r="A1139" s="14">
        <v>201008120009</v>
      </c>
      <c r="B1139" s="15">
        <v>40402</v>
      </c>
      <c r="C1139" s="16" t="s">
        <v>2</v>
      </c>
      <c r="D1139" s="16" t="s">
        <v>274</v>
      </c>
      <c r="E1139" s="16" t="s">
        <v>276</v>
      </c>
      <c r="F1139" s="16">
        <v>0</v>
      </c>
      <c r="G1139" s="16">
        <v>0</v>
      </c>
      <c r="H1139" s="16" t="s">
        <v>18</v>
      </c>
      <c r="I1139">
        <v>2010</v>
      </c>
      <c r="J1139" s="3">
        <v>1</v>
      </c>
      <c r="K1139">
        <f t="shared" si="19"/>
        <v>0</v>
      </c>
    </row>
    <row r="1140" spans="1:11" ht="12.75">
      <c r="A1140" s="2">
        <v>201008140009</v>
      </c>
      <c r="B1140" s="4">
        <v>40404</v>
      </c>
      <c r="C1140" s="13" t="s">
        <v>2</v>
      </c>
      <c r="D1140" s="13" t="s">
        <v>241</v>
      </c>
      <c r="E1140" s="13" t="s">
        <v>510</v>
      </c>
      <c r="F1140" s="13">
        <v>0</v>
      </c>
      <c r="G1140" s="13">
        <v>0</v>
      </c>
      <c r="H1140" s="13" t="s">
        <v>14</v>
      </c>
      <c r="I1140">
        <v>2010</v>
      </c>
      <c r="J1140" s="3">
        <v>1</v>
      </c>
      <c r="K1140">
        <f t="shared" si="19"/>
        <v>0</v>
      </c>
    </row>
    <row r="1141" spans="1:11" ht="12.75">
      <c r="A1141" s="14">
        <v>201008140008</v>
      </c>
      <c r="B1141" s="15">
        <v>40404</v>
      </c>
      <c r="C1141" s="16" t="s">
        <v>2</v>
      </c>
      <c r="D1141" s="16" t="s">
        <v>110</v>
      </c>
      <c r="E1141" s="16" t="s">
        <v>16</v>
      </c>
      <c r="F1141" s="16">
        <v>0</v>
      </c>
      <c r="G1141" s="16">
        <v>3</v>
      </c>
      <c r="H1141" s="16" t="s">
        <v>14</v>
      </c>
      <c r="I1141">
        <v>2010</v>
      </c>
      <c r="J1141" s="3">
        <v>1</v>
      </c>
      <c r="K1141">
        <f t="shared" si="19"/>
        <v>0</v>
      </c>
    </row>
    <row r="1142" spans="1:11" ht="12.75">
      <c r="A1142" s="14">
        <v>201008170009</v>
      </c>
      <c r="B1142" s="15">
        <v>40407</v>
      </c>
      <c r="C1142" s="16" t="s">
        <v>2</v>
      </c>
      <c r="D1142" s="16" t="s">
        <v>842</v>
      </c>
      <c r="E1142" s="16" t="s">
        <v>16</v>
      </c>
      <c r="F1142" s="16">
        <v>0</v>
      </c>
      <c r="G1142" s="16">
        <v>0</v>
      </c>
      <c r="H1142" s="16" t="s">
        <v>16</v>
      </c>
      <c r="I1142">
        <v>2010</v>
      </c>
      <c r="J1142" s="3">
        <v>1</v>
      </c>
      <c r="K1142">
        <f t="shared" si="19"/>
        <v>0</v>
      </c>
    </row>
    <row r="1143" spans="1:11" ht="12.75">
      <c r="A1143" s="2">
        <v>201008260014</v>
      </c>
      <c r="B1143" s="4">
        <v>40416</v>
      </c>
      <c r="C1143" s="13" t="s">
        <v>2</v>
      </c>
      <c r="D1143" s="13" t="s">
        <v>348</v>
      </c>
      <c r="E1143" s="13" t="s">
        <v>16</v>
      </c>
      <c r="F1143" s="13">
        <v>0</v>
      </c>
      <c r="G1143" s="13">
        <v>0</v>
      </c>
      <c r="H1143" s="13" t="s">
        <v>317</v>
      </c>
      <c r="I1143">
        <v>2010</v>
      </c>
      <c r="J1143" s="3">
        <v>1</v>
      </c>
      <c r="K1143">
        <f t="shared" si="19"/>
        <v>0</v>
      </c>
    </row>
    <row r="1144" spans="1:11" ht="12.75">
      <c r="A1144" s="14">
        <v>201009100009</v>
      </c>
      <c r="B1144" s="15">
        <v>40431</v>
      </c>
      <c r="C1144" s="16" t="s">
        <v>520</v>
      </c>
      <c r="D1144" s="16" t="s">
        <v>521</v>
      </c>
      <c r="E1144" s="16" t="s">
        <v>16</v>
      </c>
      <c r="F1144" s="16">
        <v>0</v>
      </c>
      <c r="G1144" s="16">
        <v>1</v>
      </c>
      <c r="H1144" s="16" t="s">
        <v>109</v>
      </c>
      <c r="I1144">
        <v>2010</v>
      </c>
      <c r="J1144" s="3">
        <v>1</v>
      </c>
      <c r="K1144">
        <f t="shared" si="19"/>
        <v>0</v>
      </c>
    </row>
    <row r="1145" spans="1:11" ht="12.75">
      <c r="A1145" s="14">
        <v>201009160031</v>
      </c>
      <c r="B1145" s="15">
        <v>40437</v>
      </c>
      <c r="C1145" s="16" t="s">
        <v>32</v>
      </c>
      <c r="D1145" s="16" t="s">
        <v>240</v>
      </c>
      <c r="E1145" s="16" t="s">
        <v>256</v>
      </c>
      <c r="F1145" s="16">
        <v>0</v>
      </c>
      <c r="G1145" s="16">
        <v>0</v>
      </c>
      <c r="H1145" s="16" t="s">
        <v>18</v>
      </c>
      <c r="I1145">
        <v>2010</v>
      </c>
      <c r="J1145" s="3">
        <v>1</v>
      </c>
      <c r="K1145">
        <f t="shared" si="19"/>
        <v>0</v>
      </c>
    </row>
    <row r="1146" spans="1:11" ht="12.75">
      <c r="A1146" s="2">
        <v>201009160029</v>
      </c>
      <c r="B1146" s="4">
        <v>40437</v>
      </c>
      <c r="C1146" s="13" t="s">
        <v>32</v>
      </c>
      <c r="D1146" s="13" t="s">
        <v>841</v>
      </c>
      <c r="E1146" s="13" t="s">
        <v>16</v>
      </c>
      <c r="F1146" s="13">
        <v>0</v>
      </c>
      <c r="G1146" s="13">
        <v>0</v>
      </c>
      <c r="H1146" s="13" t="s">
        <v>65</v>
      </c>
      <c r="I1146">
        <v>2010</v>
      </c>
      <c r="J1146" s="3">
        <v>1</v>
      </c>
      <c r="K1146">
        <f t="shared" si="19"/>
        <v>0</v>
      </c>
    </row>
    <row r="1147" spans="1:11" ht="12.75">
      <c r="A1147" s="2">
        <v>201010050001</v>
      </c>
      <c r="B1147" s="4">
        <v>40456</v>
      </c>
      <c r="C1147" s="13" t="s">
        <v>2</v>
      </c>
      <c r="D1147" s="13" t="s">
        <v>117</v>
      </c>
      <c r="E1147" s="13" t="s">
        <v>510</v>
      </c>
      <c r="F1147" s="13">
        <v>0</v>
      </c>
      <c r="G1147" s="13">
        <v>0</v>
      </c>
      <c r="H1147" s="13" t="s">
        <v>18</v>
      </c>
      <c r="I1147">
        <v>2010</v>
      </c>
      <c r="J1147" s="3">
        <v>1</v>
      </c>
      <c r="K1147">
        <f t="shared" si="19"/>
        <v>0</v>
      </c>
    </row>
    <row r="1148" spans="1:11" ht="12.75">
      <c r="A1148" s="14">
        <v>201010230003</v>
      </c>
      <c r="B1148" s="15">
        <v>40474</v>
      </c>
      <c r="C1148" s="16" t="s">
        <v>2</v>
      </c>
      <c r="D1148" s="16" t="s">
        <v>117</v>
      </c>
      <c r="E1148" s="16" t="s">
        <v>16</v>
      </c>
      <c r="F1148" s="16">
        <v>0</v>
      </c>
      <c r="G1148" s="16">
        <v>1</v>
      </c>
      <c r="H1148" s="16" t="s">
        <v>18</v>
      </c>
      <c r="I1148">
        <v>2010</v>
      </c>
      <c r="J1148" s="3">
        <v>1</v>
      </c>
      <c r="K1148">
        <f t="shared" si="19"/>
        <v>0</v>
      </c>
    </row>
    <row r="1149" spans="1:11" ht="12.75">
      <c r="A1149" s="2">
        <v>201010290009</v>
      </c>
      <c r="B1149" s="4">
        <v>40480</v>
      </c>
      <c r="C1149" s="13" t="s">
        <v>2</v>
      </c>
      <c r="D1149" s="13" t="s">
        <v>58</v>
      </c>
      <c r="E1149" s="13" t="s">
        <v>53</v>
      </c>
      <c r="F1149" s="13">
        <v>0</v>
      </c>
      <c r="G1149" s="13">
        <v>0</v>
      </c>
      <c r="H1149" s="13" t="s">
        <v>49</v>
      </c>
      <c r="I1149">
        <v>2010</v>
      </c>
      <c r="J1149" s="3">
        <v>1</v>
      </c>
      <c r="K1149">
        <f t="shared" si="19"/>
        <v>0</v>
      </c>
    </row>
    <row r="1150" spans="1:11" ht="12.75">
      <c r="A1150" s="2">
        <v>201010310012</v>
      </c>
      <c r="B1150" s="4">
        <v>40482</v>
      </c>
      <c r="C1150" s="13" t="s">
        <v>2</v>
      </c>
      <c r="D1150" s="13" t="s">
        <v>110</v>
      </c>
      <c r="E1150" s="13" t="s">
        <v>16</v>
      </c>
      <c r="F1150" s="13">
        <v>0</v>
      </c>
      <c r="G1150" s="13">
        <v>0</v>
      </c>
      <c r="H1150" s="13" t="s">
        <v>23</v>
      </c>
      <c r="I1150">
        <v>2010</v>
      </c>
      <c r="J1150" s="3">
        <v>1</v>
      </c>
      <c r="K1150">
        <f t="shared" si="19"/>
        <v>0</v>
      </c>
    </row>
    <row r="1151" spans="1:11" ht="12.75">
      <c r="A1151" s="14">
        <v>201010310011</v>
      </c>
      <c r="B1151" s="15">
        <v>40482</v>
      </c>
      <c r="C1151" s="16" t="s">
        <v>2</v>
      </c>
      <c r="D1151" s="16" t="s">
        <v>87</v>
      </c>
      <c r="E1151" s="16" t="s">
        <v>16</v>
      </c>
      <c r="F1151" s="16">
        <v>0</v>
      </c>
      <c r="G1151" s="16">
        <v>0</v>
      </c>
      <c r="H1151" s="16" t="s">
        <v>18</v>
      </c>
      <c r="I1151">
        <v>2010</v>
      </c>
      <c r="J1151" s="3">
        <v>1</v>
      </c>
      <c r="K1151">
        <f t="shared" si="19"/>
        <v>0</v>
      </c>
    </row>
    <row r="1152" spans="1:11" ht="12.75">
      <c r="A1152" s="2">
        <v>201011010015</v>
      </c>
      <c r="B1152" s="4">
        <v>40483</v>
      </c>
      <c r="C1152" s="13" t="s">
        <v>2</v>
      </c>
      <c r="D1152" s="13" t="s">
        <v>87</v>
      </c>
      <c r="E1152" s="13" t="s">
        <v>16</v>
      </c>
      <c r="F1152" s="13">
        <v>0</v>
      </c>
      <c r="G1152" s="13">
        <v>0</v>
      </c>
      <c r="H1152" s="13" t="s">
        <v>16</v>
      </c>
      <c r="I1152">
        <v>2010</v>
      </c>
      <c r="J1152" s="3">
        <v>1</v>
      </c>
      <c r="K1152">
        <f t="shared" si="19"/>
        <v>0</v>
      </c>
    </row>
    <row r="1153" spans="1:11" ht="12.75">
      <c r="A1153" s="14">
        <v>201011010014</v>
      </c>
      <c r="B1153" s="15">
        <v>40483</v>
      </c>
      <c r="C1153" s="16" t="s">
        <v>2</v>
      </c>
      <c r="D1153" s="16" t="s">
        <v>87</v>
      </c>
      <c r="E1153" s="16" t="s">
        <v>16</v>
      </c>
      <c r="F1153" s="16">
        <v>0</v>
      </c>
      <c r="G1153" s="16">
        <v>0</v>
      </c>
      <c r="H1153" s="16" t="s">
        <v>18</v>
      </c>
      <c r="I1153">
        <v>2010</v>
      </c>
      <c r="J1153" s="3">
        <v>1</v>
      </c>
      <c r="K1153">
        <f t="shared" si="19"/>
        <v>0</v>
      </c>
    </row>
    <row r="1154" spans="1:11" ht="12.75">
      <c r="A1154" s="2">
        <v>201011020012</v>
      </c>
      <c r="B1154" s="4">
        <v>40484</v>
      </c>
      <c r="C1154" s="13" t="s">
        <v>55</v>
      </c>
      <c r="D1154" s="13" t="s">
        <v>75</v>
      </c>
      <c r="E1154" s="13" t="s">
        <v>80</v>
      </c>
      <c r="F1154" s="13">
        <v>0</v>
      </c>
      <c r="G1154" s="13">
        <v>0</v>
      </c>
      <c r="H1154" s="13" t="s">
        <v>65</v>
      </c>
      <c r="I1154">
        <v>2010</v>
      </c>
      <c r="J1154" s="3">
        <v>1</v>
      </c>
      <c r="K1154">
        <f t="shared" ref="K1154:K1217" si="20">IF(AND(I1154=2015,E1154="unknown",OR(F1154&gt;0,G1154&gt;0)),1,0)</f>
        <v>0</v>
      </c>
    </row>
    <row r="1155" spans="1:11" ht="12.75">
      <c r="A1155" s="14">
        <v>201011020008</v>
      </c>
      <c r="B1155" s="15">
        <v>40484</v>
      </c>
      <c r="C1155" s="16" t="s">
        <v>78</v>
      </c>
      <c r="D1155" s="16" t="s">
        <v>79</v>
      </c>
      <c r="E1155" s="16" t="s">
        <v>80</v>
      </c>
      <c r="F1155" s="16">
        <v>0</v>
      </c>
      <c r="G1155" s="16">
        <v>0</v>
      </c>
      <c r="H1155" s="16" t="s">
        <v>65</v>
      </c>
      <c r="I1155">
        <v>2010</v>
      </c>
      <c r="J1155" s="3">
        <v>1</v>
      </c>
      <c r="K1155">
        <f t="shared" si="20"/>
        <v>0</v>
      </c>
    </row>
    <row r="1156" spans="1:11" ht="12.75">
      <c r="A1156" s="14">
        <v>201011040011</v>
      </c>
      <c r="B1156" s="15">
        <v>40486</v>
      </c>
      <c r="C1156" s="16" t="s">
        <v>2</v>
      </c>
      <c r="D1156" s="16" t="s">
        <v>87</v>
      </c>
      <c r="E1156" s="16" t="s">
        <v>16</v>
      </c>
      <c r="F1156" s="16">
        <v>0</v>
      </c>
      <c r="G1156" s="16">
        <v>0</v>
      </c>
      <c r="H1156" s="16" t="s">
        <v>18</v>
      </c>
      <c r="I1156">
        <v>2010</v>
      </c>
      <c r="J1156" s="3">
        <v>1</v>
      </c>
      <c r="K1156">
        <f t="shared" si="20"/>
        <v>0</v>
      </c>
    </row>
    <row r="1157" spans="1:11" ht="12.75">
      <c r="A1157" s="2">
        <v>201011050003</v>
      </c>
      <c r="B1157" s="4">
        <v>40487</v>
      </c>
      <c r="C1157" s="13" t="s">
        <v>2</v>
      </c>
      <c r="D1157" s="13" t="s">
        <v>270</v>
      </c>
      <c r="E1157" s="13" t="s">
        <v>90</v>
      </c>
      <c r="F1157" s="13">
        <v>0</v>
      </c>
      <c r="G1157" s="13">
        <v>3</v>
      </c>
      <c r="H1157" s="13" t="s">
        <v>14</v>
      </c>
      <c r="I1157">
        <v>2010</v>
      </c>
      <c r="J1157" s="3">
        <v>1</v>
      </c>
      <c r="K1157">
        <f t="shared" si="20"/>
        <v>0</v>
      </c>
    </row>
    <row r="1158" spans="1:11" ht="12.75">
      <c r="A1158" s="14">
        <v>201011070005</v>
      </c>
      <c r="B1158" s="15">
        <v>40489</v>
      </c>
      <c r="C1158" s="16" t="s">
        <v>126</v>
      </c>
      <c r="D1158" s="16" t="s">
        <v>840</v>
      </c>
      <c r="E1158" s="16" t="s">
        <v>16</v>
      </c>
      <c r="F1158" s="16">
        <v>0</v>
      </c>
      <c r="G1158" s="16">
        <v>0</v>
      </c>
      <c r="H1158" s="16" t="s">
        <v>97</v>
      </c>
      <c r="I1158">
        <v>2010</v>
      </c>
      <c r="J1158" s="3">
        <v>1</v>
      </c>
      <c r="K1158">
        <f t="shared" si="20"/>
        <v>0</v>
      </c>
    </row>
    <row r="1159" spans="1:11" ht="12.75">
      <c r="A1159" s="2">
        <v>201011180007</v>
      </c>
      <c r="B1159" s="4">
        <v>40500</v>
      </c>
      <c r="C1159" s="13" t="s">
        <v>2</v>
      </c>
      <c r="D1159" s="13" t="s">
        <v>87</v>
      </c>
      <c r="E1159" s="13" t="s">
        <v>16</v>
      </c>
      <c r="F1159" s="13">
        <v>0</v>
      </c>
      <c r="G1159" s="13">
        <v>1</v>
      </c>
      <c r="H1159" s="13" t="s">
        <v>18</v>
      </c>
      <c r="I1159">
        <v>2010</v>
      </c>
      <c r="J1159" s="3">
        <v>1</v>
      </c>
      <c r="K1159">
        <f t="shared" si="20"/>
        <v>0</v>
      </c>
    </row>
    <row r="1160" spans="1:11" ht="12.75">
      <c r="A1160" s="14">
        <v>201011220013</v>
      </c>
      <c r="B1160" s="15">
        <v>40504</v>
      </c>
      <c r="C1160" s="16" t="s">
        <v>2</v>
      </c>
      <c r="D1160" s="16" t="s">
        <v>839</v>
      </c>
      <c r="E1160" s="16" t="s">
        <v>16</v>
      </c>
      <c r="F1160" s="16">
        <v>0</v>
      </c>
      <c r="G1160" s="16">
        <v>0</v>
      </c>
      <c r="H1160" s="16" t="s">
        <v>18</v>
      </c>
      <c r="I1160">
        <v>2010</v>
      </c>
      <c r="J1160" s="3">
        <v>1</v>
      </c>
      <c r="K1160">
        <f t="shared" si="20"/>
        <v>0</v>
      </c>
    </row>
    <row r="1161" spans="1:11" ht="12.75">
      <c r="A1161" s="2">
        <v>201011230006</v>
      </c>
      <c r="B1161" s="4">
        <v>40505</v>
      </c>
      <c r="C1161" s="13" t="s">
        <v>2</v>
      </c>
      <c r="D1161" s="13" t="s">
        <v>87</v>
      </c>
      <c r="E1161" s="13" t="s">
        <v>16</v>
      </c>
      <c r="F1161" s="13">
        <v>0</v>
      </c>
      <c r="G1161" s="13">
        <v>1</v>
      </c>
      <c r="H1161" s="13" t="s">
        <v>18</v>
      </c>
      <c r="I1161">
        <v>2010</v>
      </c>
      <c r="J1161" s="3">
        <v>1</v>
      </c>
      <c r="K1161">
        <f t="shared" si="20"/>
        <v>0</v>
      </c>
    </row>
    <row r="1162" spans="1:11" ht="12.75">
      <c r="A1162" s="14">
        <v>201011270003</v>
      </c>
      <c r="B1162" s="15">
        <v>40509</v>
      </c>
      <c r="C1162" s="16" t="s">
        <v>2</v>
      </c>
      <c r="D1162" s="16" t="s">
        <v>274</v>
      </c>
      <c r="E1162" s="16" t="s">
        <v>16</v>
      </c>
      <c r="F1162" s="16">
        <v>0</v>
      </c>
      <c r="G1162" s="16">
        <v>0</v>
      </c>
      <c r="H1162" s="16" t="s">
        <v>18</v>
      </c>
      <c r="I1162">
        <v>2010</v>
      </c>
      <c r="J1162" s="3">
        <v>1</v>
      </c>
      <c r="K1162">
        <f t="shared" si="20"/>
        <v>0</v>
      </c>
    </row>
    <row r="1163" spans="1:11" ht="12.75">
      <c r="A1163" s="14">
        <v>201012110009</v>
      </c>
      <c r="B1163" s="15">
        <v>40523</v>
      </c>
      <c r="C1163" s="16" t="s">
        <v>62</v>
      </c>
      <c r="D1163" s="16" t="s">
        <v>490</v>
      </c>
      <c r="E1163" s="16" t="s">
        <v>507</v>
      </c>
      <c r="F1163" s="16">
        <v>0</v>
      </c>
      <c r="G1163" s="16">
        <v>0</v>
      </c>
      <c r="H1163" s="16" t="s">
        <v>18</v>
      </c>
      <c r="I1163">
        <v>2010</v>
      </c>
      <c r="J1163" s="3">
        <v>1</v>
      </c>
      <c r="K1163">
        <f t="shared" si="20"/>
        <v>0</v>
      </c>
    </row>
    <row r="1164" spans="1:11" ht="12.75">
      <c r="A1164" s="2">
        <v>201012110008</v>
      </c>
      <c r="B1164" s="4">
        <v>40523</v>
      </c>
      <c r="C1164" s="13" t="s">
        <v>62</v>
      </c>
      <c r="D1164" s="13" t="s">
        <v>490</v>
      </c>
      <c r="E1164" s="13" t="s">
        <v>507</v>
      </c>
      <c r="F1164" s="13">
        <v>1</v>
      </c>
      <c r="G1164" s="13">
        <v>2</v>
      </c>
      <c r="H1164" s="13" t="s">
        <v>18</v>
      </c>
      <c r="I1164">
        <v>2010</v>
      </c>
      <c r="J1164" s="3">
        <v>1</v>
      </c>
      <c r="K1164">
        <f t="shared" si="20"/>
        <v>0</v>
      </c>
    </row>
    <row r="1165" spans="1:11" ht="12.75">
      <c r="A1165" s="2">
        <v>201012120007</v>
      </c>
      <c r="B1165" s="4">
        <v>40524</v>
      </c>
      <c r="C1165" s="13" t="s">
        <v>11</v>
      </c>
      <c r="D1165" s="13" t="s">
        <v>171</v>
      </c>
      <c r="E1165" s="13" t="s">
        <v>172</v>
      </c>
      <c r="F1165" s="13">
        <v>0</v>
      </c>
      <c r="G1165" s="13">
        <v>0</v>
      </c>
      <c r="H1165" s="13" t="s">
        <v>38</v>
      </c>
      <c r="I1165">
        <v>2010</v>
      </c>
      <c r="J1165" s="3">
        <v>1</v>
      </c>
      <c r="K1165">
        <f t="shared" si="20"/>
        <v>0</v>
      </c>
    </row>
    <row r="1166" spans="1:11" ht="12.75">
      <c r="A1166" s="14">
        <v>201012150006</v>
      </c>
      <c r="B1166" s="15">
        <v>40527</v>
      </c>
      <c r="C1166" s="16" t="s">
        <v>2</v>
      </c>
      <c r="D1166" s="16" t="s">
        <v>87</v>
      </c>
      <c r="E1166" s="16" t="s">
        <v>16</v>
      </c>
      <c r="F1166" s="16">
        <v>0</v>
      </c>
      <c r="G1166" s="16">
        <v>0</v>
      </c>
      <c r="H1166" s="16" t="s">
        <v>18</v>
      </c>
      <c r="I1166">
        <v>2010</v>
      </c>
      <c r="J1166" s="3">
        <v>1</v>
      </c>
      <c r="K1166">
        <f t="shared" si="20"/>
        <v>0</v>
      </c>
    </row>
    <row r="1167" spans="1:11" ht="12.75">
      <c r="A1167" s="2">
        <v>201012160019</v>
      </c>
      <c r="B1167" s="4">
        <v>40528</v>
      </c>
      <c r="C1167" s="13" t="s">
        <v>2</v>
      </c>
      <c r="D1167" s="13" t="s">
        <v>87</v>
      </c>
      <c r="E1167" s="13" t="s">
        <v>16</v>
      </c>
      <c r="F1167" s="13">
        <v>0</v>
      </c>
      <c r="G1167" s="13">
        <v>0</v>
      </c>
      <c r="H1167" s="13" t="s">
        <v>18</v>
      </c>
      <c r="I1167">
        <v>2010</v>
      </c>
      <c r="J1167" s="3">
        <v>1</v>
      </c>
      <c r="K1167">
        <f t="shared" si="20"/>
        <v>0</v>
      </c>
    </row>
    <row r="1168" spans="1:11" ht="12.75">
      <c r="A1168" s="14">
        <v>201012210002</v>
      </c>
      <c r="B1168" s="15">
        <v>40533</v>
      </c>
      <c r="C1168" s="16" t="s">
        <v>55</v>
      </c>
      <c r="D1168" s="16" t="s">
        <v>127</v>
      </c>
      <c r="E1168" s="16" t="s">
        <v>16</v>
      </c>
      <c r="F1168" s="16">
        <v>0</v>
      </c>
      <c r="G1168" s="16">
        <v>0</v>
      </c>
      <c r="H1168" s="16" t="s">
        <v>575</v>
      </c>
      <c r="I1168">
        <v>2010</v>
      </c>
      <c r="J1168" s="3">
        <v>1</v>
      </c>
      <c r="K1168">
        <f t="shared" si="20"/>
        <v>0</v>
      </c>
    </row>
    <row r="1169" spans="1:11" ht="12.75">
      <c r="A1169" s="2">
        <v>201012220014</v>
      </c>
      <c r="B1169" s="4">
        <v>40534</v>
      </c>
      <c r="C1169" s="13" t="s">
        <v>2</v>
      </c>
      <c r="D1169" s="13" t="s">
        <v>838</v>
      </c>
      <c r="E1169" s="13" t="s">
        <v>16</v>
      </c>
      <c r="F1169" s="13">
        <v>0</v>
      </c>
      <c r="G1169" s="13">
        <v>0</v>
      </c>
      <c r="H1169" s="13" t="s">
        <v>14</v>
      </c>
      <c r="I1169">
        <v>2010</v>
      </c>
      <c r="J1169" s="3">
        <v>1</v>
      </c>
      <c r="K1169">
        <f t="shared" si="20"/>
        <v>0</v>
      </c>
    </row>
    <row r="1170" spans="1:11" ht="12.75">
      <c r="A1170" s="2">
        <v>201012230005</v>
      </c>
      <c r="B1170" s="4">
        <v>40535</v>
      </c>
      <c r="C1170" s="13" t="s">
        <v>55</v>
      </c>
      <c r="D1170" s="13" t="s">
        <v>127</v>
      </c>
      <c r="E1170" s="13" t="s">
        <v>67</v>
      </c>
      <c r="F1170" s="13">
        <v>0</v>
      </c>
      <c r="G1170" s="13">
        <v>1</v>
      </c>
      <c r="H1170" s="13" t="s">
        <v>82</v>
      </c>
      <c r="I1170">
        <v>2010</v>
      </c>
      <c r="J1170" s="3">
        <v>1</v>
      </c>
      <c r="K1170">
        <f t="shared" si="20"/>
        <v>0</v>
      </c>
    </row>
    <row r="1171" spans="1:11" ht="12.75">
      <c r="A1171" s="14">
        <v>201012230004</v>
      </c>
      <c r="B1171" s="15">
        <v>40535</v>
      </c>
      <c r="C1171" s="16" t="s">
        <v>55</v>
      </c>
      <c r="D1171" s="16" t="s">
        <v>127</v>
      </c>
      <c r="E1171" s="16" t="s">
        <v>67</v>
      </c>
      <c r="F1171" s="16">
        <v>0</v>
      </c>
      <c r="G1171" s="16">
        <v>1</v>
      </c>
      <c r="H1171" s="16" t="s">
        <v>82</v>
      </c>
      <c r="I1171">
        <v>2010</v>
      </c>
      <c r="J1171" s="3">
        <v>1</v>
      </c>
      <c r="K1171">
        <f t="shared" si="20"/>
        <v>0</v>
      </c>
    </row>
    <row r="1172" spans="1:11" ht="12.75">
      <c r="A1172" s="14">
        <v>201012270003</v>
      </c>
      <c r="B1172" s="15">
        <v>40539</v>
      </c>
      <c r="C1172" s="16" t="s">
        <v>55</v>
      </c>
      <c r="D1172" s="16" t="s">
        <v>127</v>
      </c>
      <c r="E1172" s="16" t="s">
        <v>67</v>
      </c>
      <c r="F1172" s="16">
        <v>0</v>
      </c>
      <c r="G1172" s="16">
        <v>0</v>
      </c>
      <c r="H1172" s="16" t="s">
        <v>82</v>
      </c>
      <c r="I1172">
        <v>2010</v>
      </c>
      <c r="J1172" s="3">
        <v>1</v>
      </c>
      <c r="K1172">
        <f t="shared" si="20"/>
        <v>0</v>
      </c>
    </row>
    <row r="1173" spans="1:11" ht="12.75">
      <c r="A1173" s="2">
        <v>201012290003</v>
      </c>
      <c r="B1173" s="4">
        <v>40541</v>
      </c>
      <c r="C1173" s="13" t="s">
        <v>55</v>
      </c>
      <c r="D1173" s="13" t="s">
        <v>142</v>
      </c>
      <c r="E1173" s="13" t="s">
        <v>119</v>
      </c>
      <c r="F1173" s="13">
        <v>0</v>
      </c>
      <c r="G1173" s="13">
        <v>0</v>
      </c>
      <c r="H1173" s="13" t="s">
        <v>65</v>
      </c>
      <c r="I1173">
        <v>2010</v>
      </c>
      <c r="J1173" s="3">
        <v>1</v>
      </c>
      <c r="K1173">
        <f t="shared" si="20"/>
        <v>0</v>
      </c>
    </row>
    <row r="1174" spans="1:11" ht="12.75">
      <c r="A1174" s="14">
        <v>201101020007</v>
      </c>
      <c r="B1174" s="15">
        <v>40545</v>
      </c>
      <c r="C1174" s="16" t="s">
        <v>2</v>
      </c>
      <c r="D1174" s="16" t="s">
        <v>180</v>
      </c>
      <c r="E1174" s="16" t="s">
        <v>16</v>
      </c>
      <c r="F1174" s="16">
        <v>0</v>
      </c>
      <c r="G1174" s="16">
        <v>0</v>
      </c>
      <c r="H1174" s="16" t="s">
        <v>18</v>
      </c>
      <c r="I1174">
        <v>2011</v>
      </c>
      <c r="J1174" s="3">
        <v>1</v>
      </c>
      <c r="K1174">
        <f t="shared" si="20"/>
        <v>0</v>
      </c>
    </row>
    <row r="1175" spans="1:11" ht="12.75">
      <c r="A1175" s="2">
        <v>201101050005</v>
      </c>
      <c r="B1175" s="4">
        <v>40548</v>
      </c>
      <c r="C1175" s="13" t="s">
        <v>206</v>
      </c>
      <c r="D1175" s="13" t="s">
        <v>636</v>
      </c>
      <c r="E1175" s="13" t="s">
        <v>637</v>
      </c>
      <c r="F1175" s="13">
        <v>0</v>
      </c>
      <c r="G1175" s="13">
        <v>0</v>
      </c>
      <c r="H1175" s="13" t="s">
        <v>49</v>
      </c>
      <c r="I1175">
        <v>2011</v>
      </c>
      <c r="J1175" s="3">
        <v>1</v>
      </c>
      <c r="K1175">
        <f t="shared" si="20"/>
        <v>0</v>
      </c>
    </row>
    <row r="1176" spans="1:11" ht="12.75">
      <c r="A1176" s="2">
        <v>201101080015</v>
      </c>
      <c r="B1176" s="4">
        <v>40551</v>
      </c>
      <c r="C1176" s="13" t="s">
        <v>2</v>
      </c>
      <c r="D1176" s="13" t="s">
        <v>627</v>
      </c>
      <c r="E1176" s="13" t="s">
        <v>16</v>
      </c>
      <c r="F1176" s="13">
        <v>0</v>
      </c>
      <c r="G1176" s="13">
        <v>0</v>
      </c>
      <c r="H1176" s="13" t="s">
        <v>18</v>
      </c>
      <c r="I1176">
        <v>2011</v>
      </c>
      <c r="J1176" s="3">
        <v>1</v>
      </c>
      <c r="K1176">
        <f t="shared" si="20"/>
        <v>0</v>
      </c>
    </row>
    <row r="1177" spans="1:11" ht="12.75">
      <c r="A1177" s="14">
        <v>201101080014</v>
      </c>
      <c r="B1177" s="15">
        <v>40551</v>
      </c>
      <c r="C1177" s="16" t="s">
        <v>2</v>
      </c>
      <c r="D1177" s="16" t="s">
        <v>627</v>
      </c>
      <c r="E1177" s="16" t="s">
        <v>16</v>
      </c>
      <c r="F1177" s="16">
        <v>0</v>
      </c>
      <c r="G1177" s="16">
        <v>0</v>
      </c>
      <c r="H1177" s="16" t="s">
        <v>18</v>
      </c>
      <c r="I1177">
        <v>2011</v>
      </c>
      <c r="J1177" s="3">
        <v>1</v>
      </c>
      <c r="K1177">
        <f t="shared" si="20"/>
        <v>0</v>
      </c>
    </row>
    <row r="1178" spans="1:11" ht="12.75">
      <c r="A1178" s="14">
        <v>201101140012</v>
      </c>
      <c r="B1178" s="15">
        <v>40557</v>
      </c>
      <c r="C1178" s="16" t="s">
        <v>2</v>
      </c>
      <c r="D1178" s="16" t="s">
        <v>87</v>
      </c>
      <c r="E1178" s="16" t="s">
        <v>16</v>
      </c>
      <c r="F1178" s="16">
        <v>0</v>
      </c>
      <c r="G1178" s="16">
        <v>0</v>
      </c>
      <c r="H1178" s="16" t="s">
        <v>65</v>
      </c>
      <c r="I1178">
        <v>2011</v>
      </c>
      <c r="J1178" s="3">
        <v>1</v>
      </c>
      <c r="K1178">
        <f t="shared" si="20"/>
        <v>0</v>
      </c>
    </row>
    <row r="1179" spans="1:11" ht="12.75">
      <c r="A1179" s="2">
        <v>201101150016</v>
      </c>
      <c r="B1179" s="4">
        <v>40558</v>
      </c>
      <c r="C1179" s="13" t="s">
        <v>2</v>
      </c>
      <c r="D1179" s="13" t="s">
        <v>512</v>
      </c>
      <c r="E1179" s="13" t="s">
        <v>16</v>
      </c>
      <c r="F1179" s="13">
        <v>0</v>
      </c>
      <c r="G1179" s="13">
        <v>0</v>
      </c>
      <c r="H1179" s="13" t="s">
        <v>18</v>
      </c>
      <c r="I1179">
        <v>2011</v>
      </c>
      <c r="J1179" s="3">
        <v>1</v>
      </c>
      <c r="K1179">
        <f t="shared" si="20"/>
        <v>0</v>
      </c>
    </row>
    <row r="1180" spans="1:11" ht="12.75">
      <c r="A1180" s="14">
        <v>201101170010</v>
      </c>
      <c r="B1180" s="15">
        <v>40560</v>
      </c>
      <c r="C1180" s="16" t="s">
        <v>11</v>
      </c>
      <c r="D1180" s="16" t="s">
        <v>267</v>
      </c>
      <c r="E1180" s="16" t="s">
        <v>17</v>
      </c>
      <c r="F1180" s="16">
        <v>0</v>
      </c>
      <c r="G1180" s="16">
        <v>0</v>
      </c>
      <c r="H1180" s="16" t="s">
        <v>18</v>
      </c>
      <c r="I1180">
        <v>2011</v>
      </c>
      <c r="J1180" s="3">
        <v>1</v>
      </c>
      <c r="K1180">
        <f t="shared" si="20"/>
        <v>0</v>
      </c>
    </row>
    <row r="1181" spans="1:11" ht="12.75">
      <c r="A1181" s="2">
        <v>201101170007</v>
      </c>
      <c r="B1181" s="4">
        <v>40560</v>
      </c>
      <c r="C1181" s="13" t="s">
        <v>78</v>
      </c>
      <c r="D1181" s="13" t="s">
        <v>79</v>
      </c>
      <c r="E1181" s="13" t="s">
        <v>16</v>
      </c>
      <c r="F1181" s="13">
        <v>0</v>
      </c>
      <c r="G1181" s="13">
        <v>0</v>
      </c>
      <c r="H1181" s="13" t="s">
        <v>82</v>
      </c>
      <c r="I1181">
        <v>2011</v>
      </c>
      <c r="J1181" s="3">
        <v>1</v>
      </c>
      <c r="K1181">
        <f t="shared" si="20"/>
        <v>0</v>
      </c>
    </row>
    <row r="1182" spans="1:11" ht="12.75">
      <c r="A1182" s="14">
        <v>201101170006</v>
      </c>
      <c r="B1182" s="15">
        <v>40560</v>
      </c>
      <c r="C1182" s="16" t="s">
        <v>2</v>
      </c>
      <c r="D1182" s="16" t="s">
        <v>117</v>
      </c>
      <c r="E1182" s="16" t="s">
        <v>16</v>
      </c>
      <c r="F1182" s="16">
        <v>0</v>
      </c>
      <c r="G1182" s="16">
        <v>0</v>
      </c>
      <c r="H1182" s="16" t="s">
        <v>65</v>
      </c>
      <c r="I1182">
        <v>2011</v>
      </c>
      <c r="J1182" s="3">
        <v>1</v>
      </c>
      <c r="K1182">
        <f t="shared" si="20"/>
        <v>0</v>
      </c>
    </row>
    <row r="1183" spans="1:11" ht="12.75">
      <c r="A1183" s="14">
        <v>201101180008</v>
      </c>
      <c r="B1183" s="15">
        <v>40561</v>
      </c>
      <c r="C1183" s="16" t="s">
        <v>137</v>
      </c>
      <c r="D1183" s="16" t="s">
        <v>138</v>
      </c>
      <c r="E1183" s="16" t="s">
        <v>139</v>
      </c>
      <c r="F1183" s="16">
        <v>0</v>
      </c>
      <c r="G1183" s="16">
        <v>0</v>
      </c>
      <c r="H1183" s="16" t="s">
        <v>82</v>
      </c>
      <c r="I1183">
        <v>2011</v>
      </c>
      <c r="J1183" s="3">
        <v>1</v>
      </c>
      <c r="K1183">
        <f t="shared" si="20"/>
        <v>0</v>
      </c>
    </row>
    <row r="1184" spans="1:11" ht="12.75">
      <c r="A1184" s="2">
        <v>201101180002</v>
      </c>
      <c r="B1184" s="4">
        <v>40561</v>
      </c>
      <c r="C1184" s="13" t="s">
        <v>11</v>
      </c>
      <c r="D1184" s="13" t="s">
        <v>43</v>
      </c>
      <c r="E1184" s="13" t="s">
        <v>16</v>
      </c>
      <c r="F1184" s="13">
        <v>0</v>
      </c>
      <c r="G1184" s="13">
        <v>3</v>
      </c>
      <c r="H1184" s="13" t="s">
        <v>38</v>
      </c>
      <c r="I1184">
        <v>2011</v>
      </c>
      <c r="J1184" s="3">
        <v>1</v>
      </c>
      <c r="K1184">
        <f t="shared" si="20"/>
        <v>0</v>
      </c>
    </row>
    <row r="1185" spans="1:11" ht="12.75">
      <c r="A1185" s="2">
        <v>201101230002</v>
      </c>
      <c r="B1185" s="4">
        <v>40566</v>
      </c>
      <c r="C1185" s="13" t="s">
        <v>2</v>
      </c>
      <c r="D1185" s="13" t="s">
        <v>87</v>
      </c>
      <c r="E1185" s="13" t="s">
        <v>260</v>
      </c>
      <c r="F1185" s="13">
        <v>0</v>
      </c>
      <c r="G1185" s="13">
        <v>0</v>
      </c>
      <c r="H1185" s="13" t="s">
        <v>265</v>
      </c>
      <c r="I1185">
        <v>2011</v>
      </c>
      <c r="J1185" s="3">
        <v>1</v>
      </c>
      <c r="K1185">
        <f t="shared" si="20"/>
        <v>0</v>
      </c>
    </row>
    <row r="1186" spans="1:11" ht="12.75">
      <c r="A1186" s="14">
        <v>201101240015</v>
      </c>
      <c r="B1186" s="15">
        <v>40567</v>
      </c>
      <c r="C1186" s="16" t="s">
        <v>11</v>
      </c>
      <c r="D1186" s="16" t="s">
        <v>837</v>
      </c>
      <c r="E1186" s="16" t="s">
        <v>16</v>
      </c>
      <c r="F1186" s="16">
        <v>0</v>
      </c>
      <c r="G1186" s="16">
        <v>0</v>
      </c>
      <c r="H1186" s="16" t="s">
        <v>52</v>
      </c>
      <c r="I1186">
        <v>2011</v>
      </c>
      <c r="J1186" s="3">
        <v>1</v>
      </c>
      <c r="K1186">
        <f t="shared" si="20"/>
        <v>0</v>
      </c>
    </row>
    <row r="1187" spans="1:11" ht="12.75">
      <c r="A1187" s="14">
        <v>201101260020</v>
      </c>
      <c r="B1187" s="15">
        <v>40569</v>
      </c>
      <c r="C1187" s="16" t="s">
        <v>2</v>
      </c>
      <c r="D1187" s="16" t="s">
        <v>835</v>
      </c>
      <c r="E1187" s="16" t="s">
        <v>16</v>
      </c>
      <c r="F1187" s="16">
        <v>0</v>
      </c>
      <c r="G1187" s="16">
        <v>0</v>
      </c>
      <c r="H1187" s="16" t="s">
        <v>18</v>
      </c>
      <c r="I1187">
        <v>2011</v>
      </c>
      <c r="J1187" s="3">
        <v>1</v>
      </c>
      <c r="K1187">
        <f t="shared" si="20"/>
        <v>0</v>
      </c>
    </row>
    <row r="1188" spans="1:11" ht="12.75">
      <c r="A1188" s="2">
        <v>201101260019</v>
      </c>
      <c r="B1188" s="4">
        <v>40569</v>
      </c>
      <c r="C1188" s="13" t="s">
        <v>134</v>
      </c>
      <c r="D1188" s="13" t="s">
        <v>836</v>
      </c>
      <c r="E1188" s="13" t="s">
        <v>16</v>
      </c>
      <c r="F1188" s="13">
        <v>0</v>
      </c>
      <c r="G1188" s="13">
        <v>0</v>
      </c>
      <c r="H1188" s="13" t="s">
        <v>18</v>
      </c>
      <c r="I1188">
        <v>2011</v>
      </c>
      <c r="J1188" s="3">
        <v>1</v>
      </c>
      <c r="K1188">
        <f t="shared" si="20"/>
        <v>0</v>
      </c>
    </row>
    <row r="1189" spans="1:11" ht="12.75">
      <c r="A1189" s="2">
        <v>201101270002</v>
      </c>
      <c r="B1189" s="4">
        <v>40570</v>
      </c>
      <c r="C1189" s="13" t="s">
        <v>134</v>
      </c>
      <c r="D1189" s="13" t="s">
        <v>605</v>
      </c>
      <c r="E1189" s="13" t="s">
        <v>606</v>
      </c>
      <c r="F1189" s="13">
        <v>0</v>
      </c>
      <c r="G1189" s="13">
        <v>0</v>
      </c>
      <c r="H1189" s="13" t="s">
        <v>38</v>
      </c>
      <c r="I1189">
        <v>2011</v>
      </c>
      <c r="J1189" s="3">
        <v>1</v>
      </c>
      <c r="K1189">
        <f t="shared" si="20"/>
        <v>0</v>
      </c>
    </row>
    <row r="1190" spans="1:11" ht="12.75">
      <c r="A1190" s="14">
        <v>201101290001</v>
      </c>
      <c r="B1190" s="15">
        <v>40572</v>
      </c>
      <c r="C1190" s="16" t="s">
        <v>2</v>
      </c>
      <c r="D1190" s="16" t="s">
        <v>87</v>
      </c>
      <c r="E1190" s="16" t="s">
        <v>16</v>
      </c>
      <c r="F1190" s="16">
        <v>0</v>
      </c>
      <c r="G1190" s="16">
        <v>1</v>
      </c>
      <c r="H1190" s="16" t="s">
        <v>18</v>
      </c>
      <c r="I1190">
        <v>2011</v>
      </c>
      <c r="J1190" s="3">
        <v>1</v>
      </c>
      <c r="K1190">
        <f t="shared" si="20"/>
        <v>0</v>
      </c>
    </row>
    <row r="1191" spans="1:11" ht="12.75">
      <c r="A1191" s="2">
        <v>201102020017</v>
      </c>
      <c r="B1191" s="4">
        <v>40576</v>
      </c>
      <c r="C1191" s="13" t="s">
        <v>2</v>
      </c>
      <c r="D1191" s="13" t="s">
        <v>87</v>
      </c>
      <c r="E1191" s="13" t="s">
        <v>16</v>
      </c>
      <c r="F1191" s="13">
        <v>0</v>
      </c>
      <c r="G1191" s="13">
        <v>1</v>
      </c>
      <c r="H1191" s="13" t="s">
        <v>18</v>
      </c>
      <c r="I1191">
        <v>2011</v>
      </c>
      <c r="J1191" s="3">
        <v>1</v>
      </c>
      <c r="K1191">
        <f t="shared" si="20"/>
        <v>0</v>
      </c>
    </row>
    <row r="1192" spans="1:11" ht="12.75">
      <c r="A1192" s="2">
        <v>201102030009</v>
      </c>
      <c r="B1192" s="4">
        <v>40577</v>
      </c>
      <c r="C1192" s="13" t="s">
        <v>2</v>
      </c>
      <c r="D1192" s="13" t="s">
        <v>87</v>
      </c>
      <c r="E1192" s="13" t="s">
        <v>16</v>
      </c>
      <c r="F1192" s="13">
        <v>0</v>
      </c>
      <c r="G1192" s="13">
        <v>0</v>
      </c>
      <c r="H1192" s="13" t="s">
        <v>18</v>
      </c>
      <c r="I1192">
        <v>2011</v>
      </c>
      <c r="J1192" s="3">
        <v>1</v>
      </c>
      <c r="K1192">
        <f t="shared" si="20"/>
        <v>0</v>
      </c>
    </row>
    <row r="1193" spans="1:11" ht="12.75">
      <c r="A1193" s="14">
        <v>201102030008</v>
      </c>
      <c r="B1193" s="15">
        <v>40577</v>
      </c>
      <c r="C1193" s="16" t="s">
        <v>2</v>
      </c>
      <c r="D1193" s="16" t="s">
        <v>87</v>
      </c>
      <c r="E1193" s="16" t="s">
        <v>16</v>
      </c>
      <c r="F1193" s="16">
        <v>0</v>
      </c>
      <c r="G1193" s="16">
        <v>0</v>
      </c>
      <c r="H1193" s="16" t="s">
        <v>18</v>
      </c>
      <c r="I1193">
        <v>2011</v>
      </c>
      <c r="J1193" s="3">
        <v>1</v>
      </c>
      <c r="K1193">
        <f t="shared" si="20"/>
        <v>0</v>
      </c>
    </row>
    <row r="1194" spans="1:11" ht="12.75">
      <c r="A1194" s="14">
        <v>201102100017</v>
      </c>
      <c r="B1194" s="15">
        <v>40584</v>
      </c>
      <c r="C1194" s="16" t="s">
        <v>2</v>
      </c>
      <c r="D1194" s="16" t="s">
        <v>87</v>
      </c>
      <c r="E1194" s="16" t="s">
        <v>16</v>
      </c>
      <c r="F1194" s="16">
        <v>0</v>
      </c>
      <c r="G1194" s="16">
        <v>0</v>
      </c>
      <c r="H1194" s="16" t="s">
        <v>65</v>
      </c>
      <c r="I1194">
        <v>2011</v>
      </c>
      <c r="J1194" s="3">
        <v>1</v>
      </c>
      <c r="K1194">
        <f t="shared" si="20"/>
        <v>0</v>
      </c>
    </row>
    <row r="1195" spans="1:11" ht="12.75">
      <c r="A1195" s="2">
        <v>201102160012</v>
      </c>
      <c r="B1195" s="4">
        <v>40590</v>
      </c>
      <c r="C1195" s="13" t="s">
        <v>2</v>
      </c>
      <c r="D1195" s="13" t="s">
        <v>263</v>
      </c>
      <c r="E1195" s="13" t="s">
        <v>242</v>
      </c>
      <c r="F1195" s="13">
        <v>0</v>
      </c>
      <c r="G1195" s="13">
        <v>0</v>
      </c>
      <c r="H1195" s="13" t="s">
        <v>18</v>
      </c>
      <c r="I1195">
        <v>2011</v>
      </c>
      <c r="J1195" s="3">
        <v>1</v>
      </c>
      <c r="K1195">
        <f t="shared" si="20"/>
        <v>0</v>
      </c>
    </row>
    <row r="1196" spans="1:11" ht="12.75">
      <c r="A1196" s="14">
        <v>201102200004</v>
      </c>
      <c r="B1196" s="15">
        <v>40594</v>
      </c>
      <c r="C1196" s="16" t="s">
        <v>126</v>
      </c>
      <c r="D1196" s="16" t="s">
        <v>174</v>
      </c>
      <c r="E1196" s="16" t="s">
        <v>16</v>
      </c>
      <c r="F1196" s="16">
        <v>0</v>
      </c>
      <c r="G1196" s="16">
        <v>0</v>
      </c>
      <c r="H1196" s="16" t="s">
        <v>82</v>
      </c>
      <c r="I1196">
        <v>2011</v>
      </c>
      <c r="J1196" s="3">
        <v>1</v>
      </c>
      <c r="K1196">
        <f t="shared" si="20"/>
        <v>0</v>
      </c>
    </row>
    <row r="1197" spans="1:11" ht="12.75">
      <c r="A1197" s="2">
        <v>201102210007</v>
      </c>
      <c r="B1197" s="4">
        <v>40595</v>
      </c>
      <c r="C1197" s="13" t="s">
        <v>55</v>
      </c>
      <c r="D1197" s="13" t="s">
        <v>104</v>
      </c>
      <c r="E1197" s="13" t="s">
        <v>77</v>
      </c>
      <c r="F1197" s="13">
        <v>0</v>
      </c>
      <c r="G1197" s="13">
        <v>0</v>
      </c>
      <c r="H1197" s="13" t="s">
        <v>38</v>
      </c>
      <c r="I1197">
        <v>2011</v>
      </c>
      <c r="J1197" s="3">
        <v>1</v>
      </c>
      <c r="K1197">
        <f t="shared" si="20"/>
        <v>0</v>
      </c>
    </row>
    <row r="1198" spans="1:11" ht="12.75">
      <c r="A1198" s="14">
        <v>201102220008</v>
      </c>
      <c r="B1198" s="15">
        <v>40596</v>
      </c>
      <c r="C1198" s="16" t="s">
        <v>11</v>
      </c>
      <c r="D1198" s="16" t="s">
        <v>261</v>
      </c>
      <c r="E1198" s="16" t="s">
        <v>37</v>
      </c>
      <c r="F1198" s="16">
        <v>0</v>
      </c>
      <c r="G1198" s="16">
        <v>0</v>
      </c>
      <c r="H1198" s="16" t="s">
        <v>38</v>
      </c>
      <c r="I1198">
        <v>2011</v>
      </c>
      <c r="J1198" s="3">
        <v>1</v>
      </c>
      <c r="K1198">
        <f t="shared" si="20"/>
        <v>0</v>
      </c>
    </row>
    <row r="1199" spans="1:11" ht="12.75">
      <c r="A1199" s="2">
        <v>201102230001</v>
      </c>
      <c r="B1199" s="4">
        <v>40597</v>
      </c>
      <c r="C1199" s="13" t="s">
        <v>11</v>
      </c>
      <c r="D1199" s="13" t="s">
        <v>834</v>
      </c>
      <c r="E1199" s="13" t="s">
        <v>16</v>
      </c>
      <c r="F1199" s="13">
        <v>0</v>
      </c>
      <c r="G1199" s="13">
        <v>0</v>
      </c>
      <c r="H1199" s="13" t="s">
        <v>18</v>
      </c>
      <c r="I1199">
        <v>2011</v>
      </c>
      <c r="J1199" s="3">
        <v>1</v>
      </c>
      <c r="K1199">
        <f t="shared" si="20"/>
        <v>0</v>
      </c>
    </row>
    <row r="1200" spans="1:11" ht="12.75">
      <c r="A1200" s="14">
        <v>201102280011</v>
      </c>
      <c r="B1200" s="15">
        <v>40602</v>
      </c>
      <c r="C1200" s="16" t="s">
        <v>2</v>
      </c>
      <c r="D1200" s="16" t="s">
        <v>274</v>
      </c>
      <c r="E1200" s="16" t="s">
        <v>16</v>
      </c>
      <c r="F1200" s="16">
        <v>0</v>
      </c>
      <c r="G1200" s="16">
        <v>1</v>
      </c>
      <c r="H1200" s="16" t="s">
        <v>18</v>
      </c>
      <c r="I1200">
        <v>2011</v>
      </c>
      <c r="J1200" s="3">
        <v>1</v>
      </c>
      <c r="K1200">
        <f t="shared" si="20"/>
        <v>0</v>
      </c>
    </row>
    <row r="1201" spans="1:11" ht="12.75">
      <c r="A1201" s="14">
        <v>201103020018</v>
      </c>
      <c r="B1201" s="15">
        <v>40604</v>
      </c>
      <c r="C1201" s="16" t="s">
        <v>78</v>
      </c>
      <c r="D1201" s="16" t="s">
        <v>131</v>
      </c>
      <c r="E1201" s="16" t="s">
        <v>518</v>
      </c>
      <c r="F1201" s="16">
        <v>2</v>
      </c>
      <c r="G1201" s="16">
        <v>2</v>
      </c>
      <c r="H1201" s="16" t="s">
        <v>72</v>
      </c>
      <c r="I1201">
        <v>2011</v>
      </c>
      <c r="J1201" s="3">
        <v>1</v>
      </c>
      <c r="K1201">
        <f t="shared" si="20"/>
        <v>0</v>
      </c>
    </row>
    <row r="1202" spans="1:11" ht="12.75">
      <c r="A1202" s="2">
        <v>201103020012</v>
      </c>
      <c r="B1202" s="4">
        <v>40604</v>
      </c>
      <c r="C1202" s="13" t="s">
        <v>2</v>
      </c>
      <c r="D1202" s="13" t="s">
        <v>259</v>
      </c>
      <c r="E1202" s="13" t="s">
        <v>16</v>
      </c>
      <c r="F1202" s="13">
        <v>0</v>
      </c>
      <c r="G1202" s="13">
        <v>0</v>
      </c>
      <c r="H1202" s="13" t="s">
        <v>14</v>
      </c>
      <c r="I1202">
        <v>2011</v>
      </c>
      <c r="J1202" s="3">
        <v>1</v>
      </c>
      <c r="K1202">
        <f t="shared" si="20"/>
        <v>0</v>
      </c>
    </row>
    <row r="1203" spans="1:11" ht="12.75">
      <c r="A1203" s="2">
        <v>201103110011</v>
      </c>
      <c r="B1203" s="4">
        <v>40613</v>
      </c>
      <c r="C1203" s="13" t="s">
        <v>2</v>
      </c>
      <c r="D1203" s="13" t="s">
        <v>274</v>
      </c>
      <c r="E1203" s="13" t="s">
        <v>16</v>
      </c>
      <c r="F1203" s="13">
        <v>0</v>
      </c>
      <c r="G1203" s="13">
        <v>0</v>
      </c>
      <c r="H1203" s="13" t="s">
        <v>18</v>
      </c>
      <c r="I1203">
        <v>2011</v>
      </c>
      <c r="J1203" s="3">
        <v>1</v>
      </c>
      <c r="K1203">
        <f t="shared" si="20"/>
        <v>0</v>
      </c>
    </row>
    <row r="1204" spans="1:11" ht="12.75">
      <c r="A1204" s="14">
        <v>201103190016</v>
      </c>
      <c r="B1204" s="15">
        <v>40621</v>
      </c>
      <c r="C1204" s="16" t="s">
        <v>2</v>
      </c>
      <c r="D1204" s="16" t="s">
        <v>87</v>
      </c>
      <c r="E1204" s="16" t="s">
        <v>16</v>
      </c>
      <c r="F1204" s="16">
        <v>0</v>
      </c>
      <c r="G1204" s="16">
        <v>0</v>
      </c>
      <c r="H1204" s="16" t="s">
        <v>18</v>
      </c>
      <c r="I1204">
        <v>2011</v>
      </c>
      <c r="J1204" s="3">
        <v>1</v>
      </c>
      <c r="K1204">
        <f t="shared" si="20"/>
        <v>0</v>
      </c>
    </row>
    <row r="1205" spans="1:11" ht="12.75">
      <c r="A1205" s="2">
        <v>201103280001</v>
      </c>
      <c r="B1205" s="4">
        <v>40630</v>
      </c>
      <c r="C1205" s="13" t="s">
        <v>2</v>
      </c>
      <c r="D1205" s="13" t="s">
        <v>259</v>
      </c>
      <c r="E1205" s="13" t="s">
        <v>260</v>
      </c>
      <c r="F1205" s="13">
        <v>0</v>
      </c>
      <c r="G1205" s="13">
        <v>0</v>
      </c>
      <c r="H1205" s="13" t="s">
        <v>65</v>
      </c>
      <c r="I1205">
        <v>2011</v>
      </c>
      <c r="J1205" s="3">
        <v>1</v>
      </c>
      <c r="K1205">
        <f t="shared" si="20"/>
        <v>0</v>
      </c>
    </row>
    <row r="1206" spans="1:11" ht="12.75">
      <c r="A1206" s="2">
        <v>201103280016</v>
      </c>
      <c r="B1206" s="4">
        <v>40630</v>
      </c>
      <c r="C1206" s="13" t="s">
        <v>2</v>
      </c>
      <c r="D1206" s="13" t="s">
        <v>87</v>
      </c>
      <c r="E1206" s="13" t="s">
        <v>16</v>
      </c>
      <c r="F1206" s="13">
        <v>0</v>
      </c>
      <c r="G1206" s="13">
        <v>0</v>
      </c>
      <c r="H1206" s="13" t="s">
        <v>16</v>
      </c>
      <c r="I1206">
        <v>2011</v>
      </c>
      <c r="J1206" s="3">
        <v>1</v>
      </c>
      <c r="K1206">
        <f t="shared" si="20"/>
        <v>0</v>
      </c>
    </row>
    <row r="1207" spans="1:11" ht="12.75">
      <c r="A1207" s="14">
        <v>201103280015</v>
      </c>
      <c r="B1207" s="15">
        <v>40630</v>
      </c>
      <c r="C1207" s="16" t="s">
        <v>2</v>
      </c>
      <c r="D1207" s="16" t="s">
        <v>87</v>
      </c>
      <c r="E1207" s="16" t="s">
        <v>16</v>
      </c>
      <c r="F1207" s="16">
        <v>0</v>
      </c>
      <c r="G1207" s="16">
        <v>0</v>
      </c>
      <c r="H1207" s="16" t="s">
        <v>16</v>
      </c>
      <c r="I1207">
        <v>2011</v>
      </c>
      <c r="J1207" s="3">
        <v>1</v>
      </c>
      <c r="K1207">
        <f t="shared" si="20"/>
        <v>0</v>
      </c>
    </row>
    <row r="1208" spans="1:11" ht="12.75">
      <c r="A1208" s="14">
        <v>201103290009</v>
      </c>
      <c r="B1208" s="15">
        <v>40631</v>
      </c>
      <c r="C1208" s="16" t="s">
        <v>73</v>
      </c>
      <c r="D1208" s="16" t="s">
        <v>833</v>
      </c>
      <c r="E1208" s="16" t="s">
        <v>16</v>
      </c>
      <c r="F1208" s="16">
        <v>0</v>
      </c>
      <c r="G1208" s="16">
        <v>0</v>
      </c>
      <c r="H1208" s="16" t="s">
        <v>16</v>
      </c>
      <c r="I1208">
        <v>2011</v>
      </c>
      <c r="J1208" s="3">
        <v>1</v>
      </c>
      <c r="K1208">
        <f t="shared" si="20"/>
        <v>0</v>
      </c>
    </row>
    <row r="1209" spans="1:11" ht="12.75">
      <c r="A1209" s="2">
        <v>201103310005</v>
      </c>
      <c r="B1209" s="4">
        <v>40633</v>
      </c>
      <c r="C1209" s="13" t="s">
        <v>55</v>
      </c>
      <c r="D1209" s="13" t="s">
        <v>136</v>
      </c>
      <c r="E1209" s="13" t="s">
        <v>67</v>
      </c>
      <c r="F1209" s="13">
        <v>0</v>
      </c>
      <c r="G1209" s="13">
        <v>1</v>
      </c>
      <c r="H1209" s="13" t="s">
        <v>72</v>
      </c>
      <c r="I1209">
        <v>2011</v>
      </c>
      <c r="J1209" s="3">
        <v>1</v>
      </c>
      <c r="K1209">
        <f t="shared" si="20"/>
        <v>0</v>
      </c>
    </row>
    <row r="1210" spans="1:11" ht="12.75">
      <c r="A1210" s="14">
        <v>201103310006</v>
      </c>
      <c r="B1210" s="15">
        <v>40633</v>
      </c>
      <c r="C1210" s="16" t="s">
        <v>134</v>
      </c>
      <c r="D1210" s="16" t="s">
        <v>135</v>
      </c>
      <c r="E1210" s="16" t="s">
        <v>119</v>
      </c>
      <c r="F1210" s="16">
        <v>0</v>
      </c>
      <c r="G1210" s="16">
        <v>2</v>
      </c>
      <c r="H1210" s="16" t="s">
        <v>38</v>
      </c>
      <c r="I1210">
        <v>2011</v>
      </c>
      <c r="J1210" s="3">
        <v>1</v>
      </c>
      <c r="K1210">
        <f t="shared" si="20"/>
        <v>0</v>
      </c>
    </row>
    <row r="1211" spans="1:11" ht="12.75">
      <c r="A1211" s="2">
        <v>201104020010</v>
      </c>
      <c r="B1211" s="4">
        <v>40635</v>
      </c>
      <c r="C1211" s="13" t="s">
        <v>2</v>
      </c>
      <c r="D1211" s="13" t="s">
        <v>258</v>
      </c>
      <c r="E1211" s="13" t="s">
        <v>98</v>
      </c>
      <c r="F1211" s="13">
        <v>1</v>
      </c>
      <c r="G1211" s="13">
        <v>0</v>
      </c>
      <c r="H1211" s="13" t="s">
        <v>14</v>
      </c>
      <c r="I1211">
        <v>2011</v>
      </c>
      <c r="J1211" s="3">
        <v>1</v>
      </c>
      <c r="K1211">
        <f t="shared" si="20"/>
        <v>0</v>
      </c>
    </row>
    <row r="1212" spans="1:11" ht="12.75">
      <c r="A1212" s="14">
        <v>201104080020</v>
      </c>
      <c r="B1212" s="15">
        <v>40641</v>
      </c>
      <c r="C1212" s="16" t="s">
        <v>2</v>
      </c>
      <c r="D1212" s="16" t="s">
        <v>241</v>
      </c>
      <c r="E1212" s="16" t="s">
        <v>16</v>
      </c>
      <c r="F1212" s="16">
        <v>0</v>
      </c>
      <c r="G1212" s="16">
        <v>0</v>
      </c>
      <c r="H1212" s="16" t="s">
        <v>16</v>
      </c>
      <c r="I1212">
        <v>2011</v>
      </c>
      <c r="J1212" s="3">
        <v>1</v>
      </c>
      <c r="K1212">
        <f t="shared" si="20"/>
        <v>0</v>
      </c>
    </row>
    <row r="1213" spans="1:11" ht="12.75">
      <c r="A1213" s="2">
        <v>201104090001</v>
      </c>
      <c r="B1213" s="4">
        <v>40642</v>
      </c>
      <c r="C1213" s="13" t="s">
        <v>11</v>
      </c>
      <c r="D1213" s="13" t="s">
        <v>255</v>
      </c>
      <c r="E1213" s="13" t="s">
        <v>256</v>
      </c>
      <c r="F1213" s="13">
        <v>0</v>
      </c>
      <c r="G1213" s="13">
        <v>1</v>
      </c>
      <c r="H1213" s="13" t="s">
        <v>14</v>
      </c>
      <c r="I1213">
        <v>2011</v>
      </c>
      <c r="J1213" s="3">
        <v>1</v>
      </c>
      <c r="K1213">
        <f t="shared" si="20"/>
        <v>0</v>
      </c>
    </row>
    <row r="1214" spans="1:11" ht="12.75">
      <c r="A1214" s="14">
        <v>201104140021</v>
      </c>
      <c r="B1214" s="15">
        <v>40647</v>
      </c>
      <c r="C1214" s="16" t="s">
        <v>2</v>
      </c>
      <c r="D1214" s="16" t="s">
        <v>16</v>
      </c>
      <c r="E1214" s="16" t="s">
        <v>16</v>
      </c>
      <c r="F1214" s="16">
        <v>0</v>
      </c>
      <c r="G1214" s="16">
        <v>0</v>
      </c>
      <c r="H1214" s="16" t="s">
        <v>18</v>
      </c>
      <c r="I1214">
        <v>2011</v>
      </c>
      <c r="J1214" s="3">
        <v>1</v>
      </c>
      <c r="K1214">
        <f t="shared" si="20"/>
        <v>0</v>
      </c>
    </row>
    <row r="1215" spans="1:11" ht="12.75">
      <c r="A1215" s="2">
        <v>201104200015</v>
      </c>
      <c r="B1215" s="4">
        <v>40653</v>
      </c>
      <c r="C1215" s="13" t="s">
        <v>2</v>
      </c>
      <c r="D1215" s="13" t="s">
        <v>306</v>
      </c>
      <c r="E1215" s="13" t="s">
        <v>16</v>
      </c>
      <c r="F1215" s="13">
        <v>0</v>
      </c>
      <c r="G1215" s="13">
        <v>0</v>
      </c>
      <c r="H1215" s="13" t="s">
        <v>14</v>
      </c>
      <c r="I1215">
        <v>2011</v>
      </c>
      <c r="J1215" s="3">
        <v>1</v>
      </c>
      <c r="K1215">
        <f t="shared" si="20"/>
        <v>0</v>
      </c>
    </row>
    <row r="1216" spans="1:11" ht="12.75">
      <c r="A1216" s="14">
        <v>201104230006</v>
      </c>
      <c r="B1216" s="15">
        <v>40656</v>
      </c>
      <c r="C1216" s="16" t="s">
        <v>2</v>
      </c>
      <c r="D1216" s="16" t="s">
        <v>117</v>
      </c>
      <c r="E1216" s="16" t="s">
        <v>16</v>
      </c>
      <c r="F1216" s="16">
        <v>0</v>
      </c>
      <c r="G1216" s="16">
        <v>0</v>
      </c>
      <c r="H1216" s="16" t="s">
        <v>18</v>
      </c>
      <c r="I1216">
        <v>2011</v>
      </c>
      <c r="J1216" s="3">
        <v>1</v>
      </c>
      <c r="K1216">
        <f t="shared" si="20"/>
        <v>0</v>
      </c>
    </row>
    <row r="1217" spans="1:11" ht="12.75">
      <c r="A1217" s="2">
        <v>201105090010</v>
      </c>
      <c r="B1217" s="4">
        <v>40672</v>
      </c>
      <c r="C1217" s="13" t="s">
        <v>2</v>
      </c>
      <c r="D1217" s="13" t="s">
        <v>117</v>
      </c>
      <c r="E1217" s="13" t="s">
        <v>16</v>
      </c>
      <c r="F1217" s="13">
        <v>0</v>
      </c>
      <c r="G1217" s="13">
        <v>0</v>
      </c>
      <c r="H1217" s="13" t="s">
        <v>14</v>
      </c>
      <c r="I1217">
        <v>2011</v>
      </c>
      <c r="J1217" s="3">
        <v>1</v>
      </c>
      <c r="K1217">
        <f t="shared" si="20"/>
        <v>0</v>
      </c>
    </row>
    <row r="1218" spans="1:11" ht="12.75">
      <c r="A1218" s="14">
        <v>201105160017</v>
      </c>
      <c r="B1218" s="15">
        <v>40679</v>
      </c>
      <c r="C1218" s="16" t="s">
        <v>73</v>
      </c>
      <c r="D1218" s="16" t="s">
        <v>832</v>
      </c>
      <c r="E1218" s="16" t="s">
        <v>16</v>
      </c>
      <c r="F1218" s="16">
        <v>0</v>
      </c>
      <c r="G1218" s="16">
        <v>0</v>
      </c>
      <c r="H1218" s="16" t="s">
        <v>23</v>
      </c>
      <c r="I1218">
        <v>2011</v>
      </c>
      <c r="J1218" s="3">
        <v>1</v>
      </c>
      <c r="K1218">
        <f t="shared" ref="K1218:K1281" si="21">IF(AND(I1218=2015,E1218="unknown",OR(F1218&gt;0,G1218&gt;0)),1,0)</f>
        <v>0</v>
      </c>
    </row>
    <row r="1219" spans="1:11" ht="12.75">
      <c r="A1219" s="2">
        <v>201105170005</v>
      </c>
      <c r="B1219" s="4">
        <v>40680</v>
      </c>
      <c r="C1219" s="13" t="s">
        <v>2</v>
      </c>
      <c r="D1219" s="13" t="s">
        <v>117</v>
      </c>
      <c r="E1219" s="13" t="s">
        <v>16</v>
      </c>
      <c r="F1219" s="13">
        <v>0</v>
      </c>
      <c r="G1219" s="13">
        <v>0</v>
      </c>
      <c r="H1219" s="13" t="s">
        <v>18</v>
      </c>
      <c r="I1219">
        <v>2011</v>
      </c>
      <c r="J1219" s="3">
        <v>1</v>
      </c>
      <c r="K1219">
        <f t="shared" si="21"/>
        <v>0</v>
      </c>
    </row>
    <row r="1220" spans="1:11" ht="12.75">
      <c r="A1220" s="14">
        <v>201105210002</v>
      </c>
      <c r="B1220" s="15">
        <v>40684</v>
      </c>
      <c r="C1220" s="16" t="s">
        <v>2</v>
      </c>
      <c r="D1220" s="16" t="s">
        <v>117</v>
      </c>
      <c r="E1220" s="16" t="s">
        <v>254</v>
      </c>
      <c r="F1220" s="16">
        <v>0</v>
      </c>
      <c r="G1220" s="16">
        <v>0</v>
      </c>
      <c r="H1220" s="16" t="s">
        <v>38</v>
      </c>
      <c r="I1220">
        <v>2011</v>
      </c>
      <c r="J1220" s="3">
        <v>1</v>
      </c>
      <c r="K1220">
        <f t="shared" si="21"/>
        <v>0</v>
      </c>
    </row>
    <row r="1221" spans="1:11" ht="12.75">
      <c r="A1221" s="2">
        <v>201106010011</v>
      </c>
      <c r="B1221" s="4">
        <v>40695</v>
      </c>
      <c r="C1221" s="13" t="s">
        <v>2</v>
      </c>
      <c r="D1221" s="13" t="s">
        <v>306</v>
      </c>
      <c r="E1221" s="13" t="s">
        <v>16</v>
      </c>
      <c r="F1221" s="13">
        <v>0</v>
      </c>
      <c r="G1221" s="13">
        <v>0</v>
      </c>
      <c r="H1221" s="13" t="s">
        <v>14</v>
      </c>
      <c r="I1221">
        <v>2011</v>
      </c>
      <c r="J1221" s="3">
        <v>1</v>
      </c>
      <c r="K1221">
        <f t="shared" si="21"/>
        <v>0</v>
      </c>
    </row>
    <row r="1222" spans="1:11" ht="12.75">
      <c r="A1222" s="14">
        <v>201106020012</v>
      </c>
      <c r="B1222" s="15">
        <v>40696</v>
      </c>
      <c r="C1222" s="16" t="s">
        <v>2</v>
      </c>
      <c r="D1222" s="16" t="s">
        <v>117</v>
      </c>
      <c r="E1222" s="16" t="s">
        <v>16</v>
      </c>
      <c r="F1222" s="16">
        <v>0</v>
      </c>
      <c r="G1222" s="16">
        <v>0</v>
      </c>
      <c r="H1222" s="16" t="s">
        <v>18</v>
      </c>
      <c r="I1222">
        <v>2011</v>
      </c>
      <c r="J1222" s="3">
        <v>1</v>
      </c>
      <c r="K1222">
        <f t="shared" si="21"/>
        <v>0</v>
      </c>
    </row>
    <row r="1223" spans="1:11" ht="12.75">
      <c r="A1223" s="2">
        <v>201106060010</v>
      </c>
      <c r="B1223" s="4">
        <v>40700</v>
      </c>
      <c r="C1223" s="13" t="s">
        <v>2</v>
      </c>
      <c r="D1223" s="13" t="s">
        <v>274</v>
      </c>
      <c r="E1223" s="13" t="s">
        <v>16</v>
      </c>
      <c r="F1223" s="13">
        <v>0</v>
      </c>
      <c r="G1223" s="13">
        <v>0</v>
      </c>
      <c r="H1223" s="13" t="s">
        <v>38</v>
      </c>
      <c r="I1223">
        <v>2011</v>
      </c>
      <c r="J1223" s="3">
        <v>1</v>
      </c>
      <c r="K1223">
        <f t="shared" si="21"/>
        <v>0</v>
      </c>
    </row>
    <row r="1224" spans="1:11" ht="12.75">
      <c r="A1224" s="14">
        <v>201106080012</v>
      </c>
      <c r="B1224" s="15">
        <v>40702</v>
      </c>
      <c r="C1224" s="16" t="s">
        <v>2</v>
      </c>
      <c r="D1224" s="16" t="s">
        <v>87</v>
      </c>
      <c r="E1224" s="16" t="s">
        <v>16</v>
      </c>
      <c r="F1224" s="16">
        <v>0</v>
      </c>
      <c r="G1224" s="16">
        <v>0</v>
      </c>
      <c r="H1224" s="16" t="s">
        <v>16</v>
      </c>
      <c r="I1224">
        <v>2011</v>
      </c>
      <c r="J1224" s="3">
        <v>1</v>
      </c>
      <c r="K1224">
        <f t="shared" si="21"/>
        <v>0</v>
      </c>
    </row>
    <row r="1225" spans="1:11" ht="12.75">
      <c r="A1225" s="2">
        <v>201106090009</v>
      </c>
      <c r="B1225" s="4">
        <v>40703</v>
      </c>
      <c r="C1225" s="13" t="s">
        <v>73</v>
      </c>
      <c r="D1225" s="13" t="s">
        <v>252</v>
      </c>
      <c r="E1225" s="13" t="s">
        <v>242</v>
      </c>
      <c r="F1225" s="13">
        <v>1</v>
      </c>
      <c r="G1225" s="13">
        <v>0</v>
      </c>
      <c r="H1225" s="13" t="s">
        <v>85</v>
      </c>
      <c r="I1225">
        <v>2011</v>
      </c>
      <c r="J1225" s="3">
        <v>1</v>
      </c>
      <c r="K1225">
        <f t="shared" si="21"/>
        <v>0</v>
      </c>
    </row>
    <row r="1226" spans="1:11" ht="12.75">
      <c r="A1226" s="14">
        <v>201106170002</v>
      </c>
      <c r="B1226" s="15">
        <v>40711</v>
      </c>
      <c r="C1226" s="16" t="s">
        <v>73</v>
      </c>
      <c r="D1226" s="16" t="s">
        <v>752</v>
      </c>
      <c r="E1226" s="16" t="s">
        <v>16</v>
      </c>
      <c r="F1226" s="16">
        <v>0</v>
      </c>
      <c r="G1226" s="16">
        <v>0</v>
      </c>
      <c r="H1226" s="16" t="s">
        <v>16</v>
      </c>
      <c r="I1226">
        <v>2011</v>
      </c>
      <c r="J1226" s="3">
        <v>1</v>
      </c>
      <c r="K1226">
        <f t="shared" si="21"/>
        <v>0</v>
      </c>
    </row>
    <row r="1227" spans="1:11" ht="12.75">
      <c r="A1227" s="2">
        <v>201106300020</v>
      </c>
      <c r="B1227" s="4">
        <v>40724</v>
      </c>
      <c r="C1227" s="13" t="s">
        <v>2</v>
      </c>
      <c r="D1227" s="13" t="s">
        <v>95</v>
      </c>
      <c r="E1227" s="13" t="s">
        <v>16</v>
      </c>
      <c r="F1227" s="13">
        <v>0</v>
      </c>
      <c r="G1227" s="13">
        <v>0</v>
      </c>
      <c r="H1227" s="13" t="s">
        <v>18</v>
      </c>
      <c r="I1227">
        <v>2011</v>
      </c>
      <c r="J1227" s="3">
        <v>1</v>
      </c>
      <c r="K1227">
        <f t="shared" si="21"/>
        <v>0</v>
      </c>
    </row>
    <row r="1228" spans="1:11" ht="12.75">
      <c r="A1228" s="14">
        <v>201107020013</v>
      </c>
      <c r="B1228" s="15">
        <v>40726</v>
      </c>
      <c r="C1228" s="16" t="s">
        <v>2</v>
      </c>
      <c r="D1228" s="16" t="s">
        <v>241</v>
      </c>
      <c r="E1228" s="16" t="s">
        <v>16</v>
      </c>
      <c r="F1228" s="16">
        <v>0</v>
      </c>
      <c r="G1228" s="16">
        <v>0</v>
      </c>
      <c r="H1228" s="16" t="s">
        <v>18</v>
      </c>
      <c r="I1228">
        <v>2011</v>
      </c>
      <c r="J1228" s="3">
        <v>1</v>
      </c>
      <c r="K1228">
        <f t="shared" si="21"/>
        <v>0</v>
      </c>
    </row>
    <row r="1229" spans="1:11" ht="12.75">
      <c r="A1229" s="2">
        <v>201107030003</v>
      </c>
      <c r="B1229" s="4">
        <v>40727</v>
      </c>
      <c r="C1229" s="13" t="s">
        <v>2</v>
      </c>
      <c r="D1229" s="13" t="s">
        <v>451</v>
      </c>
      <c r="E1229" s="13" t="s">
        <v>16</v>
      </c>
      <c r="F1229" s="13">
        <v>0</v>
      </c>
      <c r="G1229" s="13">
        <v>0</v>
      </c>
      <c r="H1229" s="13" t="s">
        <v>65</v>
      </c>
      <c r="I1229">
        <v>2011</v>
      </c>
      <c r="J1229" s="3">
        <v>1</v>
      </c>
      <c r="K1229">
        <f t="shared" si="21"/>
        <v>0</v>
      </c>
    </row>
    <row r="1230" spans="1:11" ht="12.75">
      <c r="A1230" s="14">
        <v>201107040022</v>
      </c>
      <c r="B1230" s="15">
        <v>40728</v>
      </c>
      <c r="C1230" s="16" t="s">
        <v>2</v>
      </c>
      <c r="D1230" s="16" t="s">
        <v>595</v>
      </c>
      <c r="E1230" s="16" t="s">
        <v>16</v>
      </c>
      <c r="F1230" s="16">
        <v>0</v>
      </c>
      <c r="G1230" s="16">
        <v>0</v>
      </c>
      <c r="H1230" s="16" t="s">
        <v>16</v>
      </c>
      <c r="I1230">
        <v>2011</v>
      </c>
      <c r="J1230" s="3">
        <v>1</v>
      </c>
      <c r="K1230">
        <f t="shared" si="21"/>
        <v>0</v>
      </c>
    </row>
    <row r="1231" spans="1:11" ht="12.75">
      <c r="A1231" s="2">
        <v>201107050006</v>
      </c>
      <c r="B1231" s="4">
        <v>40729</v>
      </c>
      <c r="C1231" s="13" t="s">
        <v>2</v>
      </c>
      <c r="D1231" s="13" t="s">
        <v>325</v>
      </c>
      <c r="E1231" s="13" t="s">
        <v>326</v>
      </c>
      <c r="F1231" s="13">
        <v>0</v>
      </c>
      <c r="G1231" s="13">
        <v>0</v>
      </c>
      <c r="H1231" s="13" t="s">
        <v>38</v>
      </c>
      <c r="I1231">
        <v>2011</v>
      </c>
      <c r="J1231" s="3">
        <v>1</v>
      </c>
      <c r="K1231">
        <f t="shared" si="21"/>
        <v>0</v>
      </c>
    </row>
    <row r="1232" spans="1:11" ht="12.75">
      <c r="A1232" s="2">
        <v>201107070003</v>
      </c>
      <c r="B1232" s="4">
        <v>40731</v>
      </c>
      <c r="C1232" s="13" t="s">
        <v>2</v>
      </c>
      <c r="D1232" s="13" t="s">
        <v>306</v>
      </c>
      <c r="E1232" s="13" t="s">
        <v>16</v>
      </c>
      <c r="F1232" s="13">
        <v>0</v>
      </c>
      <c r="G1232" s="13">
        <v>0</v>
      </c>
      <c r="H1232" s="13" t="s">
        <v>18</v>
      </c>
      <c r="I1232">
        <v>2011</v>
      </c>
      <c r="J1232" s="3">
        <v>1</v>
      </c>
      <c r="K1232">
        <f t="shared" si="21"/>
        <v>0</v>
      </c>
    </row>
    <row r="1233" spans="1:11" ht="12.75">
      <c r="A1233" s="14">
        <v>201107070002</v>
      </c>
      <c r="B1233" s="15">
        <v>40731</v>
      </c>
      <c r="C1233" s="16" t="s">
        <v>2</v>
      </c>
      <c r="D1233" s="16" t="s">
        <v>306</v>
      </c>
      <c r="E1233" s="16" t="s">
        <v>16</v>
      </c>
      <c r="F1233" s="16">
        <v>0</v>
      </c>
      <c r="G1233" s="16">
        <v>0</v>
      </c>
      <c r="H1233" s="16" t="s">
        <v>38</v>
      </c>
      <c r="I1233">
        <v>2011</v>
      </c>
      <c r="J1233" s="3">
        <v>1</v>
      </c>
      <c r="K1233">
        <f t="shared" si="21"/>
        <v>0</v>
      </c>
    </row>
    <row r="1234" spans="1:11" ht="12.75">
      <c r="A1234" s="14">
        <v>201107080003</v>
      </c>
      <c r="B1234" s="15">
        <v>40732</v>
      </c>
      <c r="C1234" s="16" t="s">
        <v>62</v>
      </c>
      <c r="D1234" s="16" t="s">
        <v>130</v>
      </c>
      <c r="E1234" s="16" t="s">
        <v>123</v>
      </c>
      <c r="F1234" s="16">
        <v>0</v>
      </c>
      <c r="G1234" s="16">
        <v>0</v>
      </c>
      <c r="H1234" s="16" t="s">
        <v>38</v>
      </c>
      <c r="I1234">
        <v>2011</v>
      </c>
      <c r="J1234" s="3">
        <v>1</v>
      </c>
      <c r="K1234">
        <f t="shared" si="21"/>
        <v>0</v>
      </c>
    </row>
    <row r="1235" spans="1:11" ht="12.75">
      <c r="A1235" s="14">
        <v>201107220012</v>
      </c>
      <c r="B1235" s="15">
        <v>40746</v>
      </c>
      <c r="C1235" s="16" t="s">
        <v>206</v>
      </c>
      <c r="D1235" s="16" t="s">
        <v>207</v>
      </c>
      <c r="E1235" s="16" t="s">
        <v>612</v>
      </c>
      <c r="F1235" s="16">
        <v>8</v>
      </c>
      <c r="G1235" s="16">
        <v>15</v>
      </c>
      <c r="H1235" s="16" t="s">
        <v>613</v>
      </c>
      <c r="I1235">
        <v>2011</v>
      </c>
      <c r="J1235" s="3">
        <v>1</v>
      </c>
      <c r="K1235">
        <f t="shared" si="21"/>
        <v>0</v>
      </c>
    </row>
    <row r="1236" spans="1:11" ht="12.75">
      <c r="A1236" s="2">
        <v>201107220011</v>
      </c>
      <c r="B1236" s="4">
        <v>40746</v>
      </c>
      <c r="C1236" s="13" t="s">
        <v>206</v>
      </c>
      <c r="D1236" s="13" t="s">
        <v>614</v>
      </c>
      <c r="E1236" s="13" t="s">
        <v>612</v>
      </c>
      <c r="F1236" s="13">
        <v>69</v>
      </c>
      <c r="G1236" s="13">
        <v>60</v>
      </c>
      <c r="H1236" s="13" t="s">
        <v>18</v>
      </c>
      <c r="I1236">
        <v>2011</v>
      </c>
      <c r="J1236" s="3">
        <v>1</v>
      </c>
      <c r="K1236">
        <f t="shared" si="21"/>
        <v>0</v>
      </c>
    </row>
    <row r="1237" spans="1:11" ht="12.75">
      <c r="A1237" s="2">
        <v>201107220013</v>
      </c>
      <c r="B1237" s="4">
        <v>40746</v>
      </c>
      <c r="C1237" s="13" t="s">
        <v>2</v>
      </c>
      <c r="D1237" s="13" t="s">
        <v>87</v>
      </c>
      <c r="E1237" s="13" t="s">
        <v>16</v>
      </c>
      <c r="F1237" s="13">
        <v>0</v>
      </c>
      <c r="G1237" s="13">
        <v>0</v>
      </c>
      <c r="H1237" s="13" t="s">
        <v>38</v>
      </c>
      <c r="I1237">
        <v>2011</v>
      </c>
      <c r="J1237" s="3">
        <v>1</v>
      </c>
      <c r="K1237">
        <f t="shared" si="21"/>
        <v>0</v>
      </c>
    </row>
    <row r="1238" spans="1:11" ht="12.75">
      <c r="A1238" s="14">
        <v>201107250008</v>
      </c>
      <c r="B1238" s="15">
        <v>40749</v>
      </c>
      <c r="C1238" s="16" t="s">
        <v>2</v>
      </c>
      <c r="D1238" s="16" t="s">
        <v>117</v>
      </c>
      <c r="E1238" s="16" t="s">
        <v>16</v>
      </c>
      <c r="F1238" s="16">
        <v>0</v>
      </c>
      <c r="G1238" s="16">
        <v>0</v>
      </c>
      <c r="H1238" s="16" t="s">
        <v>18</v>
      </c>
      <c r="I1238">
        <v>2011</v>
      </c>
      <c r="J1238" s="3">
        <v>1</v>
      </c>
      <c r="K1238">
        <f t="shared" si="21"/>
        <v>0</v>
      </c>
    </row>
    <row r="1239" spans="1:11" ht="12.75">
      <c r="A1239" s="2">
        <v>201108220010</v>
      </c>
      <c r="B1239" s="4">
        <v>40777</v>
      </c>
      <c r="C1239" s="13" t="s">
        <v>2</v>
      </c>
      <c r="D1239" s="13" t="s">
        <v>241</v>
      </c>
      <c r="E1239" s="13" t="s">
        <v>16</v>
      </c>
      <c r="F1239" s="13">
        <v>0</v>
      </c>
      <c r="G1239" s="13">
        <v>0</v>
      </c>
      <c r="H1239" s="13" t="s">
        <v>38</v>
      </c>
      <c r="I1239">
        <v>2011</v>
      </c>
      <c r="J1239" s="3">
        <v>1</v>
      </c>
      <c r="K1239">
        <f t="shared" si="21"/>
        <v>0</v>
      </c>
    </row>
    <row r="1240" spans="1:11" ht="12.75">
      <c r="A1240" s="14">
        <v>201109070023</v>
      </c>
      <c r="B1240" s="15">
        <v>40793</v>
      </c>
      <c r="C1240" s="16" t="s">
        <v>126</v>
      </c>
      <c r="D1240" s="16" t="s">
        <v>128</v>
      </c>
      <c r="E1240" s="16" t="s">
        <v>123</v>
      </c>
      <c r="F1240" s="16">
        <v>0</v>
      </c>
      <c r="G1240" s="16">
        <v>0</v>
      </c>
      <c r="H1240" s="16" t="s">
        <v>129</v>
      </c>
      <c r="I1240">
        <v>2011</v>
      </c>
      <c r="J1240" s="3">
        <v>1</v>
      </c>
      <c r="K1240">
        <f t="shared" si="21"/>
        <v>0</v>
      </c>
    </row>
    <row r="1241" spans="1:11" ht="12.75">
      <c r="A1241" s="2">
        <v>201109260013</v>
      </c>
      <c r="B1241" s="4">
        <v>40812</v>
      </c>
      <c r="C1241" s="13" t="s">
        <v>2</v>
      </c>
      <c r="D1241" s="13" t="s">
        <v>117</v>
      </c>
      <c r="E1241" s="13" t="s">
        <v>16</v>
      </c>
      <c r="F1241" s="13">
        <v>0</v>
      </c>
      <c r="G1241" s="13">
        <v>0</v>
      </c>
      <c r="H1241" s="13" t="s">
        <v>16</v>
      </c>
      <c r="I1241">
        <v>2011</v>
      </c>
      <c r="J1241" s="3">
        <v>1</v>
      </c>
      <c r="K1241">
        <f t="shared" si="21"/>
        <v>0</v>
      </c>
    </row>
    <row r="1242" spans="1:11" ht="12.75">
      <c r="A1242" s="14">
        <v>201109300008</v>
      </c>
      <c r="B1242" s="15">
        <v>40816</v>
      </c>
      <c r="C1242" s="16" t="s">
        <v>2</v>
      </c>
      <c r="D1242" s="16" t="s">
        <v>87</v>
      </c>
      <c r="E1242" s="16" t="s">
        <v>16</v>
      </c>
      <c r="F1242" s="16">
        <v>0</v>
      </c>
      <c r="G1242" s="16">
        <v>0</v>
      </c>
      <c r="H1242" s="16" t="s">
        <v>253</v>
      </c>
      <c r="I1242">
        <v>2011</v>
      </c>
      <c r="J1242" s="3">
        <v>1</v>
      </c>
      <c r="K1242">
        <f t="shared" si="21"/>
        <v>0</v>
      </c>
    </row>
    <row r="1243" spans="1:11" ht="12.75">
      <c r="A1243" s="2">
        <v>201110060010</v>
      </c>
      <c r="B1243" s="4">
        <v>40822</v>
      </c>
      <c r="C1243" s="13" t="s">
        <v>11</v>
      </c>
      <c r="D1243" s="13" t="s">
        <v>45</v>
      </c>
      <c r="E1243" s="13" t="s">
        <v>527</v>
      </c>
      <c r="F1243" s="13">
        <v>0</v>
      </c>
      <c r="G1243" s="13" t="s">
        <v>16</v>
      </c>
      <c r="H1243" s="13" t="s">
        <v>109</v>
      </c>
      <c r="I1243">
        <v>2011</v>
      </c>
      <c r="J1243" s="3">
        <v>1</v>
      </c>
      <c r="K1243">
        <f t="shared" si="21"/>
        <v>0</v>
      </c>
    </row>
    <row r="1244" spans="1:11" ht="12.75">
      <c r="A1244" s="2">
        <v>201110100013</v>
      </c>
      <c r="B1244" s="4">
        <v>40826</v>
      </c>
      <c r="C1244" s="13" t="s">
        <v>78</v>
      </c>
      <c r="D1244" s="13" t="s">
        <v>495</v>
      </c>
      <c r="E1244" s="13" t="s">
        <v>494</v>
      </c>
      <c r="F1244" s="13">
        <v>0</v>
      </c>
      <c r="G1244" s="13">
        <v>0</v>
      </c>
      <c r="H1244" s="13" t="s">
        <v>23</v>
      </c>
      <c r="I1244">
        <v>2011</v>
      </c>
      <c r="J1244" s="3">
        <v>1</v>
      </c>
      <c r="K1244">
        <f t="shared" si="21"/>
        <v>0</v>
      </c>
    </row>
    <row r="1245" spans="1:11" ht="12.75">
      <c r="A1245" s="14">
        <v>201110100012</v>
      </c>
      <c r="B1245" s="15">
        <v>40826</v>
      </c>
      <c r="C1245" s="16" t="s">
        <v>78</v>
      </c>
      <c r="D1245" s="16" t="s">
        <v>79</v>
      </c>
      <c r="E1245" s="16" t="s">
        <v>496</v>
      </c>
      <c r="F1245" s="16">
        <v>0</v>
      </c>
      <c r="G1245" s="16">
        <v>0</v>
      </c>
      <c r="H1245" s="16" t="s">
        <v>23</v>
      </c>
      <c r="I1245">
        <v>2011</v>
      </c>
      <c r="J1245" s="3">
        <v>1</v>
      </c>
      <c r="K1245">
        <f t="shared" si="21"/>
        <v>0</v>
      </c>
    </row>
    <row r="1246" spans="1:11" ht="12.75">
      <c r="A1246" s="14">
        <v>201110110004</v>
      </c>
      <c r="B1246" s="15">
        <v>40827</v>
      </c>
      <c r="C1246" s="16" t="s">
        <v>78</v>
      </c>
      <c r="D1246" s="16" t="s">
        <v>79</v>
      </c>
      <c r="E1246" s="16" t="s">
        <v>496</v>
      </c>
      <c r="F1246" s="16">
        <v>0</v>
      </c>
      <c r="G1246" s="16">
        <v>0</v>
      </c>
      <c r="H1246" s="16" t="s">
        <v>23</v>
      </c>
      <c r="I1246">
        <v>2011</v>
      </c>
      <c r="J1246" s="3">
        <v>1</v>
      </c>
      <c r="K1246">
        <f t="shared" si="21"/>
        <v>0</v>
      </c>
    </row>
    <row r="1247" spans="1:11" ht="12.75">
      <c r="A1247" s="2">
        <v>201110120010</v>
      </c>
      <c r="B1247" s="4">
        <v>40828</v>
      </c>
      <c r="C1247" s="13" t="s">
        <v>78</v>
      </c>
      <c r="D1247" s="13" t="s">
        <v>493</v>
      </c>
      <c r="E1247" s="13" t="s">
        <v>496</v>
      </c>
      <c r="F1247" s="13">
        <v>0</v>
      </c>
      <c r="G1247" s="13">
        <v>0</v>
      </c>
      <c r="H1247" s="13" t="s">
        <v>23</v>
      </c>
      <c r="I1247">
        <v>2011</v>
      </c>
      <c r="J1247" s="3">
        <v>1</v>
      </c>
      <c r="K1247">
        <f t="shared" si="21"/>
        <v>0</v>
      </c>
    </row>
    <row r="1248" spans="1:11" ht="12.75">
      <c r="A1248" s="14">
        <v>201110130007</v>
      </c>
      <c r="B1248" s="15">
        <v>40829</v>
      </c>
      <c r="C1248" s="16" t="s">
        <v>78</v>
      </c>
      <c r="D1248" s="16" t="s">
        <v>493</v>
      </c>
      <c r="E1248" s="16" t="s">
        <v>494</v>
      </c>
      <c r="F1248" s="16">
        <v>0</v>
      </c>
      <c r="G1248" s="16">
        <v>0</v>
      </c>
      <c r="H1248" s="16" t="s">
        <v>23</v>
      </c>
      <c r="I1248">
        <v>2011</v>
      </c>
      <c r="J1248" s="3">
        <v>1</v>
      </c>
      <c r="K1248">
        <f t="shared" si="21"/>
        <v>0</v>
      </c>
    </row>
    <row r="1249" spans="1:11" ht="12.75">
      <c r="A1249" s="14">
        <v>201110200005</v>
      </c>
      <c r="B1249" s="15">
        <v>40836</v>
      </c>
      <c r="C1249" s="16" t="s">
        <v>2</v>
      </c>
      <c r="D1249" s="16" t="s">
        <v>830</v>
      </c>
      <c r="E1249" s="16" t="s">
        <v>16</v>
      </c>
      <c r="F1249" s="16">
        <v>0</v>
      </c>
      <c r="G1249" s="16">
        <v>0</v>
      </c>
      <c r="H1249" s="16" t="s">
        <v>14</v>
      </c>
      <c r="I1249">
        <v>2011</v>
      </c>
      <c r="J1249" s="3">
        <v>1</v>
      </c>
      <c r="K1249">
        <f t="shared" si="21"/>
        <v>0</v>
      </c>
    </row>
    <row r="1250" spans="1:11" ht="12.75">
      <c r="A1250" s="14">
        <v>201111280033</v>
      </c>
      <c r="B1250" s="15">
        <v>40871</v>
      </c>
      <c r="C1250" s="16" t="s">
        <v>115</v>
      </c>
      <c r="D1250" s="16" t="s">
        <v>116</v>
      </c>
      <c r="E1250" s="16" t="s">
        <v>112</v>
      </c>
      <c r="F1250" s="16">
        <v>0</v>
      </c>
      <c r="G1250" s="16">
        <v>0</v>
      </c>
      <c r="H1250" s="16" t="s">
        <v>65</v>
      </c>
      <c r="I1250">
        <v>2011</v>
      </c>
      <c r="J1250" s="3">
        <v>1</v>
      </c>
      <c r="K1250">
        <f t="shared" si="21"/>
        <v>0</v>
      </c>
    </row>
    <row r="1251" spans="1:11" ht="12.75">
      <c r="A1251" s="2">
        <v>201111280032</v>
      </c>
      <c r="B1251" s="4">
        <v>40871</v>
      </c>
      <c r="C1251" s="13" t="s">
        <v>115</v>
      </c>
      <c r="D1251" s="13" t="s">
        <v>116</v>
      </c>
      <c r="E1251" s="13" t="s">
        <v>112</v>
      </c>
      <c r="F1251" s="13">
        <v>0</v>
      </c>
      <c r="G1251" s="13">
        <v>0</v>
      </c>
      <c r="H1251" s="13" t="s">
        <v>65</v>
      </c>
      <c r="I1251">
        <v>2011</v>
      </c>
      <c r="J1251" s="3">
        <v>1</v>
      </c>
      <c r="K1251">
        <f t="shared" si="21"/>
        <v>0</v>
      </c>
    </row>
    <row r="1252" spans="1:11" ht="12.75">
      <c r="A1252" s="2">
        <v>201112070001</v>
      </c>
      <c r="B1252" s="4">
        <v>40884</v>
      </c>
      <c r="C1252" s="13" t="s">
        <v>78</v>
      </c>
      <c r="D1252" s="13" t="s">
        <v>131</v>
      </c>
      <c r="E1252" s="13" t="s">
        <v>67</v>
      </c>
      <c r="F1252" s="13">
        <v>0</v>
      </c>
      <c r="G1252" s="13">
        <v>0</v>
      </c>
      <c r="H1252" s="13" t="s">
        <v>38</v>
      </c>
      <c r="I1252">
        <v>2011</v>
      </c>
      <c r="J1252" s="3">
        <v>1</v>
      </c>
      <c r="K1252">
        <f t="shared" si="21"/>
        <v>0</v>
      </c>
    </row>
    <row r="1253" spans="1:11" ht="12.75">
      <c r="A1253" s="14">
        <v>201112090010</v>
      </c>
      <c r="B1253" s="15">
        <v>40886</v>
      </c>
      <c r="C1253" s="16" t="s">
        <v>55</v>
      </c>
      <c r="D1253" s="16" t="s">
        <v>127</v>
      </c>
      <c r="E1253" s="16" t="s">
        <v>67</v>
      </c>
      <c r="F1253" s="16">
        <v>0</v>
      </c>
      <c r="G1253" s="16">
        <v>1</v>
      </c>
      <c r="H1253" s="16" t="s">
        <v>65</v>
      </c>
      <c r="I1253">
        <v>2011</v>
      </c>
      <c r="J1253" s="3">
        <v>1</v>
      </c>
      <c r="K1253">
        <f t="shared" si="21"/>
        <v>0</v>
      </c>
    </row>
    <row r="1254" spans="1:11" ht="12.75">
      <c r="A1254" s="2">
        <v>201112120031</v>
      </c>
      <c r="B1254" s="4">
        <v>40889</v>
      </c>
      <c r="C1254" s="13" t="s">
        <v>11</v>
      </c>
      <c r="D1254" s="13" t="s">
        <v>45</v>
      </c>
      <c r="E1254" s="13" t="s">
        <v>119</v>
      </c>
      <c r="F1254" s="13">
        <v>0</v>
      </c>
      <c r="G1254" s="13">
        <v>0</v>
      </c>
      <c r="H1254" s="13" t="s">
        <v>82</v>
      </c>
      <c r="I1254">
        <v>2011</v>
      </c>
      <c r="J1254" s="3">
        <v>1</v>
      </c>
      <c r="K1254">
        <f t="shared" si="21"/>
        <v>0</v>
      </c>
    </row>
    <row r="1255" spans="1:11" ht="12.75">
      <c r="A1255" s="14">
        <v>201201050014</v>
      </c>
      <c r="B1255" s="15">
        <v>40913</v>
      </c>
      <c r="C1255" s="16" t="s">
        <v>2</v>
      </c>
      <c r="D1255" s="16" t="s">
        <v>87</v>
      </c>
      <c r="E1255" s="16" t="s">
        <v>90</v>
      </c>
      <c r="F1255" s="16">
        <v>0</v>
      </c>
      <c r="G1255" s="16">
        <v>0</v>
      </c>
      <c r="H1255" s="16" t="s">
        <v>72</v>
      </c>
      <c r="I1255">
        <v>2012</v>
      </c>
      <c r="J1255" s="3">
        <v>1</v>
      </c>
      <c r="K1255">
        <f t="shared" si="21"/>
        <v>0</v>
      </c>
    </row>
    <row r="1256" spans="1:11" ht="12.75">
      <c r="A1256" s="2">
        <v>201201160025</v>
      </c>
      <c r="B1256" s="4">
        <v>40924</v>
      </c>
      <c r="C1256" s="13" t="s">
        <v>55</v>
      </c>
      <c r="D1256" s="13" t="s">
        <v>779</v>
      </c>
      <c r="E1256" s="13" t="s">
        <v>16</v>
      </c>
      <c r="F1256" s="13">
        <v>0</v>
      </c>
      <c r="G1256" s="13">
        <v>0</v>
      </c>
      <c r="H1256" s="13" t="s">
        <v>38</v>
      </c>
      <c r="I1256">
        <v>2012</v>
      </c>
      <c r="J1256" s="3">
        <v>1</v>
      </c>
      <c r="K1256">
        <f t="shared" si="21"/>
        <v>0</v>
      </c>
    </row>
    <row r="1257" spans="1:11" ht="12.75">
      <c r="A1257" s="2">
        <v>201201190032</v>
      </c>
      <c r="B1257" s="4">
        <v>40927</v>
      </c>
      <c r="C1257" s="13" t="s">
        <v>2</v>
      </c>
      <c r="D1257" s="13" t="s">
        <v>117</v>
      </c>
      <c r="E1257" s="13" t="s">
        <v>460</v>
      </c>
      <c r="F1257" s="13">
        <v>0</v>
      </c>
      <c r="G1257" s="13">
        <v>0</v>
      </c>
      <c r="H1257" s="13" t="s">
        <v>65</v>
      </c>
      <c r="I1257">
        <v>2012</v>
      </c>
      <c r="J1257" s="3">
        <v>1</v>
      </c>
      <c r="K1257">
        <f t="shared" si="21"/>
        <v>0</v>
      </c>
    </row>
    <row r="1258" spans="1:11" ht="12.75">
      <c r="A1258" s="14">
        <v>201201190004</v>
      </c>
      <c r="B1258" s="15">
        <v>40927</v>
      </c>
      <c r="C1258" s="16" t="s">
        <v>2</v>
      </c>
      <c r="D1258" s="16" t="s">
        <v>117</v>
      </c>
      <c r="E1258" s="16" t="s">
        <v>460</v>
      </c>
      <c r="F1258" s="16">
        <v>0</v>
      </c>
      <c r="G1258" s="16">
        <v>0</v>
      </c>
      <c r="H1258" s="16" t="s">
        <v>100</v>
      </c>
      <c r="I1258">
        <v>2012</v>
      </c>
      <c r="J1258" s="3">
        <v>1</v>
      </c>
      <c r="K1258">
        <f t="shared" si="21"/>
        <v>0</v>
      </c>
    </row>
    <row r="1259" spans="1:11" ht="12.75">
      <c r="A1259" s="14">
        <v>201201230007</v>
      </c>
      <c r="B1259" s="15">
        <v>40931</v>
      </c>
      <c r="C1259" s="16" t="s">
        <v>78</v>
      </c>
      <c r="D1259" s="16" t="s">
        <v>668</v>
      </c>
      <c r="E1259" s="16" t="s">
        <v>16</v>
      </c>
      <c r="F1259" s="16">
        <v>0</v>
      </c>
      <c r="G1259" s="16">
        <v>0</v>
      </c>
      <c r="H1259" s="16" t="s">
        <v>14</v>
      </c>
      <c r="I1259">
        <v>2012</v>
      </c>
      <c r="J1259" s="3">
        <v>1</v>
      </c>
      <c r="K1259">
        <f t="shared" si="21"/>
        <v>0</v>
      </c>
    </row>
    <row r="1260" spans="1:11" ht="12.75">
      <c r="A1260" s="2">
        <v>201201250008</v>
      </c>
      <c r="B1260" s="4">
        <v>40933</v>
      </c>
      <c r="C1260" s="13" t="s">
        <v>73</v>
      </c>
      <c r="D1260" s="13" t="s">
        <v>829</v>
      </c>
      <c r="E1260" s="13" t="s">
        <v>16</v>
      </c>
      <c r="F1260" s="13">
        <v>0</v>
      </c>
      <c r="G1260" s="13">
        <v>0</v>
      </c>
      <c r="H1260" s="13" t="s">
        <v>18</v>
      </c>
      <c r="I1260">
        <v>2012</v>
      </c>
      <c r="J1260" s="3">
        <v>1</v>
      </c>
      <c r="K1260">
        <f t="shared" si="21"/>
        <v>0</v>
      </c>
    </row>
    <row r="1261" spans="1:11" ht="12.75">
      <c r="A1261" s="14">
        <v>201201310025</v>
      </c>
      <c r="B1261" s="15">
        <v>40939</v>
      </c>
      <c r="C1261" s="16" t="s">
        <v>771</v>
      </c>
      <c r="D1261" s="16" t="s">
        <v>828</v>
      </c>
      <c r="E1261" s="16" t="s">
        <v>16</v>
      </c>
      <c r="F1261" s="16">
        <v>0</v>
      </c>
      <c r="G1261" s="16">
        <v>0</v>
      </c>
      <c r="H1261" s="16" t="s">
        <v>65</v>
      </c>
      <c r="I1261">
        <v>2012</v>
      </c>
      <c r="J1261" s="3">
        <v>1</v>
      </c>
      <c r="K1261">
        <f t="shared" si="21"/>
        <v>0</v>
      </c>
    </row>
    <row r="1262" spans="1:11" ht="12.75">
      <c r="A1262" s="2">
        <v>201202090025</v>
      </c>
      <c r="B1262" s="4">
        <v>40948</v>
      </c>
      <c r="C1262" s="13" t="s">
        <v>2</v>
      </c>
      <c r="D1262" s="13" t="s">
        <v>822</v>
      </c>
      <c r="E1262" s="13" t="s">
        <v>16</v>
      </c>
      <c r="F1262" s="13">
        <v>0</v>
      </c>
      <c r="G1262" s="13">
        <v>0</v>
      </c>
      <c r="H1262" s="13" t="s">
        <v>65</v>
      </c>
      <c r="I1262">
        <v>2012</v>
      </c>
      <c r="J1262" s="3">
        <v>1</v>
      </c>
      <c r="K1262">
        <f t="shared" si="21"/>
        <v>0</v>
      </c>
    </row>
    <row r="1263" spans="1:11" ht="12.75">
      <c r="A1263" s="14">
        <v>201203040025</v>
      </c>
      <c r="B1263" s="15">
        <v>40972</v>
      </c>
      <c r="C1263" s="16" t="s">
        <v>2</v>
      </c>
      <c r="D1263" s="16" t="s">
        <v>117</v>
      </c>
      <c r="E1263" s="16" t="s">
        <v>460</v>
      </c>
      <c r="F1263" s="16">
        <v>0</v>
      </c>
      <c r="G1263" s="16">
        <v>0</v>
      </c>
      <c r="H1263" s="16" t="s">
        <v>14</v>
      </c>
      <c r="I1263">
        <v>2012</v>
      </c>
      <c r="J1263" s="3">
        <v>1</v>
      </c>
      <c r="K1263">
        <f t="shared" si="21"/>
        <v>0</v>
      </c>
    </row>
    <row r="1264" spans="1:11" ht="12.75">
      <c r="A1264" s="14">
        <v>201203090007</v>
      </c>
      <c r="B1264" s="15">
        <v>40977</v>
      </c>
      <c r="C1264" s="16" t="s">
        <v>2</v>
      </c>
      <c r="D1264" s="16" t="s">
        <v>87</v>
      </c>
      <c r="E1264" s="16" t="s">
        <v>246</v>
      </c>
      <c r="F1264" s="16">
        <v>0</v>
      </c>
      <c r="G1264" s="16">
        <v>0</v>
      </c>
      <c r="H1264" s="16" t="s">
        <v>18</v>
      </c>
      <c r="I1264">
        <v>2012</v>
      </c>
      <c r="J1264" s="3">
        <v>1</v>
      </c>
      <c r="K1264">
        <f t="shared" si="21"/>
        <v>0</v>
      </c>
    </row>
    <row r="1265" spans="1:11" ht="12.75">
      <c r="A1265" s="2">
        <v>201203090006</v>
      </c>
      <c r="B1265" s="4">
        <v>40977</v>
      </c>
      <c r="C1265" s="13" t="s">
        <v>2</v>
      </c>
      <c r="D1265" s="13" t="s">
        <v>87</v>
      </c>
      <c r="E1265" s="13" t="s">
        <v>246</v>
      </c>
      <c r="F1265" s="13">
        <v>0</v>
      </c>
      <c r="G1265" s="13">
        <v>0</v>
      </c>
      <c r="H1265" s="13" t="s">
        <v>18</v>
      </c>
      <c r="I1265">
        <v>2012</v>
      </c>
      <c r="J1265" s="3">
        <v>1</v>
      </c>
      <c r="K1265">
        <f t="shared" si="21"/>
        <v>0</v>
      </c>
    </row>
    <row r="1266" spans="1:11" ht="12.75">
      <c r="A1266" s="2">
        <v>201203110021</v>
      </c>
      <c r="B1266" s="4">
        <v>40979</v>
      </c>
      <c r="C1266" s="13" t="s">
        <v>11</v>
      </c>
      <c r="D1266" s="13" t="s">
        <v>524</v>
      </c>
      <c r="E1266" s="13" t="s">
        <v>547</v>
      </c>
      <c r="F1266" s="13">
        <v>1</v>
      </c>
      <c r="G1266" s="13">
        <v>0</v>
      </c>
      <c r="H1266" s="13" t="s">
        <v>72</v>
      </c>
      <c r="I1266">
        <v>2012</v>
      </c>
      <c r="J1266" s="3">
        <v>1</v>
      </c>
      <c r="K1266">
        <f t="shared" si="21"/>
        <v>0</v>
      </c>
    </row>
    <row r="1267" spans="1:11" ht="12.75">
      <c r="A1267" s="14">
        <v>201203120009</v>
      </c>
      <c r="B1267" s="15">
        <v>40980</v>
      </c>
      <c r="C1267" s="16" t="s">
        <v>275</v>
      </c>
      <c r="D1267" s="16" t="s">
        <v>277</v>
      </c>
      <c r="E1267" s="16" t="s">
        <v>628</v>
      </c>
      <c r="F1267" s="16">
        <v>1</v>
      </c>
      <c r="G1267" s="16">
        <v>1</v>
      </c>
      <c r="H1267" s="16" t="s">
        <v>97</v>
      </c>
      <c r="I1267">
        <v>2012</v>
      </c>
      <c r="J1267" s="3">
        <v>1</v>
      </c>
      <c r="K1267">
        <f t="shared" si="21"/>
        <v>0</v>
      </c>
    </row>
    <row r="1268" spans="1:11" ht="12.75">
      <c r="A1268" s="2">
        <v>201203120023</v>
      </c>
      <c r="B1268" s="4">
        <v>40980</v>
      </c>
      <c r="C1268" s="13" t="s">
        <v>2</v>
      </c>
      <c r="D1268" s="13" t="s">
        <v>87</v>
      </c>
      <c r="E1268" s="13" t="s">
        <v>16</v>
      </c>
      <c r="F1268" s="13">
        <v>0</v>
      </c>
      <c r="G1268" s="13">
        <v>0</v>
      </c>
      <c r="H1268" s="13" t="s">
        <v>18</v>
      </c>
      <c r="I1268">
        <v>2012</v>
      </c>
      <c r="J1268" s="3">
        <v>1</v>
      </c>
      <c r="K1268">
        <f t="shared" si="21"/>
        <v>0</v>
      </c>
    </row>
    <row r="1269" spans="1:11" ht="12.75">
      <c r="A1269" s="14">
        <v>201203150003</v>
      </c>
      <c r="B1269" s="15">
        <v>40983</v>
      </c>
      <c r="C1269" s="16" t="s">
        <v>11</v>
      </c>
      <c r="D1269" s="16" t="s">
        <v>549</v>
      </c>
      <c r="E1269" s="16" t="s">
        <v>547</v>
      </c>
      <c r="F1269" s="16">
        <v>3</v>
      </c>
      <c r="G1269" s="16">
        <v>0</v>
      </c>
      <c r="H1269" s="16" t="s">
        <v>72</v>
      </c>
      <c r="I1269">
        <v>2012</v>
      </c>
      <c r="J1269" s="3">
        <v>1</v>
      </c>
      <c r="K1269">
        <f t="shared" si="21"/>
        <v>0</v>
      </c>
    </row>
    <row r="1270" spans="1:11" ht="12.75">
      <c r="A1270" s="2">
        <v>201203190009</v>
      </c>
      <c r="B1270" s="4">
        <v>40987</v>
      </c>
      <c r="C1270" s="13" t="s">
        <v>11</v>
      </c>
      <c r="D1270" s="13" t="s">
        <v>524</v>
      </c>
      <c r="E1270" s="13" t="s">
        <v>547</v>
      </c>
      <c r="F1270" s="13">
        <v>4</v>
      </c>
      <c r="G1270" s="13">
        <v>0</v>
      </c>
      <c r="H1270" s="13" t="s">
        <v>161</v>
      </c>
      <c r="I1270">
        <v>2012</v>
      </c>
      <c r="J1270" s="3">
        <v>1</v>
      </c>
      <c r="K1270">
        <f t="shared" si="21"/>
        <v>0</v>
      </c>
    </row>
    <row r="1271" spans="1:11" ht="12.75">
      <c r="A1271" s="14">
        <v>201203210015</v>
      </c>
      <c r="B1271" s="15">
        <v>40989</v>
      </c>
      <c r="C1271" s="16" t="s">
        <v>11</v>
      </c>
      <c r="D1271" s="16" t="s">
        <v>45</v>
      </c>
      <c r="E1271" s="16" t="s">
        <v>547</v>
      </c>
      <c r="F1271" s="16">
        <v>0</v>
      </c>
      <c r="G1271" s="16">
        <v>0</v>
      </c>
      <c r="H1271" s="16" t="s">
        <v>82</v>
      </c>
      <c r="I1271">
        <v>2012</v>
      </c>
      <c r="J1271" s="3">
        <v>1</v>
      </c>
      <c r="K1271">
        <f t="shared" si="21"/>
        <v>0</v>
      </c>
    </row>
    <row r="1272" spans="1:11" ht="12.75">
      <c r="A1272" s="14">
        <v>201204030028</v>
      </c>
      <c r="B1272" s="15">
        <v>41002</v>
      </c>
      <c r="C1272" s="16" t="s">
        <v>73</v>
      </c>
      <c r="D1272" s="16" t="s">
        <v>286</v>
      </c>
      <c r="E1272" s="16" t="s">
        <v>16</v>
      </c>
      <c r="F1272" s="16">
        <v>0</v>
      </c>
      <c r="G1272" s="16">
        <v>0</v>
      </c>
      <c r="H1272" s="16" t="s">
        <v>16</v>
      </c>
      <c r="I1272">
        <v>2012</v>
      </c>
      <c r="J1272" s="3">
        <v>1</v>
      </c>
      <c r="K1272">
        <f t="shared" si="21"/>
        <v>0</v>
      </c>
    </row>
    <row r="1273" spans="1:11" ht="12.75">
      <c r="A1273" s="2">
        <v>201204060001</v>
      </c>
      <c r="B1273" s="4">
        <v>41005</v>
      </c>
      <c r="C1273" s="13" t="s">
        <v>2</v>
      </c>
      <c r="D1273" s="13" t="s">
        <v>241</v>
      </c>
      <c r="E1273" s="13" t="s">
        <v>98</v>
      </c>
      <c r="F1273" s="13">
        <v>0</v>
      </c>
      <c r="G1273" s="13">
        <v>0</v>
      </c>
      <c r="H1273" s="13" t="s">
        <v>14</v>
      </c>
      <c r="I1273">
        <v>2012</v>
      </c>
      <c r="J1273" s="3">
        <v>1</v>
      </c>
      <c r="K1273">
        <f t="shared" si="21"/>
        <v>0</v>
      </c>
    </row>
    <row r="1274" spans="1:11" ht="12.75">
      <c r="A1274" s="2">
        <v>201204010019</v>
      </c>
      <c r="B1274" s="4">
        <v>41010</v>
      </c>
      <c r="C1274" s="13" t="s">
        <v>2</v>
      </c>
      <c r="D1274" s="13" t="s">
        <v>70</v>
      </c>
      <c r="E1274" s="13" t="s">
        <v>67</v>
      </c>
      <c r="F1274" s="13">
        <v>0</v>
      </c>
      <c r="G1274" s="13">
        <v>0</v>
      </c>
      <c r="H1274" s="13" t="s">
        <v>114</v>
      </c>
      <c r="I1274">
        <v>2012</v>
      </c>
      <c r="J1274" s="3">
        <v>1</v>
      </c>
      <c r="K1274">
        <f t="shared" si="21"/>
        <v>0</v>
      </c>
    </row>
    <row r="1275" spans="1:11" ht="12.75">
      <c r="A1275" s="2">
        <v>201204110020</v>
      </c>
      <c r="B1275" s="4">
        <v>41010</v>
      </c>
      <c r="C1275" s="13" t="s">
        <v>2</v>
      </c>
      <c r="D1275" s="13" t="s">
        <v>87</v>
      </c>
      <c r="E1275" s="13" t="s">
        <v>90</v>
      </c>
      <c r="F1275" s="13">
        <v>0</v>
      </c>
      <c r="G1275" s="13">
        <v>1</v>
      </c>
      <c r="H1275" s="13" t="s">
        <v>18</v>
      </c>
      <c r="I1275">
        <v>2012</v>
      </c>
      <c r="J1275" s="3">
        <v>1</v>
      </c>
      <c r="K1275">
        <f t="shared" si="21"/>
        <v>0</v>
      </c>
    </row>
    <row r="1276" spans="1:11" ht="12.75">
      <c r="A1276" s="14">
        <v>201204110009</v>
      </c>
      <c r="B1276" s="15">
        <v>41010</v>
      </c>
      <c r="C1276" s="16" t="s">
        <v>2</v>
      </c>
      <c r="D1276" s="16" t="s">
        <v>827</v>
      </c>
      <c r="E1276" s="16" t="s">
        <v>16</v>
      </c>
      <c r="F1276" s="16">
        <v>0</v>
      </c>
      <c r="G1276" s="16">
        <v>0</v>
      </c>
      <c r="H1276" s="16" t="s">
        <v>18</v>
      </c>
      <c r="I1276">
        <v>2012</v>
      </c>
      <c r="J1276" s="3">
        <v>1</v>
      </c>
      <c r="K1276">
        <f t="shared" si="21"/>
        <v>0</v>
      </c>
    </row>
    <row r="1277" spans="1:11" ht="12.75">
      <c r="A1277" s="14">
        <v>201204150005</v>
      </c>
      <c r="B1277" s="15">
        <v>41014</v>
      </c>
      <c r="C1277" s="16" t="s">
        <v>2</v>
      </c>
      <c r="D1277" s="16" t="s">
        <v>117</v>
      </c>
      <c r="E1277" s="16" t="s">
        <v>242</v>
      </c>
      <c r="F1277" s="16">
        <v>0</v>
      </c>
      <c r="G1277" s="16">
        <v>0</v>
      </c>
      <c r="H1277" s="16" t="s">
        <v>18</v>
      </c>
      <c r="I1277">
        <v>2012</v>
      </c>
      <c r="J1277" s="3">
        <v>1</v>
      </c>
      <c r="K1277">
        <f t="shared" si="21"/>
        <v>0</v>
      </c>
    </row>
    <row r="1278" spans="1:11" ht="12.75">
      <c r="A1278" s="2">
        <v>201204160014</v>
      </c>
      <c r="B1278" s="4">
        <v>41015</v>
      </c>
      <c r="C1278" s="13" t="s">
        <v>2</v>
      </c>
      <c r="D1278" s="13" t="s">
        <v>117</v>
      </c>
      <c r="E1278" s="13" t="s">
        <v>540</v>
      </c>
      <c r="F1278" s="13">
        <v>0</v>
      </c>
      <c r="G1278" s="13">
        <v>0</v>
      </c>
      <c r="H1278" s="13" t="s">
        <v>18</v>
      </c>
      <c r="I1278">
        <v>2012</v>
      </c>
      <c r="J1278" s="3">
        <v>1</v>
      </c>
      <c r="K1278">
        <f t="shared" si="21"/>
        <v>0</v>
      </c>
    </row>
    <row r="1279" spans="1:11" ht="12.75">
      <c r="A1279" s="14">
        <v>201204190051</v>
      </c>
      <c r="B1279" s="15">
        <v>41018</v>
      </c>
      <c r="C1279" s="16" t="s">
        <v>2</v>
      </c>
      <c r="D1279" s="16" t="s">
        <v>117</v>
      </c>
      <c r="E1279" s="16" t="s">
        <v>540</v>
      </c>
      <c r="F1279" s="16">
        <v>0</v>
      </c>
      <c r="G1279" s="16">
        <v>0</v>
      </c>
      <c r="H1279" s="16" t="s">
        <v>18</v>
      </c>
      <c r="I1279">
        <v>2012</v>
      </c>
      <c r="J1279" s="3">
        <v>1</v>
      </c>
      <c r="K1279">
        <f t="shared" si="21"/>
        <v>0</v>
      </c>
    </row>
    <row r="1280" spans="1:11" ht="12.75">
      <c r="A1280" s="14">
        <v>201204270022</v>
      </c>
      <c r="B1280" s="15">
        <v>41024</v>
      </c>
      <c r="C1280" s="16" t="s">
        <v>2</v>
      </c>
      <c r="D1280" s="16" t="s">
        <v>87</v>
      </c>
      <c r="E1280" s="16" t="s">
        <v>90</v>
      </c>
      <c r="F1280" s="16">
        <v>0</v>
      </c>
      <c r="G1280" s="16">
        <v>0</v>
      </c>
      <c r="H1280" s="16" t="s">
        <v>18</v>
      </c>
      <c r="I1280">
        <v>2012</v>
      </c>
      <c r="J1280" s="3">
        <v>1</v>
      </c>
      <c r="K1280">
        <f t="shared" si="21"/>
        <v>0</v>
      </c>
    </row>
    <row r="1281" spans="1:11" ht="12.75">
      <c r="A1281" s="2">
        <v>201204260002</v>
      </c>
      <c r="B1281" s="4">
        <v>41025</v>
      </c>
      <c r="C1281" s="13" t="s">
        <v>2</v>
      </c>
      <c r="D1281" s="13" t="s">
        <v>241</v>
      </c>
      <c r="E1281" s="13" t="s">
        <v>98</v>
      </c>
      <c r="F1281" s="13">
        <v>0</v>
      </c>
      <c r="G1281" s="13">
        <v>0</v>
      </c>
      <c r="H1281" s="13" t="s">
        <v>14</v>
      </c>
      <c r="I1281">
        <v>2012</v>
      </c>
      <c r="J1281" s="3">
        <v>1</v>
      </c>
      <c r="K1281">
        <f t="shared" si="21"/>
        <v>0</v>
      </c>
    </row>
    <row r="1282" spans="1:11" ht="12.75">
      <c r="A1282" s="14">
        <v>201204300035</v>
      </c>
      <c r="B1282" s="15">
        <v>41029</v>
      </c>
      <c r="C1282" s="16" t="s">
        <v>73</v>
      </c>
      <c r="D1282" s="16" t="s">
        <v>286</v>
      </c>
      <c r="E1282" s="16" t="s">
        <v>470</v>
      </c>
      <c r="F1282" s="16">
        <v>0</v>
      </c>
      <c r="G1282" s="16">
        <v>0</v>
      </c>
      <c r="H1282" s="16" t="s">
        <v>18</v>
      </c>
      <c r="I1282">
        <v>2012</v>
      </c>
      <c r="J1282" s="3">
        <v>1</v>
      </c>
      <c r="K1282">
        <f t="shared" ref="K1282:K1345" si="22">IF(AND(I1282=2015,E1282="unknown",OR(F1282&gt;0,G1282&gt;0)),1,0)</f>
        <v>0</v>
      </c>
    </row>
    <row r="1283" spans="1:11" ht="12.75">
      <c r="A1283" s="2">
        <v>201204300034</v>
      </c>
      <c r="B1283" s="4">
        <v>41029</v>
      </c>
      <c r="C1283" s="13" t="s">
        <v>2</v>
      </c>
      <c r="D1283" s="13" t="s">
        <v>826</v>
      </c>
      <c r="E1283" s="13" t="s">
        <v>16</v>
      </c>
      <c r="F1283" s="13">
        <v>0</v>
      </c>
      <c r="G1283" s="13">
        <v>0</v>
      </c>
      <c r="H1283" s="13" t="s">
        <v>18</v>
      </c>
      <c r="I1283">
        <v>2012</v>
      </c>
      <c r="J1283" s="3">
        <v>1</v>
      </c>
      <c r="K1283">
        <f t="shared" si="22"/>
        <v>0</v>
      </c>
    </row>
    <row r="1284" spans="1:11" ht="12.75">
      <c r="A1284" s="2">
        <v>201205010017</v>
      </c>
      <c r="B1284" s="4">
        <v>41030</v>
      </c>
      <c r="C1284" s="13" t="s">
        <v>78</v>
      </c>
      <c r="D1284" s="13" t="s">
        <v>79</v>
      </c>
      <c r="E1284" s="13" t="s">
        <v>16</v>
      </c>
      <c r="F1284" s="13">
        <v>0</v>
      </c>
      <c r="G1284" s="13">
        <v>0</v>
      </c>
      <c r="H1284" s="13" t="s">
        <v>18</v>
      </c>
      <c r="I1284">
        <v>2012</v>
      </c>
      <c r="J1284" s="3">
        <v>1</v>
      </c>
      <c r="K1284">
        <f t="shared" si="22"/>
        <v>0</v>
      </c>
    </row>
    <row r="1285" spans="1:11" ht="12.75">
      <c r="A1285" s="14">
        <v>201205030027</v>
      </c>
      <c r="B1285" s="15">
        <v>41032</v>
      </c>
      <c r="C1285" s="16" t="s">
        <v>2</v>
      </c>
      <c r="D1285" s="16" t="s">
        <v>87</v>
      </c>
      <c r="E1285" s="16" t="s">
        <v>16</v>
      </c>
      <c r="F1285" s="16">
        <v>0</v>
      </c>
      <c r="G1285" s="16">
        <v>0</v>
      </c>
      <c r="H1285" s="16" t="s">
        <v>97</v>
      </c>
      <c r="I1285">
        <v>2012</v>
      </c>
      <c r="J1285" s="3">
        <v>1</v>
      </c>
      <c r="K1285">
        <f t="shared" si="22"/>
        <v>0</v>
      </c>
    </row>
    <row r="1286" spans="1:11" ht="12.75">
      <c r="A1286" s="2">
        <v>201205050022</v>
      </c>
      <c r="B1286" s="4">
        <v>41034</v>
      </c>
      <c r="C1286" s="13" t="s">
        <v>73</v>
      </c>
      <c r="D1286" s="13" t="s">
        <v>286</v>
      </c>
      <c r="E1286" s="13" t="s">
        <v>16</v>
      </c>
      <c r="F1286" s="13">
        <v>0</v>
      </c>
      <c r="G1286" s="13">
        <v>0</v>
      </c>
      <c r="H1286" s="13" t="s">
        <v>18</v>
      </c>
      <c r="I1286">
        <v>2012</v>
      </c>
      <c r="J1286" s="3">
        <v>1</v>
      </c>
      <c r="K1286">
        <f t="shared" si="22"/>
        <v>0</v>
      </c>
    </row>
    <row r="1287" spans="1:11" ht="12.75">
      <c r="A1287" s="14">
        <v>201205070011</v>
      </c>
      <c r="B1287" s="15">
        <v>41036</v>
      </c>
      <c r="C1287" s="16" t="s">
        <v>55</v>
      </c>
      <c r="D1287" s="16" t="s">
        <v>121</v>
      </c>
      <c r="E1287" s="16" t="s">
        <v>67</v>
      </c>
      <c r="F1287" s="16">
        <v>0</v>
      </c>
      <c r="G1287" s="16">
        <v>1</v>
      </c>
      <c r="H1287" s="16" t="s">
        <v>38</v>
      </c>
      <c r="I1287">
        <v>2012</v>
      </c>
      <c r="J1287" s="3">
        <v>1</v>
      </c>
      <c r="K1287">
        <f t="shared" si="22"/>
        <v>0</v>
      </c>
    </row>
    <row r="1288" spans="1:11" ht="12.75">
      <c r="A1288" s="14">
        <v>201205080029</v>
      </c>
      <c r="B1288" s="15">
        <v>41037</v>
      </c>
      <c r="C1288" s="16" t="s">
        <v>73</v>
      </c>
      <c r="D1288" s="16" t="s">
        <v>825</v>
      </c>
      <c r="E1288" s="16" t="s">
        <v>16</v>
      </c>
      <c r="F1288" s="16">
        <v>0</v>
      </c>
      <c r="G1288" s="16">
        <v>0</v>
      </c>
      <c r="H1288" s="16" t="s">
        <v>18</v>
      </c>
      <c r="I1288">
        <v>2012</v>
      </c>
      <c r="J1288" s="3">
        <v>1</v>
      </c>
      <c r="K1288">
        <f t="shared" si="22"/>
        <v>0</v>
      </c>
    </row>
    <row r="1289" spans="1:11" ht="12.75">
      <c r="A1289" s="2">
        <v>201205080025</v>
      </c>
      <c r="B1289" s="4">
        <v>41037</v>
      </c>
      <c r="C1289" s="13" t="s">
        <v>73</v>
      </c>
      <c r="D1289" s="13" t="s">
        <v>729</v>
      </c>
      <c r="E1289" s="13" t="s">
        <v>16</v>
      </c>
      <c r="F1289" s="13">
        <v>0</v>
      </c>
      <c r="G1289" s="13">
        <v>0</v>
      </c>
      <c r="H1289" s="13" t="s">
        <v>18</v>
      </c>
      <c r="I1289">
        <v>2012</v>
      </c>
      <c r="J1289" s="3">
        <v>1</v>
      </c>
      <c r="K1289">
        <f t="shared" si="22"/>
        <v>0</v>
      </c>
    </row>
    <row r="1290" spans="1:11" ht="12.75">
      <c r="A1290" s="2">
        <v>201205110063</v>
      </c>
      <c r="B1290" s="4">
        <v>41040</v>
      </c>
      <c r="C1290" s="13" t="s">
        <v>11</v>
      </c>
      <c r="D1290" s="13" t="s">
        <v>16</v>
      </c>
      <c r="E1290" s="13" t="s">
        <v>17</v>
      </c>
      <c r="F1290" s="13">
        <v>0</v>
      </c>
      <c r="G1290" s="13">
        <v>0</v>
      </c>
      <c r="H1290" s="13" t="s">
        <v>18</v>
      </c>
      <c r="I1290">
        <v>2012</v>
      </c>
      <c r="J1290" s="3">
        <v>1</v>
      </c>
      <c r="K1290">
        <f t="shared" si="22"/>
        <v>0</v>
      </c>
    </row>
    <row r="1291" spans="1:11" ht="12.75">
      <c r="A1291" s="14">
        <v>201205110062</v>
      </c>
      <c r="B1291" s="15">
        <v>41040</v>
      </c>
      <c r="C1291" s="16" t="s">
        <v>11</v>
      </c>
      <c r="D1291" s="16" t="s">
        <v>16</v>
      </c>
      <c r="E1291" s="16" t="s">
        <v>17</v>
      </c>
      <c r="F1291" s="16">
        <v>0</v>
      </c>
      <c r="G1291" s="16">
        <v>0</v>
      </c>
      <c r="H1291" s="16" t="s">
        <v>18</v>
      </c>
      <c r="I1291">
        <v>2012</v>
      </c>
      <c r="J1291" s="3">
        <v>1</v>
      </c>
      <c r="K1291">
        <f t="shared" si="22"/>
        <v>0</v>
      </c>
    </row>
    <row r="1292" spans="1:11" ht="12.75">
      <c r="A1292" s="2">
        <v>201205110061</v>
      </c>
      <c r="B1292" s="4">
        <v>41040</v>
      </c>
      <c r="C1292" s="13" t="s">
        <v>11</v>
      </c>
      <c r="D1292" s="13" t="s">
        <v>16</v>
      </c>
      <c r="E1292" s="13" t="s">
        <v>17</v>
      </c>
      <c r="F1292" s="13">
        <v>0</v>
      </c>
      <c r="G1292" s="13">
        <v>0</v>
      </c>
      <c r="H1292" s="13" t="s">
        <v>18</v>
      </c>
      <c r="I1292">
        <v>2012</v>
      </c>
      <c r="J1292" s="3">
        <v>1</v>
      </c>
      <c r="K1292">
        <f t="shared" si="22"/>
        <v>0</v>
      </c>
    </row>
    <row r="1293" spans="1:11" ht="12.75">
      <c r="A1293" s="14">
        <v>201205110060</v>
      </c>
      <c r="B1293" s="15">
        <v>41040</v>
      </c>
      <c r="C1293" s="16" t="s">
        <v>11</v>
      </c>
      <c r="D1293" s="16" t="s">
        <v>16</v>
      </c>
      <c r="E1293" s="16" t="s">
        <v>17</v>
      </c>
      <c r="F1293" s="16">
        <v>0</v>
      </c>
      <c r="G1293" s="16">
        <v>0</v>
      </c>
      <c r="H1293" s="16" t="s">
        <v>18</v>
      </c>
      <c r="I1293">
        <v>2012</v>
      </c>
      <c r="J1293" s="3">
        <v>1</v>
      </c>
      <c r="K1293">
        <f t="shared" si="22"/>
        <v>0</v>
      </c>
    </row>
    <row r="1294" spans="1:11" ht="12.75">
      <c r="A1294" s="2">
        <v>201205110059</v>
      </c>
      <c r="B1294" s="4">
        <v>41040</v>
      </c>
      <c r="C1294" s="13" t="s">
        <v>11</v>
      </c>
      <c r="D1294" s="13" t="s">
        <v>16</v>
      </c>
      <c r="E1294" s="13" t="s">
        <v>17</v>
      </c>
      <c r="F1294" s="13">
        <v>0</v>
      </c>
      <c r="G1294" s="13">
        <v>0</v>
      </c>
      <c r="H1294" s="13" t="s">
        <v>18</v>
      </c>
      <c r="I1294">
        <v>2012</v>
      </c>
      <c r="J1294" s="3">
        <v>1</v>
      </c>
      <c r="K1294">
        <f t="shared" si="22"/>
        <v>0</v>
      </c>
    </row>
    <row r="1295" spans="1:11" ht="12.75">
      <c r="A1295" s="14">
        <v>201205110058</v>
      </c>
      <c r="B1295" s="15">
        <v>41040</v>
      </c>
      <c r="C1295" s="16" t="s">
        <v>11</v>
      </c>
      <c r="D1295" s="16" t="s">
        <v>16</v>
      </c>
      <c r="E1295" s="16" t="s">
        <v>17</v>
      </c>
      <c r="F1295" s="16">
        <v>0</v>
      </c>
      <c r="G1295" s="16">
        <v>0</v>
      </c>
      <c r="H1295" s="16" t="s">
        <v>18</v>
      </c>
      <c r="I1295">
        <v>2012</v>
      </c>
      <c r="J1295" s="3">
        <v>1</v>
      </c>
      <c r="K1295">
        <f t="shared" si="22"/>
        <v>0</v>
      </c>
    </row>
    <row r="1296" spans="1:11" ht="12.75">
      <c r="A1296" s="2">
        <v>201205110057</v>
      </c>
      <c r="B1296" s="4">
        <v>41040</v>
      </c>
      <c r="C1296" s="13" t="s">
        <v>11</v>
      </c>
      <c r="D1296" s="13" t="s">
        <v>16</v>
      </c>
      <c r="E1296" s="13" t="s">
        <v>17</v>
      </c>
      <c r="F1296" s="13">
        <v>0</v>
      </c>
      <c r="G1296" s="13">
        <v>0</v>
      </c>
      <c r="H1296" s="13" t="s">
        <v>18</v>
      </c>
      <c r="I1296">
        <v>2012</v>
      </c>
      <c r="J1296" s="3">
        <v>1</v>
      </c>
      <c r="K1296">
        <f t="shared" si="22"/>
        <v>0</v>
      </c>
    </row>
    <row r="1297" spans="1:11" ht="12.75">
      <c r="A1297" s="14">
        <v>201205110056</v>
      </c>
      <c r="B1297" s="15">
        <v>41040</v>
      </c>
      <c r="C1297" s="16" t="s">
        <v>11</v>
      </c>
      <c r="D1297" s="16" t="s">
        <v>16</v>
      </c>
      <c r="E1297" s="16" t="s">
        <v>17</v>
      </c>
      <c r="F1297" s="16">
        <v>0</v>
      </c>
      <c r="G1297" s="16">
        <v>0</v>
      </c>
      <c r="H1297" s="16" t="s">
        <v>18</v>
      </c>
      <c r="I1297">
        <v>2012</v>
      </c>
      <c r="J1297" s="3">
        <v>1</v>
      </c>
      <c r="K1297">
        <f t="shared" si="22"/>
        <v>0</v>
      </c>
    </row>
    <row r="1298" spans="1:11" ht="12.75">
      <c r="A1298" s="2">
        <v>201205110055</v>
      </c>
      <c r="B1298" s="4">
        <v>41040</v>
      </c>
      <c r="C1298" s="13" t="s">
        <v>11</v>
      </c>
      <c r="D1298" s="13" t="s">
        <v>16</v>
      </c>
      <c r="E1298" s="13" t="s">
        <v>17</v>
      </c>
      <c r="F1298" s="13">
        <v>0</v>
      </c>
      <c r="G1298" s="13">
        <v>0</v>
      </c>
      <c r="H1298" s="13" t="s">
        <v>18</v>
      </c>
      <c r="I1298">
        <v>2012</v>
      </c>
      <c r="J1298" s="3">
        <v>1</v>
      </c>
      <c r="K1298">
        <f t="shared" si="22"/>
        <v>0</v>
      </c>
    </row>
    <row r="1299" spans="1:11" ht="12.75">
      <c r="A1299" s="14">
        <v>201205110054</v>
      </c>
      <c r="B1299" s="15">
        <v>41040</v>
      </c>
      <c r="C1299" s="16" t="s">
        <v>11</v>
      </c>
      <c r="D1299" s="16" t="s">
        <v>16</v>
      </c>
      <c r="E1299" s="16" t="s">
        <v>17</v>
      </c>
      <c r="F1299" s="16">
        <v>0</v>
      </c>
      <c r="G1299" s="16">
        <v>0</v>
      </c>
      <c r="H1299" s="16" t="s">
        <v>18</v>
      </c>
      <c r="I1299">
        <v>2012</v>
      </c>
      <c r="J1299" s="3">
        <v>1</v>
      </c>
      <c r="K1299">
        <f t="shared" si="22"/>
        <v>0</v>
      </c>
    </row>
    <row r="1300" spans="1:11" ht="12.75">
      <c r="A1300" s="2">
        <v>201205110053</v>
      </c>
      <c r="B1300" s="4">
        <v>41040</v>
      </c>
      <c r="C1300" s="13" t="s">
        <v>11</v>
      </c>
      <c r="D1300" s="13" t="s">
        <v>16</v>
      </c>
      <c r="E1300" s="13" t="s">
        <v>17</v>
      </c>
      <c r="F1300" s="13">
        <v>0</v>
      </c>
      <c r="G1300" s="13">
        <v>0</v>
      </c>
      <c r="H1300" s="13" t="s">
        <v>18</v>
      </c>
      <c r="I1300">
        <v>2012</v>
      </c>
      <c r="J1300" s="3">
        <v>1</v>
      </c>
      <c r="K1300">
        <f t="shared" si="22"/>
        <v>0</v>
      </c>
    </row>
    <row r="1301" spans="1:11" ht="12.75">
      <c r="A1301" s="14">
        <v>201205110052</v>
      </c>
      <c r="B1301" s="15">
        <v>41040</v>
      </c>
      <c r="C1301" s="16" t="s">
        <v>11</v>
      </c>
      <c r="D1301" s="16" t="s">
        <v>16</v>
      </c>
      <c r="E1301" s="16" t="s">
        <v>17</v>
      </c>
      <c r="F1301" s="16">
        <v>0</v>
      </c>
      <c r="G1301" s="16">
        <v>0</v>
      </c>
      <c r="H1301" s="16" t="s">
        <v>18</v>
      </c>
      <c r="I1301">
        <v>2012</v>
      </c>
      <c r="J1301" s="3">
        <v>1</v>
      </c>
      <c r="K1301">
        <f t="shared" si="22"/>
        <v>0</v>
      </c>
    </row>
    <row r="1302" spans="1:11" ht="12.75">
      <c r="A1302" s="2">
        <v>201205110051</v>
      </c>
      <c r="B1302" s="4">
        <v>41040</v>
      </c>
      <c r="C1302" s="13" t="s">
        <v>11</v>
      </c>
      <c r="D1302" s="13" t="s">
        <v>16</v>
      </c>
      <c r="E1302" s="13" t="s">
        <v>17</v>
      </c>
      <c r="F1302" s="13">
        <v>0</v>
      </c>
      <c r="G1302" s="13">
        <v>0</v>
      </c>
      <c r="H1302" s="13" t="s">
        <v>18</v>
      </c>
      <c r="I1302">
        <v>2012</v>
      </c>
      <c r="J1302" s="3">
        <v>1</v>
      </c>
      <c r="K1302">
        <f t="shared" si="22"/>
        <v>0</v>
      </c>
    </row>
    <row r="1303" spans="1:11" ht="12.75">
      <c r="A1303" s="14">
        <v>201205110050</v>
      </c>
      <c r="B1303" s="15">
        <v>41040</v>
      </c>
      <c r="C1303" s="16" t="s">
        <v>11</v>
      </c>
      <c r="D1303" s="16" t="s">
        <v>16</v>
      </c>
      <c r="E1303" s="16" t="s">
        <v>17</v>
      </c>
      <c r="F1303" s="16">
        <v>0</v>
      </c>
      <c r="G1303" s="16">
        <v>0</v>
      </c>
      <c r="H1303" s="16" t="s">
        <v>18</v>
      </c>
      <c r="I1303">
        <v>2012</v>
      </c>
      <c r="J1303" s="3">
        <v>1</v>
      </c>
      <c r="K1303">
        <f t="shared" si="22"/>
        <v>0</v>
      </c>
    </row>
    <row r="1304" spans="1:11" ht="12.75">
      <c r="A1304" s="2">
        <v>201205110049</v>
      </c>
      <c r="B1304" s="4">
        <v>41040</v>
      </c>
      <c r="C1304" s="13" t="s">
        <v>11</v>
      </c>
      <c r="D1304" s="13" t="s">
        <v>16</v>
      </c>
      <c r="E1304" s="13" t="s">
        <v>17</v>
      </c>
      <c r="F1304" s="13">
        <v>0</v>
      </c>
      <c r="G1304" s="13">
        <v>0</v>
      </c>
      <c r="H1304" s="13" t="s">
        <v>18</v>
      </c>
      <c r="I1304">
        <v>2012</v>
      </c>
      <c r="J1304" s="3">
        <v>1</v>
      </c>
      <c r="K1304">
        <f t="shared" si="22"/>
        <v>0</v>
      </c>
    </row>
    <row r="1305" spans="1:11" ht="12.75">
      <c r="A1305" s="14">
        <v>201205110048</v>
      </c>
      <c r="B1305" s="15">
        <v>41040</v>
      </c>
      <c r="C1305" s="16" t="s">
        <v>11</v>
      </c>
      <c r="D1305" s="16" t="s">
        <v>16</v>
      </c>
      <c r="E1305" s="16" t="s">
        <v>17</v>
      </c>
      <c r="F1305" s="16">
        <v>0</v>
      </c>
      <c r="G1305" s="16">
        <v>0</v>
      </c>
      <c r="H1305" s="16" t="s">
        <v>18</v>
      </c>
      <c r="I1305">
        <v>2012</v>
      </c>
      <c r="J1305" s="3">
        <v>1</v>
      </c>
      <c r="K1305">
        <f t="shared" si="22"/>
        <v>0</v>
      </c>
    </row>
    <row r="1306" spans="1:11" ht="12.75">
      <c r="A1306" s="2">
        <v>201205110047</v>
      </c>
      <c r="B1306" s="4">
        <v>41040</v>
      </c>
      <c r="C1306" s="13" t="s">
        <v>11</v>
      </c>
      <c r="D1306" s="13" t="s">
        <v>16</v>
      </c>
      <c r="E1306" s="13" t="s">
        <v>17</v>
      </c>
      <c r="F1306" s="13">
        <v>0</v>
      </c>
      <c r="G1306" s="13">
        <v>0</v>
      </c>
      <c r="H1306" s="13" t="s">
        <v>18</v>
      </c>
      <c r="I1306">
        <v>2012</v>
      </c>
      <c r="J1306" s="3">
        <v>1</v>
      </c>
      <c r="K1306">
        <f t="shared" si="22"/>
        <v>0</v>
      </c>
    </row>
    <row r="1307" spans="1:11" ht="12.75">
      <c r="A1307" s="14">
        <v>201205110046</v>
      </c>
      <c r="B1307" s="15">
        <v>41040</v>
      </c>
      <c r="C1307" s="16" t="s">
        <v>11</v>
      </c>
      <c r="D1307" s="16" t="s">
        <v>16</v>
      </c>
      <c r="E1307" s="16" t="s">
        <v>17</v>
      </c>
      <c r="F1307" s="16">
        <v>0</v>
      </c>
      <c r="G1307" s="16">
        <v>0</v>
      </c>
      <c r="H1307" s="16" t="s">
        <v>18</v>
      </c>
      <c r="I1307">
        <v>2012</v>
      </c>
      <c r="J1307" s="3">
        <v>1</v>
      </c>
      <c r="K1307">
        <f t="shared" si="22"/>
        <v>0</v>
      </c>
    </row>
    <row r="1308" spans="1:11" ht="12.75">
      <c r="A1308" s="2">
        <v>201205110045</v>
      </c>
      <c r="B1308" s="4">
        <v>41040</v>
      </c>
      <c r="C1308" s="13" t="s">
        <v>11</v>
      </c>
      <c r="D1308" s="13" t="s">
        <v>16</v>
      </c>
      <c r="E1308" s="13" t="s">
        <v>17</v>
      </c>
      <c r="F1308" s="13">
        <v>0</v>
      </c>
      <c r="G1308" s="13">
        <v>0</v>
      </c>
      <c r="H1308" s="13" t="s">
        <v>18</v>
      </c>
      <c r="I1308">
        <v>2012</v>
      </c>
      <c r="J1308" s="3">
        <v>1</v>
      </c>
      <c r="K1308">
        <f t="shared" si="22"/>
        <v>0</v>
      </c>
    </row>
    <row r="1309" spans="1:11" ht="12.75">
      <c r="A1309" s="14">
        <v>201205110044</v>
      </c>
      <c r="B1309" s="15">
        <v>41040</v>
      </c>
      <c r="C1309" s="16" t="s">
        <v>11</v>
      </c>
      <c r="D1309" s="16" t="s">
        <v>16</v>
      </c>
      <c r="E1309" s="16" t="s">
        <v>17</v>
      </c>
      <c r="F1309" s="16">
        <v>0</v>
      </c>
      <c r="G1309" s="16">
        <v>0</v>
      </c>
      <c r="H1309" s="16" t="s">
        <v>18</v>
      </c>
      <c r="I1309">
        <v>2012</v>
      </c>
      <c r="J1309" s="3">
        <v>1</v>
      </c>
      <c r="K1309">
        <f t="shared" si="22"/>
        <v>0</v>
      </c>
    </row>
    <row r="1310" spans="1:11" ht="12.75">
      <c r="A1310" s="2">
        <v>201205110043</v>
      </c>
      <c r="B1310" s="4">
        <v>41040</v>
      </c>
      <c r="C1310" s="13" t="s">
        <v>11</v>
      </c>
      <c r="D1310" s="13" t="s">
        <v>16</v>
      </c>
      <c r="E1310" s="13" t="s">
        <v>17</v>
      </c>
      <c r="F1310" s="13">
        <v>0</v>
      </c>
      <c r="G1310" s="13">
        <v>0</v>
      </c>
      <c r="H1310" s="13" t="s">
        <v>18</v>
      </c>
      <c r="I1310">
        <v>2012</v>
      </c>
      <c r="J1310" s="3">
        <v>1</v>
      </c>
      <c r="K1310">
        <f t="shared" si="22"/>
        <v>0</v>
      </c>
    </row>
    <row r="1311" spans="1:11" ht="12.75">
      <c r="A1311" s="14">
        <v>201205110042</v>
      </c>
      <c r="B1311" s="15">
        <v>41040</v>
      </c>
      <c r="C1311" s="16" t="s">
        <v>11</v>
      </c>
      <c r="D1311" s="16" t="s">
        <v>16</v>
      </c>
      <c r="E1311" s="16" t="s">
        <v>17</v>
      </c>
      <c r="F1311" s="16">
        <v>0</v>
      </c>
      <c r="G1311" s="16">
        <v>0</v>
      </c>
      <c r="H1311" s="16" t="s">
        <v>18</v>
      </c>
      <c r="I1311">
        <v>2012</v>
      </c>
      <c r="J1311" s="3">
        <v>1</v>
      </c>
      <c r="K1311">
        <f t="shared" si="22"/>
        <v>0</v>
      </c>
    </row>
    <row r="1312" spans="1:11" ht="12.75">
      <c r="A1312" s="2">
        <v>201205110041</v>
      </c>
      <c r="B1312" s="4">
        <v>41040</v>
      </c>
      <c r="C1312" s="13" t="s">
        <v>11</v>
      </c>
      <c r="D1312" s="13" t="s">
        <v>16</v>
      </c>
      <c r="E1312" s="13" t="s">
        <v>17</v>
      </c>
      <c r="F1312" s="13">
        <v>0</v>
      </c>
      <c r="G1312" s="13">
        <v>0</v>
      </c>
      <c r="H1312" s="13" t="s">
        <v>18</v>
      </c>
      <c r="I1312">
        <v>2012</v>
      </c>
      <c r="J1312" s="3">
        <v>1</v>
      </c>
      <c r="K1312">
        <f t="shared" si="22"/>
        <v>0</v>
      </c>
    </row>
    <row r="1313" spans="1:11" ht="12.75">
      <c r="A1313" s="14">
        <v>201205110040</v>
      </c>
      <c r="B1313" s="15">
        <v>41040</v>
      </c>
      <c r="C1313" s="16" t="s">
        <v>11</v>
      </c>
      <c r="D1313" s="16" t="s">
        <v>16</v>
      </c>
      <c r="E1313" s="16" t="s">
        <v>17</v>
      </c>
      <c r="F1313" s="16">
        <v>0</v>
      </c>
      <c r="G1313" s="16">
        <v>0</v>
      </c>
      <c r="H1313" s="16" t="s">
        <v>18</v>
      </c>
      <c r="I1313">
        <v>2012</v>
      </c>
      <c r="J1313" s="3">
        <v>1</v>
      </c>
      <c r="K1313">
        <f t="shared" si="22"/>
        <v>0</v>
      </c>
    </row>
    <row r="1314" spans="1:11" ht="12.75">
      <c r="A1314" s="2">
        <v>201205110039</v>
      </c>
      <c r="B1314" s="4">
        <v>41040</v>
      </c>
      <c r="C1314" s="13" t="s">
        <v>11</v>
      </c>
      <c r="D1314" s="13" t="s">
        <v>16</v>
      </c>
      <c r="E1314" s="13" t="s">
        <v>17</v>
      </c>
      <c r="F1314" s="13">
        <v>0</v>
      </c>
      <c r="G1314" s="13">
        <v>0</v>
      </c>
      <c r="H1314" s="13" t="s">
        <v>18</v>
      </c>
      <c r="I1314">
        <v>2012</v>
      </c>
      <c r="J1314" s="3">
        <v>1</v>
      </c>
      <c r="K1314">
        <f t="shared" si="22"/>
        <v>0</v>
      </c>
    </row>
    <row r="1315" spans="1:11" ht="12.75">
      <c r="A1315" s="14">
        <v>201205110038</v>
      </c>
      <c r="B1315" s="15">
        <v>41040</v>
      </c>
      <c r="C1315" s="16" t="s">
        <v>11</v>
      </c>
      <c r="D1315" s="16" t="s">
        <v>16</v>
      </c>
      <c r="E1315" s="16" t="s">
        <v>17</v>
      </c>
      <c r="F1315" s="16">
        <v>0</v>
      </c>
      <c r="G1315" s="16">
        <v>0</v>
      </c>
      <c r="H1315" s="16" t="s">
        <v>18</v>
      </c>
      <c r="I1315">
        <v>2012</v>
      </c>
      <c r="J1315" s="3">
        <v>1</v>
      </c>
      <c r="K1315">
        <f t="shared" si="22"/>
        <v>0</v>
      </c>
    </row>
    <row r="1316" spans="1:11" ht="12.75">
      <c r="A1316" s="2">
        <v>201205110033</v>
      </c>
      <c r="B1316" s="4">
        <v>41040</v>
      </c>
      <c r="C1316" s="13" t="s">
        <v>55</v>
      </c>
      <c r="D1316" s="13" t="s">
        <v>127</v>
      </c>
      <c r="E1316" s="13" t="s">
        <v>16</v>
      </c>
      <c r="F1316" s="13">
        <v>0</v>
      </c>
      <c r="G1316" s="13">
        <v>0</v>
      </c>
      <c r="H1316" s="13" t="s">
        <v>38</v>
      </c>
      <c r="I1316">
        <v>2012</v>
      </c>
      <c r="J1316" s="3">
        <v>1</v>
      </c>
      <c r="K1316">
        <f t="shared" si="22"/>
        <v>0</v>
      </c>
    </row>
    <row r="1317" spans="1:11" ht="12.75">
      <c r="A1317" s="14">
        <v>201205120023</v>
      </c>
      <c r="B1317" s="15">
        <v>41041</v>
      </c>
      <c r="C1317" s="16" t="s">
        <v>55</v>
      </c>
      <c r="D1317" s="16" t="s">
        <v>118</v>
      </c>
      <c r="E1317" s="16" t="s">
        <v>119</v>
      </c>
      <c r="F1317" s="16">
        <v>0</v>
      </c>
      <c r="G1317" s="16">
        <v>0</v>
      </c>
      <c r="H1317" s="16" t="s">
        <v>38</v>
      </c>
      <c r="I1317">
        <v>2012</v>
      </c>
      <c r="J1317" s="3">
        <v>1</v>
      </c>
      <c r="K1317">
        <f t="shared" si="22"/>
        <v>0</v>
      </c>
    </row>
    <row r="1318" spans="1:11" ht="12.75">
      <c r="A1318" s="2">
        <v>201205140051</v>
      </c>
      <c r="B1318" s="4">
        <v>41043</v>
      </c>
      <c r="C1318" s="13" t="s">
        <v>78</v>
      </c>
      <c r="D1318" s="13" t="s">
        <v>485</v>
      </c>
      <c r="E1318" s="13" t="s">
        <v>486</v>
      </c>
      <c r="F1318" s="13">
        <v>0</v>
      </c>
      <c r="G1318" s="13">
        <v>0</v>
      </c>
      <c r="H1318" s="13" t="s">
        <v>82</v>
      </c>
      <c r="I1318">
        <v>2012</v>
      </c>
      <c r="J1318" s="3">
        <v>1</v>
      </c>
      <c r="K1318">
        <f t="shared" si="22"/>
        <v>0</v>
      </c>
    </row>
    <row r="1319" spans="1:11" ht="12.75">
      <c r="A1319" s="14">
        <v>201205210003</v>
      </c>
      <c r="B1319" s="15">
        <v>41050</v>
      </c>
      <c r="C1319" s="16" t="s">
        <v>55</v>
      </c>
      <c r="D1319" s="16" t="s">
        <v>824</v>
      </c>
      <c r="E1319" s="16" t="s">
        <v>16</v>
      </c>
      <c r="F1319" s="16">
        <v>0</v>
      </c>
      <c r="G1319" s="16">
        <v>0</v>
      </c>
      <c r="H1319" s="16" t="s">
        <v>65</v>
      </c>
      <c r="I1319">
        <v>2012</v>
      </c>
      <c r="J1319" s="3">
        <v>1</v>
      </c>
      <c r="K1319">
        <f t="shared" si="22"/>
        <v>0</v>
      </c>
    </row>
    <row r="1320" spans="1:11" ht="12.75">
      <c r="A1320" s="2">
        <v>201205220027</v>
      </c>
      <c r="B1320" s="4">
        <v>41051</v>
      </c>
      <c r="C1320" s="13" t="s">
        <v>2</v>
      </c>
      <c r="D1320" s="13" t="s">
        <v>70</v>
      </c>
      <c r="E1320" s="13" t="s">
        <v>67</v>
      </c>
      <c r="F1320" s="13">
        <v>0</v>
      </c>
      <c r="G1320" s="13">
        <v>0</v>
      </c>
      <c r="H1320" s="13" t="s">
        <v>23</v>
      </c>
      <c r="I1320">
        <v>2012</v>
      </c>
      <c r="J1320" s="3">
        <v>1</v>
      </c>
      <c r="K1320">
        <f t="shared" si="22"/>
        <v>0</v>
      </c>
    </row>
    <row r="1321" spans="1:11" ht="12.75">
      <c r="A1321" s="14">
        <v>201205250020</v>
      </c>
      <c r="B1321" s="15">
        <v>41053</v>
      </c>
      <c r="C1321" s="16" t="s">
        <v>2</v>
      </c>
      <c r="D1321" s="16" t="s">
        <v>241</v>
      </c>
      <c r="E1321" s="16" t="s">
        <v>16</v>
      </c>
      <c r="F1321" s="16">
        <v>0</v>
      </c>
      <c r="G1321" s="16">
        <v>0</v>
      </c>
      <c r="H1321" s="16" t="s">
        <v>16</v>
      </c>
      <c r="I1321">
        <v>2012</v>
      </c>
      <c r="J1321" s="3">
        <v>1</v>
      </c>
      <c r="K1321">
        <f t="shared" si="22"/>
        <v>0</v>
      </c>
    </row>
    <row r="1322" spans="1:11" ht="12.75">
      <c r="A1322" s="2">
        <v>201205270020</v>
      </c>
      <c r="B1322" s="4">
        <v>41056</v>
      </c>
      <c r="C1322" s="13" t="s">
        <v>2</v>
      </c>
      <c r="D1322" s="13" t="s">
        <v>823</v>
      </c>
      <c r="E1322" s="13" t="s">
        <v>16</v>
      </c>
      <c r="F1322" s="13">
        <v>0</v>
      </c>
      <c r="G1322" s="13">
        <v>0</v>
      </c>
      <c r="H1322" s="13" t="s">
        <v>97</v>
      </c>
      <c r="I1322">
        <v>2012</v>
      </c>
      <c r="J1322" s="3">
        <v>1</v>
      </c>
      <c r="K1322">
        <f t="shared" si="22"/>
        <v>0</v>
      </c>
    </row>
    <row r="1323" spans="1:11" ht="12.75">
      <c r="A1323" s="14">
        <v>201205290018</v>
      </c>
      <c r="B1323" s="15">
        <v>41057</v>
      </c>
      <c r="C1323" s="16" t="s">
        <v>2</v>
      </c>
      <c r="D1323" s="16" t="s">
        <v>297</v>
      </c>
      <c r="E1323" s="16" t="s">
        <v>16</v>
      </c>
      <c r="F1323" s="16">
        <v>0</v>
      </c>
      <c r="G1323" s="16">
        <v>0</v>
      </c>
      <c r="H1323" s="16" t="s">
        <v>16</v>
      </c>
      <c r="I1323">
        <v>2012</v>
      </c>
      <c r="J1323" s="3">
        <v>1</v>
      </c>
      <c r="K1323">
        <f t="shared" si="22"/>
        <v>0</v>
      </c>
    </row>
    <row r="1324" spans="1:11" ht="12.75">
      <c r="A1324" s="2">
        <v>201206020002</v>
      </c>
      <c r="B1324" s="4">
        <v>41062</v>
      </c>
      <c r="C1324" s="13" t="s">
        <v>2</v>
      </c>
      <c r="D1324" s="13" t="s">
        <v>117</v>
      </c>
      <c r="E1324" s="13" t="s">
        <v>597</v>
      </c>
      <c r="F1324" s="13">
        <v>0</v>
      </c>
      <c r="G1324" s="13">
        <v>0</v>
      </c>
      <c r="H1324" s="13" t="s">
        <v>14</v>
      </c>
      <c r="I1324">
        <v>2012</v>
      </c>
      <c r="J1324" s="3">
        <v>1</v>
      </c>
      <c r="K1324">
        <f t="shared" si="22"/>
        <v>0</v>
      </c>
    </row>
    <row r="1325" spans="1:11" ht="12.75">
      <c r="A1325" s="2">
        <v>201206020030</v>
      </c>
      <c r="B1325" s="4">
        <v>41062</v>
      </c>
      <c r="C1325" s="13" t="s">
        <v>2</v>
      </c>
      <c r="D1325" s="13" t="s">
        <v>822</v>
      </c>
      <c r="E1325" s="13" t="s">
        <v>16</v>
      </c>
      <c r="F1325" s="13">
        <v>0</v>
      </c>
      <c r="G1325" s="13">
        <v>0</v>
      </c>
      <c r="H1325" s="13" t="s">
        <v>65</v>
      </c>
      <c r="I1325">
        <v>2012</v>
      </c>
      <c r="J1325" s="3">
        <v>1</v>
      </c>
      <c r="K1325">
        <f t="shared" si="22"/>
        <v>0</v>
      </c>
    </row>
    <row r="1326" spans="1:11" ht="12.75">
      <c r="A1326" s="14">
        <v>201206020020</v>
      </c>
      <c r="B1326" s="15">
        <v>41062</v>
      </c>
      <c r="C1326" s="16" t="s">
        <v>11</v>
      </c>
      <c r="D1326" s="16" t="s">
        <v>515</v>
      </c>
      <c r="E1326" s="16" t="s">
        <v>16</v>
      </c>
      <c r="F1326" s="16">
        <v>0</v>
      </c>
      <c r="G1326" s="16">
        <v>3</v>
      </c>
      <c r="H1326" s="16" t="s">
        <v>18</v>
      </c>
      <c r="I1326">
        <v>2012</v>
      </c>
      <c r="J1326" s="3">
        <v>1</v>
      </c>
      <c r="K1326">
        <f t="shared" si="22"/>
        <v>0</v>
      </c>
    </row>
    <row r="1327" spans="1:11" ht="12.75">
      <c r="A1327" s="14">
        <v>201206050034</v>
      </c>
      <c r="B1327" s="15">
        <v>41065</v>
      </c>
      <c r="C1327" s="16" t="s">
        <v>2</v>
      </c>
      <c r="D1327" s="16" t="s">
        <v>822</v>
      </c>
      <c r="E1327" s="16" t="s">
        <v>16</v>
      </c>
      <c r="F1327" s="16">
        <v>0</v>
      </c>
      <c r="G1327" s="16">
        <v>0</v>
      </c>
      <c r="H1327" s="16" t="s">
        <v>65</v>
      </c>
      <c r="I1327">
        <v>2012</v>
      </c>
      <c r="J1327" s="3">
        <v>1</v>
      </c>
      <c r="K1327">
        <f t="shared" si="22"/>
        <v>0</v>
      </c>
    </row>
    <row r="1328" spans="1:11" ht="12.75">
      <c r="A1328" s="2">
        <v>201206060005</v>
      </c>
      <c r="B1328" s="4">
        <v>41066</v>
      </c>
      <c r="C1328" s="13" t="s">
        <v>2</v>
      </c>
      <c r="D1328" s="13" t="s">
        <v>197</v>
      </c>
      <c r="E1328" s="13" t="s">
        <v>90</v>
      </c>
      <c r="F1328" s="13">
        <v>0</v>
      </c>
      <c r="G1328" s="13">
        <v>0</v>
      </c>
      <c r="H1328" s="13" t="s">
        <v>14</v>
      </c>
      <c r="I1328">
        <v>2012</v>
      </c>
      <c r="J1328" s="3">
        <v>1</v>
      </c>
      <c r="K1328">
        <f t="shared" si="22"/>
        <v>0</v>
      </c>
    </row>
    <row r="1329" spans="1:11" ht="12.75">
      <c r="A1329" s="2">
        <v>201206070038</v>
      </c>
      <c r="B1329" s="4">
        <v>41067</v>
      </c>
      <c r="C1329" s="13" t="s">
        <v>55</v>
      </c>
      <c r="D1329" s="13" t="s">
        <v>106</v>
      </c>
      <c r="E1329" s="13" t="s">
        <v>16</v>
      </c>
      <c r="F1329" s="13">
        <v>0</v>
      </c>
      <c r="G1329" s="13">
        <v>0</v>
      </c>
      <c r="H1329" s="13" t="s">
        <v>65</v>
      </c>
      <c r="I1329">
        <v>2012</v>
      </c>
      <c r="J1329" s="3">
        <v>1</v>
      </c>
      <c r="K1329">
        <f t="shared" si="22"/>
        <v>0</v>
      </c>
    </row>
    <row r="1330" spans="1:11" ht="12.75">
      <c r="A1330" s="14">
        <v>201206070001</v>
      </c>
      <c r="B1330" s="15">
        <v>41067</v>
      </c>
      <c r="C1330" s="16" t="s">
        <v>2</v>
      </c>
      <c r="D1330" s="16" t="s">
        <v>821</v>
      </c>
      <c r="E1330" s="16" t="s">
        <v>16</v>
      </c>
      <c r="F1330" s="16">
        <v>0</v>
      </c>
      <c r="G1330" s="16">
        <v>0</v>
      </c>
      <c r="H1330" s="16" t="s">
        <v>18</v>
      </c>
      <c r="I1330">
        <v>2012</v>
      </c>
      <c r="J1330" s="3">
        <v>1</v>
      </c>
      <c r="K1330">
        <f t="shared" si="22"/>
        <v>0</v>
      </c>
    </row>
    <row r="1331" spans="1:11" ht="12.75">
      <c r="A1331" s="14">
        <v>201206110045</v>
      </c>
      <c r="B1331" s="15">
        <v>41071</v>
      </c>
      <c r="C1331" s="16" t="s">
        <v>2</v>
      </c>
      <c r="D1331" s="16" t="s">
        <v>180</v>
      </c>
      <c r="E1331" s="16" t="s">
        <v>90</v>
      </c>
      <c r="F1331" s="16">
        <v>0</v>
      </c>
      <c r="G1331" s="16">
        <v>0</v>
      </c>
      <c r="H1331" s="16" t="s">
        <v>14</v>
      </c>
      <c r="I1331">
        <v>2012</v>
      </c>
      <c r="J1331" s="3">
        <v>1</v>
      </c>
      <c r="K1331">
        <f t="shared" si="22"/>
        <v>0</v>
      </c>
    </row>
    <row r="1332" spans="1:11" ht="12.75">
      <c r="A1332" s="2">
        <v>201206140006</v>
      </c>
      <c r="B1332" s="4">
        <v>41074</v>
      </c>
      <c r="C1332" s="13" t="s">
        <v>73</v>
      </c>
      <c r="D1332" s="13" t="s">
        <v>820</v>
      </c>
      <c r="E1332" s="13" t="s">
        <v>16</v>
      </c>
      <c r="F1332" s="13">
        <v>0</v>
      </c>
      <c r="G1332" s="13">
        <v>0</v>
      </c>
      <c r="H1332" s="13" t="s">
        <v>18</v>
      </c>
      <c r="I1332">
        <v>2012</v>
      </c>
      <c r="J1332" s="3">
        <v>1</v>
      </c>
      <c r="K1332">
        <f t="shared" si="22"/>
        <v>0</v>
      </c>
    </row>
    <row r="1333" spans="1:11" ht="12.75">
      <c r="A1333" s="14">
        <v>201206160003</v>
      </c>
      <c r="B1333" s="15">
        <v>41076</v>
      </c>
      <c r="C1333" s="16" t="s">
        <v>55</v>
      </c>
      <c r="D1333" s="16" t="s">
        <v>819</v>
      </c>
      <c r="E1333" s="16" t="s">
        <v>16</v>
      </c>
      <c r="F1333" s="16">
        <v>0</v>
      </c>
      <c r="G1333" s="16">
        <v>0</v>
      </c>
      <c r="H1333" s="16" t="s">
        <v>65</v>
      </c>
      <c r="I1333">
        <v>2012</v>
      </c>
      <c r="J1333" s="3">
        <v>1</v>
      </c>
      <c r="K1333">
        <f t="shared" si="22"/>
        <v>0</v>
      </c>
    </row>
    <row r="1334" spans="1:11" ht="12.75">
      <c r="A1334" s="2">
        <v>201206190034</v>
      </c>
      <c r="B1334" s="4">
        <v>41079</v>
      </c>
      <c r="C1334" s="13" t="s">
        <v>11</v>
      </c>
      <c r="D1334" s="13" t="s">
        <v>524</v>
      </c>
      <c r="E1334" s="13" t="s">
        <v>518</v>
      </c>
      <c r="F1334" s="13">
        <v>0</v>
      </c>
      <c r="G1334" s="13">
        <v>1</v>
      </c>
      <c r="H1334" s="13" t="s">
        <v>38</v>
      </c>
      <c r="I1334">
        <v>2012</v>
      </c>
      <c r="J1334" s="3">
        <v>1</v>
      </c>
      <c r="K1334">
        <f t="shared" si="22"/>
        <v>0</v>
      </c>
    </row>
    <row r="1335" spans="1:11" ht="12.75">
      <c r="A1335" s="14">
        <v>201206210009</v>
      </c>
      <c r="B1335" s="15">
        <v>41081</v>
      </c>
      <c r="C1335" s="16" t="s">
        <v>2</v>
      </c>
      <c r="D1335" s="16" t="s">
        <v>117</v>
      </c>
      <c r="E1335" s="16" t="s">
        <v>16</v>
      </c>
      <c r="F1335" s="16">
        <v>0</v>
      </c>
      <c r="G1335" s="16">
        <v>0</v>
      </c>
      <c r="H1335" s="16" t="s">
        <v>16</v>
      </c>
      <c r="I1335">
        <v>2012</v>
      </c>
      <c r="J1335" s="3">
        <v>1</v>
      </c>
      <c r="K1335">
        <f t="shared" si="22"/>
        <v>0</v>
      </c>
    </row>
    <row r="1336" spans="1:11" ht="12.75">
      <c r="A1336" s="2">
        <v>201206220008</v>
      </c>
      <c r="B1336" s="4">
        <v>41082</v>
      </c>
      <c r="C1336" s="13" t="s">
        <v>73</v>
      </c>
      <c r="D1336" s="13" t="s">
        <v>818</v>
      </c>
      <c r="E1336" s="13" t="s">
        <v>16</v>
      </c>
      <c r="F1336" s="13">
        <v>0</v>
      </c>
      <c r="G1336" s="13">
        <v>0</v>
      </c>
      <c r="H1336" s="13" t="s">
        <v>18</v>
      </c>
      <c r="I1336">
        <v>2012</v>
      </c>
      <c r="J1336" s="3">
        <v>1</v>
      </c>
      <c r="K1336">
        <f t="shared" si="22"/>
        <v>0</v>
      </c>
    </row>
    <row r="1337" spans="1:11" ht="12.75">
      <c r="A1337" s="14">
        <v>201207020022</v>
      </c>
      <c r="B1337" s="15">
        <v>41092</v>
      </c>
      <c r="C1337" s="16" t="s">
        <v>11</v>
      </c>
      <c r="D1337" s="16" t="s">
        <v>48</v>
      </c>
      <c r="E1337" s="16" t="s">
        <v>17</v>
      </c>
      <c r="F1337" s="16">
        <v>0</v>
      </c>
      <c r="G1337" s="16">
        <v>0</v>
      </c>
      <c r="H1337" s="16" t="s">
        <v>18</v>
      </c>
      <c r="I1337">
        <v>2012</v>
      </c>
      <c r="J1337" s="3">
        <v>1</v>
      </c>
      <c r="K1337">
        <f t="shared" si="22"/>
        <v>0</v>
      </c>
    </row>
    <row r="1338" spans="1:11" ht="12.75">
      <c r="A1338" s="2">
        <v>201207030017</v>
      </c>
      <c r="B1338" s="4">
        <v>41093</v>
      </c>
      <c r="C1338" s="13" t="s">
        <v>73</v>
      </c>
      <c r="D1338" s="13" t="s">
        <v>817</v>
      </c>
      <c r="E1338" s="13" t="s">
        <v>16</v>
      </c>
      <c r="F1338" s="13">
        <v>0</v>
      </c>
      <c r="G1338" s="13">
        <v>0</v>
      </c>
      <c r="H1338" s="13" t="s">
        <v>16</v>
      </c>
      <c r="I1338">
        <v>2012</v>
      </c>
      <c r="J1338" s="3">
        <v>1</v>
      </c>
      <c r="K1338">
        <f t="shared" si="22"/>
        <v>0</v>
      </c>
    </row>
    <row r="1339" spans="1:11" ht="12.75">
      <c r="A1339" s="14">
        <v>201207050018</v>
      </c>
      <c r="B1339" s="15">
        <v>41095</v>
      </c>
      <c r="C1339" s="16" t="s">
        <v>73</v>
      </c>
      <c r="D1339" s="16" t="s">
        <v>83</v>
      </c>
      <c r="E1339" s="16" t="s">
        <v>16</v>
      </c>
      <c r="F1339" s="16">
        <v>0</v>
      </c>
      <c r="G1339" s="16">
        <v>0</v>
      </c>
      <c r="H1339" s="16" t="s">
        <v>38</v>
      </c>
      <c r="I1339">
        <v>2012</v>
      </c>
      <c r="J1339" s="3">
        <v>1</v>
      </c>
      <c r="K1339">
        <f t="shared" si="22"/>
        <v>0</v>
      </c>
    </row>
    <row r="1340" spans="1:11" ht="12.75">
      <c r="A1340" s="2">
        <v>201207080020</v>
      </c>
      <c r="B1340" s="4">
        <v>41098</v>
      </c>
      <c r="C1340" s="13" t="s">
        <v>2</v>
      </c>
      <c r="D1340" s="13" t="s">
        <v>110</v>
      </c>
      <c r="E1340" s="13" t="s">
        <v>16</v>
      </c>
      <c r="F1340" s="13">
        <v>0</v>
      </c>
      <c r="G1340" s="13">
        <v>0</v>
      </c>
      <c r="H1340" s="13" t="s">
        <v>18</v>
      </c>
      <c r="I1340">
        <v>2012</v>
      </c>
      <c r="J1340" s="3">
        <v>1</v>
      </c>
      <c r="K1340">
        <f t="shared" si="22"/>
        <v>0</v>
      </c>
    </row>
    <row r="1341" spans="1:11" ht="12.75">
      <c r="A1341" s="14">
        <v>201207090021</v>
      </c>
      <c r="B1341" s="15">
        <v>41099</v>
      </c>
      <c r="C1341" s="16" t="s">
        <v>2</v>
      </c>
      <c r="D1341" s="16" t="s">
        <v>87</v>
      </c>
      <c r="E1341" s="16" t="s">
        <v>16</v>
      </c>
      <c r="F1341" s="16">
        <v>0</v>
      </c>
      <c r="G1341" s="16">
        <v>0</v>
      </c>
      <c r="H1341" s="16" t="s">
        <v>16</v>
      </c>
      <c r="I1341">
        <v>2012</v>
      </c>
      <c r="J1341" s="3">
        <v>1</v>
      </c>
      <c r="K1341">
        <f t="shared" si="22"/>
        <v>0</v>
      </c>
    </row>
    <row r="1342" spans="1:11" ht="12.75">
      <c r="A1342" s="14">
        <v>201207230052</v>
      </c>
      <c r="B1342" s="15">
        <v>41113</v>
      </c>
      <c r="C1342" s="16" t="s">
        <v>73</v>
      </c>
      <c r="D1342" s="16" t="s">
        <v>816</v>
      </c>
      <c r="E1342" s="16" t="s">
        <v>16</v>
      </c>
      <c r="F1342" s="16">
        <v>0</v>
      </c>
      <c r="G1342" s="16">
        <v>0</v>
      </c>
      <c r="H1342" s="16" t="s">
        <v>16</v>
      </c>
      <c r="I1342">
        <v>2012</v>
      </c>
      <c r="J1342" s="3">
        <v>1</v>
      </c>
      <c r="K1342">
        <f t="shared" si="22"/>
        <v>0</v>
      </c>
    </row>
    <row r="1343" spans="1:11" ht="12.75">
      <c r="A1343" s="2">
        <v>201207230051</v>
      </c>
      <c r="B1343" s="4">
        <v>41113</v>
      </c>
      <c r="C1343" s="13" t="s">
        <v>73</v>
      </c>
      <c r="D1343" s="13" t="s">
        <v>816</v>
      </c>
      <c r="E1343" s="13" t="s">
        <v>16</v>
      </c>
      <c r="F1343" s="13">
        <v>0</v>
      </c>
      <c r="G1343" s="13">
        <v>0</v>
      </c>
      <c r="H1343" s="13" t="s">
        <v>16</v>
      </c>
      <c r="I1343">
        <v>2012</v>
      </c>
      <c r="J1343" s="3">
        <v>1</v>
      </c>
      <c r="K1343">
        <f t="shared" si="22"/>
        <v>0</v>
      </c>
    </row>
    <row r="1344" spans="1:11" ht="12.75">
      <c r="A1344" s="2">
        <v>201207250022</v>
      </c>
      <c r="B1344" s="4">
        <v>41115</v>
      </c>
      <c r="C1344" s="13" t="s">
        <v>73</v>
      </c>
      <c r="D1344" s="13" t="s">
        <v>815</v>
      </c>
      <c r="E1344" s="13" t="s">
        <v>16</v>
      </c>
      <c r="F1344" s="13">
        <v>0</v>
      </c>
      <c r="G1344" s="13">
        <v>0</v>
      </c>
      <c r="H1344" s="13" t="s">
        <v>18</v>
      </c>
      <c r="I1344">
        <v>2012</v>
      </c>
      <c r="J1344" s="3">
        <v>1</v>
      </c>
      <c r="K1344">
        <f t="shared" si="22"/>
        <v>0</v>
      </c>
    </row>
    <row r="1345" spans="1:11" ht="12.75">
      <c r="A1345" s="14">
        <v>201207260011</v>
      </c>
      <c r="B1345" s="15">
        <v>41116</v>
      </c>
      <c r="C1345" s="16" t="s">
        <v>73</v>
      </c>
      <c r="D1345" s="16" t="s">
        <v>83</v>
      </c>
      <c r="E1345" s="16" t="s">
        <v>16</v>
      </c>
      <c r="F1345" s="16">
        <v>0</v>
      </c>
      <c r="G1345" s="16">
        <v>0</v>
      </c>
      <c r="H1345" s="16" t="s">
        <v>18</v>
      </c>
      <c r="I1345">
        <v>2012</v>
      </c>
      <c r="J1345" s="3">
        <v>1</v>
      </c>
      <c r="K1345">
        <f t="shared" si="22"/>
        <v>0</v>
      </c>
    </row>
    <row r="1346" spans="1:11" ht="12.75">
      <c r="A1346" s="2">
        <v>201208010028</v>
      </c>
      <c r="B1346" s="4">
        <v>41122</v>
      </c>
      <c r="C1346" s="13" t="s">
        <v>2</v>
      </c>
      <c r="D1346" s="13" t="s">
        <v>306</v>
      </c>
      <c r="E1346" s="13" t="s">
        <v>460</v>
      </c>
      <c r="F1346" s="13">
        <v>0</v>
      </c>
      <c r="G1346" s="13">
        <v>0</v>
      </c>
      <c r="H1346" s="13" t="s">
        <v>14</v>
      </c>
      <c r="I1346">
        <v>2012</v>
      </c>
      <c r="J1346" s="3">
        <v>1</v>
      </c>
      <c r="K1346">
        <f t="shared" ref="K1346:K1409" si="23">IF(AND(I1346=2015,E1346="unknown",OR(F1346&gt;0,G1346&gt;0)),1,0)</f>
        <v>0</v>
      </c>
    </row>
    <row r="1347" spans="1:11" ht="12.75">
      <c r="A1347" s="14">
        <v>201208110022</v>
      </c>
      <c r="B1347" s="15">
        <v>41132</v>
      </c>
      <c r="C1347" s="16" t="s">
        <v>73</v>
      </c>
      <c r="D1347" s="16" t="s">
        <v>814</v>
      </c>
      <c r="E1347" s="16" t="s">
        <v>16</v>
      </c>
      <c r="F1347" s="16">
        <v>0</v>
      </c>
      <c r="G1347" s="16">
        <v>0</v>
      </c>
      <c r="H1347" s="16" t="s">
        <v>16</v>
      </c>
      <c r="I1347">
        <v>2012</v>
      </c>
      <c r="J1347" s="3">
        <v>1</v>
      </c>
      <c r="K1347">
        <f t="shared" si="23"/>
        <v>0</v>
      </c>
    </row>
    <row r="1348" spans="1:11" ht="12.75">
      <c r="A1348" s="2">
        <v>201208140001</v>
      </c>
      <c r="B1348" s="4">
        <v>41135</v>
      </c>
      <c r="C1348" s="13" t="s">
        <v>62</v>
      </c>
      <c r="D1348" s="13" t="s">
        <v>813</v>
      </c>
      <c r="E1348" s="13" t="s">
        <v>16</v>
      </c>
      <c r="F1348" s="13">
        <v>0</v>
      </c>
      <c r="G1348" s="13">
        <v>0</v>
      </c>
      <c r="H1348" s="13" t="s">
        <v>38</v>
      </c>
      <c r="I1348">
        <v>2012</v>
      </c>
      <c r="J1348" s="3">
        <v>1</v>
      </c>
      <c r="K1348">
        <f t="shared" si="23"/>
        <v>0</v>
      </c>
    </row>
    <row r="1349" spans="1:11" ht="12.75">
      <c r="A1349" s="14">
        <v>201208160027</v>
      </c>
      <c r="B1349" s="15">
        <v>41137</v>
      </c>
      <c r="C1349" s="16" t="s">
        <v>73</v>
      </c>
      <c r="D1349" s="16" t="s">
        <v>286</v>
      </c>
      <c r="E1349" s="16" t="s">
        <v>16</v>
      </c>
      <c r="F1349" s="16">
        <v>0</v>
      </c>
      <c r="G1349" s="16">
        <v>0</v>
      </c>
      <c r="H1349" s="16" t="s">
        <v>161</v>
      </c>
      <c r="I1349">
        <v>2012</v>
      </c>
      <c r="J1349" s="3">
        <v>1</v>
      </c>
      <c r="K1349">
        <f t="shared" si="23"/>
        <v>0</v>
      </c>
    </row>
    <row r="1350" spans="1:11" ht="12.75">
      <c r="A1350" s="14">
        <v>201208210014</v>
      </c>
      <c r="B1350" s="15">
        <v>41142</v>
      </c>
      <c r="C1350" s="16" t="s">
        <v>73</v>
      </c>
      <c r="D1350" s="16" t="s">
        <v>286</v>
      </c>
      <c r="E1350" s="16" t="s">
        <v>16</v>
      </c>
      <c r="F1350" s="16">
        <v>0</v>
      </c>
      <c r="G1350" s="16">
        <v>0</v>
      </c>
      <c r="H1350" s="16" t="s">
        <v>18</v>
      </c>
      <c r="I1350">
        <v>2012</v>
      </c>
      <c r="J1350" s="3">
        <v>1</v>
      </c>
      <c r="K1350">
        <f t="shared" si="23"/>
        <v>0</v>
      </c>
    </row>
    <row r="1351" spans="1:11" ht="12.75">
      <c r="A1351" s="2">
        <v>201208210013</v>
      </c>
      <c r="B1351" s="4">
        <v>41142</v>
      </c>
      <c r="C1351" s="13" t="s">
        <v>73</v>
      </c>
      <c r="D1351" s="13" t="s">
        <v>286</v>
      </c>
      <c r="E1351" s="13" t="s">
        <v>16</v>
      </c>
      <c r="F1351" s="13">
        <v>0</v>
      </c>
      <c r="G1351" s="13">
        <v>0</v>
      </c>
      <c r="H1351" s="13" t="s">
        <v>18</v>
      </c>
      <c r="I1351">
        <v>2012</v>
      </c>
      <c r="J1351" s="3">
        <v>1</v>
      </c>
      <c r="K1351">
        <f t="shared" si="23"/>
        <v>0</v>
      </c>
    </row>
    <row r="1352" spans="1:11" ht="12.75">
      <c r="A1352" s="2">
        <v>201209020037</v>
      </c>
      <c r="B1352" s="4">
        <v>41154</v>
      </c>
      <c r="C1352" s="13" t="s">
        <v>2</v>
      </c>
      <c r="D1352" s="13" t="s">
        <v>87</v>
      </c>
      <c r="E1352" s="13" t="s">
        <v>16</v>
      </c>
      <c r="F1352" s="13">
        <v>0</v>
      </c>
      <c r="G1352" s="13">
        <v>0</v>
      </c>
      <c r="H1352" s="13" t="s">
        <v>18</v>
      </c>
      <c r="I1352">
        <v>2012</v>
      </c>
      <c r="J1352" s="3">
        <v>1</v>
      </c>
      <c r="K1352">
        <f t="shared" si="23"/>
        <v>0</v>
      </c>
    </row>
    <row r="1353" spans="1:11" ht="12.75">
      <c r="A1353" s="14">
        <v>201209080021</v>
      </c>
      <c r="B1353" s="15">
        <v>41160</v>
      </c>
      <c r="C1353" s="16" t="s">
        <v>2</v>
      </c>
      <c r="D1353" s="16" t="s">
        <v>539</v>
      </c>
      <c r="E1353" s="16" t="s">
        <v>16</v>
      </c>
      <c r="F1353" s="16">
        <v>0</v>
      </c>
      <c r="G1353" s="16">
        <v>0</v>
      </c>
      <c r="H1353" s="16" t="s">
        <v>18</v>
      </c>
      <c r="I1353">
        <v>2012</v>
      </c>
      <c r="J1353" s="3">
        <v>1</v>
      </c>
      <c r="K1353">
        <f t="shared" si="23"/>
        <v>0</v>
      </c>
    </row>
    <row r="1354" spans="1:11" ht="12.75">
      <c r="A1354" s="2">
        <v>201209100022</v>
      </c>
      <c r="B1354" s="4">
        <v>41161</v>
      </c>
      <c r="C1354" s="13" t="s">
        <v>11</v>
      </c>
      <c r="D1354" s="13" t="s">
        <v>16</v>
      </c>
      <c r="E1354" s="13" t="s">
        <v>37</v>
      </c>
      <c r="F1354" s="13">
        <v>0</v>
      </c>
      <c r="G1354" s="13">
        <v>0</v>
      </c>
      <c r="H1354" s="13" t="s">
        <v>38</v>
      </c>
      <c r="I1354">
        <v>2012</v>
      </c>
      <c r="J1354" s="3">
        <v>1</v>
      </c>
      <c r="K1354">
        <f t="shared" si="23"/>
        <v>0</v>
      </c>
    </row>
    <row r="1355" spans="1:11" ht="12.75">
      <c r="A1355" s="14">
        <v>201209100021</v>
      </c>
      <c r="B1355" s="15">
        <v>41161</v>
      </c>
      <c r="C1355" s="16" t="s">
        <v>11</v>
      </c>
      <c r="D1355" s="16" t="s">
        <v>16</v>
      </c>
      <c r="E1355" s="16" t="s">
        <v>37</v>
      </c>
      <c r="F1355" s="16">
        <v>0</v>
      </c>
      <c r="G1355" s="16">
        <v>0</v>
      </c>
      <c r="H1355" s="16" t="s">
        <v>38</v>
      </c>
      <c r="I1355">
        <v>2012</v>
      </c>
      <c r="J1355" s="3">
        <v>1</v>
      </c>
      <c r="K1355">
        <f t="shared" si="23"/>
        <v>0</v>
      </c>
    </row>
    <row r="1356" spans="1:11" ht="12.75">
      <c r="A1356" s="2">
        <v>201209100020</v>
      </c>
      <c r="B1356" s="4">
        <v>41161</v>
      </c>
      <c r="C1356" s="13" t="s">
        <v>11</v>
      </c>
      <c r="D1356" s="13" t="s">
        <v>39</v>
      </c>
      <c r="E1356" s="13" t="s">
        <v>37</v>
      </c>
      <c r="F1356" s="13">
        <v>0</v>
      </c>
      <c r="G1356" s="13">
        <v>0</v>
      </c>
      <c r="H1356" s="13" t="s">
        <v>38</v>
      </c>
      <c r="I1356">
        <v>2012</v>
      </c>
      <c r="J1356" s="3">
        <v>1</v>
      </c>
      <c r="K1356">
        <f t="shared" si="23"/>
        <v>0</v>
      </c>
    </row>
    <row r="1357" spans="1:11" ht="12.75">
      <c r="A1357" s="14">
        <v>201209100019</v>
      </c>
      <c r="B1357" s="15">
        <v>41161</v>
      </c>
      <c r="C1357" s="16" t="s">
        <v>11</v>
      </c>
      <c r="D1357" s="16" t="s">
        <v>40</v>
      </c>
      <c r="E1357" s="16" t="s">
        <v>37</v>
      </c>
      <c r="F1357" s="16">
        <v>0</v>
      </c>
      <c r="G1357" s="16">
        <v>0</v>
      </c>
      <c r="H1357" s="16" t="s">
        <v>38</v>
      </c>
      <c r="I1357">
        <v>2012</v>
      </c>
      <c r="J1357" s="3">
        <v>1</v>
      </c>
      <c r="K1357">
        <f t="shared" si="23"/>
        <v>0</v>
      </c>
    </row>
    <row r="1358" spans="1:11" ht="12.75">
      <c r="A1358" s="2">
        <v>201209100018</v>
      </c>
      <c r="B1358" s="4">
        <v>41161</v>
      </c>
      <c r="C1358" s="13" t="s">
        <v>11</v>
      </c>
      <c r="D1358" s="13" t="s">
        <v>41</v>
      </c>
      <c r="E1358" s="13" t="s">
        <v>37</v>
      </c>
      <c r="F1358" s="13">
        <v>0</v>
      </c>
      <c r="G1358" s="13">
        <v>0</v>
      </c>
      <c r="H1358" s="13" t="s">
        <v>38</v>
      </c>
      <c r="I1358">
        <v>2012</v>
      </c>
      <c r="J1358" s="3">
        <v>1</v>
      </c>
      <c r="K1358">
        <f t="shared" si="23"/>
        <v>0</v>
      </c>
    </row>
    <row r="1359" spans="1:11" ht="12.75">
      <c r="A1359" s="14">
        <v>201209100017</v>
      </c>
      <c r="B1359" s="15">
        <v>41161</v>
      </c>
      <c r="C1359" s="16" t="s">
        <v>11</v>
      </c>
      <c r="D1359" s="16" t="s">
        <v>43</v>
      </c>
      <c r="E1359" s="16" t="s">
        <v>37</v>
      </c>
      <c r="F1359" s="16">
        <v>0</v>
      </c>
      <c r="G1359" s="16">
        <v>0</v>
      </c>
      <c r="H1359" s="16" t="s">
        <v>38</v>
      </c>
      <c r="I1359">
        <v>2012</v>
      </c>
      <c r="J1359" s="3">
        <v>1</v>
      </c>
      <c r="K1359">
        <f t="shared" si="23"/>
        <v>0</v>
      </c>
    </row>
    <row r="1360" spans="1:11" ht="12.75">
      <c r="A1360" s="2">
        <v>201209100012</v>
      </c>
      <c r="B1360" s="4">
        <v>41161</v>
      </c>
      <c r="C1360" s="13" t="s">
        <v>11</v>
      </c>
      <c r="D1360" s="13" t="s">
        <v>16</v>
      </c>
      <c r="E1360" s="13" t="s">
        <v>37</v>
      </c>
      <c r="F1360" s="13">
        <v>0</v>
      </c>
      <c r="G1360" s="13">
        <v>0</v>
      </c>
      <c r="H1360" s="13" t="s">
        <v>38</v>
      </c>
      <c r="I1360">
        <v>2012</v>
      </c>
      <c r="J1360" s="3">
        <v>1</v>
      </c>
      <c r="K1360">
        <f t="shared" si="23"/>
        <v>0</v>
      </c>
    </row>
    <row r="1361" spans="1:11" ht="12.75">
      <c r="A1361" s="14">
        <v>201209150013</v>
      </c>
      <c r="B1361" s="15">
        <v>41167</v>
      </c>
      <c r="C1361" s="16" t="s">
        <v>32</v>
      </c>
      <c r="D1361" s="16" t="s">
        <v>479</v>
      </c>
      <c r="E1361" s="16" t="s">
        <v>601</v>
      </c>
      <c r="F1361" s="16">
        <v>0</v>
      </c>
      <c r="G1361" s="16">
        <v>0</v>
      </c>
      <c r="H1361" s="16" t="s">
        <v>16</v>
      </c>
      <c r="I1361">
        <v>2012</v>
      </c>
      <c r="J1361" s="3">
        <v>1</v>
      </c>
      <c r="K1361">
        <f t="shared" si="23"/>
        <v>0</v>
      </c>
    </row>
    <row r="1362" spans="1:11" ht="12.75">
      <c r="A1362" s="2">
        <v>201209160003</v>
      </c>
      <c r="B1362" s="4">
        <v>41168</v>
      </c>
      <c r="C1362" s="13" t="s">
        <v>2</v>
      </c>
      <c r="D1362" s="13" t="s">
        <v>274</v>
      </c>
      <c r="E1362" s="13" t="s">
        <v>16</v>
      </c>
      <c r="F1362" s="13">
        <v>0</v>
      </c>
      <c r="G1362" s="13">
        <v>0</v>
      </c>
      <c r="H1362" s="13" t="s">
        <v>65</v>
      </c>
      <c r="I1362">
        <v>2012</v>
      </c>
      <c r="J1362" s="3">
        <v>1</v>
      </c>
      <c r="K1362">
        <f t="shared" si="23"/>
        <v>0</v>
      </c>
    </row>
    <row r="1363" spans="1:11" ht="12.75">
      <c r="A1363" s="14">
        <v>201209170001</v>
      </c>
      <c r="B1363" s="15">
        <v>41169</v>
      </c>
      <c r="C1363" s="16" t="s">
        <v>73</v>
      </c>
      <c r="D1363" s="16" t="s">
        <v>286</v>
      </c>
      <c r="E1363" s="16" t="s">
        <v>16</v>
      </c>
      <c r="F1363" s="16">
        <v>0</v>
      </c>
      <c r="G1363" s="16">
        <v>0</v>
      </c>
      <c r="H1363" s="16" t="s">
        <v>18</v>
      </c>
      <c r="I1363">
        <v>2012</v>
      </c>
      <c r="J1363" s="3">
        <v>1</v>
      </c>
      <c r="K1363">
        <f t="shared" si="23"/>
        <v>0</v>
      </c>
    </row>
    <row r="1364" spans="1:11" ht="12.75">
      <c r="A1364" s="2">
        <v>201209190018</v>
      </c>
      <c r="B1364" s="4">
        <v>41171</v>
      </c>
      <c r="C1364" s="13" t="s">
        <v>11</v>
      </c>
      <c r="D1364" s="13" t="s">
        <v>812</v>
      </c>
      <c r="E1364" s="13" t="s">
        <v>16</v>
      </c>
      <c r="F1364" s="13">
        <v>0</v>
      </c>
      <c r="G1364" s="13">
        <v>4</v>
      </c>
      <c r="H1364" s="13" t="s">
        <v>38</v>
      </c>
      <c r="I1364">
        <v>2012</v>
      </c>
      <c r="J1364" s="3">
        <v>1</v>
      </c>
      <c r="K1364">
        <f t="shared" si="23"/>
        <v>0</v>
      </c>
    </row>
    <row r="1365" spans="1:11" ht="12.75">
      <c r="A1365" s="14">
        <v>201209210010</v>
      </c>
      <c r="B1365" s="15">
        <v>41173</v>
      </c>
      <c r="C1365" s="16" t="s">
        <v>2</v>
      </c>
      <c r="D1365" s="16" t="s">
        <v>117</v>
      </c>
      <c r="E1365" s="16" t="s">
        <v>470</v>
      </c>
      <c r="F1365" s="16">
        <v>0</v>
      </c>
      <c r="G1365" s="16">
        <v>0</v>
      </c>
      <c r="H1365" s="16" t="s">
        <v>65</v>
      </c>
      <c r="I1365">
        <v>2012</v>
      </c>
      <c r="J1365" s="3">
        <v>1</v>
      </c>
      <c r="K1365">
        <f t="shared" si="23"/>
        <v>0</v>
      </c>
    </row>
    <row r="1366" spans="1:11" ht="12.75">
      <c r="A1366" s="2">
        <v>201209260012</v>
      </c>
      <c r="B1366" s="4">
        <v>41178</v>
      </c>
      <c r="C1366" s="13" t="s">
        <v>73</v>
      </c>
      <c r="D1366" s="13" t="s">
        <v>286</v>
      </c>
      <c r="E1366" s="13" t="s">
        <v>16</v>
      </c>
      <c r="F1366" s="13">
        <v>0</v>
      </c>
      <c r="G1366" s="13">
        <v>0</v>
      </c>
      <c r="H1366" s="13" t="s">
        <v>18</v>
      </c>
      <c r="I1366">
        <v>2012</v>
      </c>
      <c r="J1366" s="3">
        <v>1</v>
      </c>
      <c r="K1366">
        <f t="shared" si="23"/>
        <v>0</v>
      </c>
    </row>
    <row r="1367" spans="1:11" ht="12.75">
      <c r="A1367" s="14">
        <v>201209280013</v>
      </c>
      <c r="B1367" s="15">
        <v>41180</v>
      </c>
      <c r="C1367" s="16" t="s">
        <v>62</v>
      </c>
      <c r="D1367" s="16" t="s">
        <v>671</v>
      </c>
      <c r="E1367" s="16" t="s">
        <v>16</v>
      </c>
      <c r="F1367" s="16">
        <v>0</v>
      </c>
      <c r="G1367" s="16">
        <v>0</v>
      </c>
      <c r="H1367" s="16" t="s">
        <v>18</v>
      </c>
      <c r="I1367">
        <v>2012</v>
      </c>
      <c r="J1367" s="3">
        <v>1</v>
      </c>
      <c r="K1367">
        <f t="shared" si="23"/>
        <v>0</v>
      </c>
    </row>
    <row r="1368" spans="1:11" ht="12.75">
      <c r="A1368" s="2">
        <v>201210010005</v>
      </c>
      <c r="B1368" s="4">
        <v>41182</v>
      </c>
      <c r="C1368" s="13" t="s">
        <v>2</v>
      </c>
      <c r="D1368" s="13" t="s">
        <v>20</v>
      </c>
      <c r="E1368" s="13" t="s">
        <v>226</v>
      </c>
      <c r="F1368" s="13">
        <v>0</v>
      </c>
      <c r="G1368" s="13">
        <v>1</v>
      </c>
      <c r="H1368" s="13" t="s">
        <v>72</v>
      </c>
      <c r="I1368">
        <v>2012</v>
      </c>
      <c r="J1368" s="3">
        <v>1</v>
      </c>
      <c r="K1368">
        <f t="shared" si="23"/>
        <v>0</v>
      </c>
    </row>
    <row r="1369" spans="1:11" ht="12.75">
      <c r="A1369" s="2">
        <v>201210070010</v>
      </c>
      <c r="B1369" s="4">
        <v>41186</v>
      </c>
      <c r="C1369" s="13" t="s">
        <v>2</v>
      </c>
      <c r="D1369" s="13" t="s">
        <v>87</v>
      </c>
      <c r="E1369" s="13" t="s">
        <v>16</v>
      </c>
      <c r="F1369" s="13">
        <v>0</v>
      </c>
      <c r="G1369" s="13">
        <v>0</v>
      </c>
      <c r="H1369" s="13" t="s">
        <v>16</v>
      </c>
      <c r="I1369">
        <v>2012</v>
      </c>
      <c r="J1369" s="3">
        <v>1</v>
      </c>
      <c r="K1369">
        <f t="shared" si="23"/>
        <v>0</v>
      </c>
    </row>
    <row r="1370" spans="1:11" ht="12.75">
      <c r="A1370" s="14">
        <v>201210040016</v>
      </c>
      <c r="B1370" s="15">
        <v>41186</v>
      </c>
      <c r="C1370" s="16" t="s">
        <v>73</v>
      </c>
      <c r="D1370" s="16" t="s">
        <v>811</v>
      </c>
      <c r="E1370" s="16" t="s">
        <v>16</v>
      </c>
      <c r="F1370" s="16">
        <v>0</v>
      </c>
      <c r="G1370" s="16">
        <v>0</v>
      </c>
      <c r="H1370" s="16" t="s">
        <v>18</v>
      </c>
      <c r="I1370">
        <v>2012</v>
      </c>
      <c r="J1370" s="3">
        <v>1</v>
      </c>
      <c r="K1370">
        <f t="shared" si="23"/>
        <v>0</v>
      </c>
    </row>
    <row r="1371" spans="1:11" ht="12.75">
      <c r="A1371" s="14">
        <v>201210060020</v>
      </c>
      <c r="B1371" s="15">
        <v>41187</v>
      </c>
      <c r="C1371" s="16" t="s">
        <v>73</v>
      </c>
      <c r="D1371" s="16" t="s">
        <v>729</v>
      </c>
      <c r="E1371" s="16" t="s">
        <v>16</v>
      </c>
      <c r="F1371" s="16">
        <v>0</v>
      </c>
      <c r="G1371" s="16">
        <v>0</v>
      </c>
      <c r="H1371" s="16" t="s">
        <v>16</v>
      </c>
      <c r="I1371">
        <v>2012</v>
      </c>
      <c r="J1371" s="3">
        <v>1</v>
      </c>
      <c r="K1371">
        <f t="shared" si="23"/>
        <v>0</v>
      </c>
    </row>
    <row r="1372" spans="1:11" ht="12.75">
      <c r="A1372" s="2">
        <v>201210050002</v>
      </c>
      <c r="B1372" s="4">
        <v>41187</v>
      </c>
      <c r="C1372" s="13" t="s">
        <v>55</v>
      </c>
      <c r="D1372" s="13" t="s">
        <v>810</v>
      </c>
      <c r="E1372" s="13" t="s">
        <v>16</v>
      </c>
      <c r="F1372" s="13">
        <v>0</v>
      </c>
      <c r="G1372" s="13">
        <v>0</v>
      </c>
      <c r="H1372" s="13" t="s">
        <v>38</v>
      </c>
      <c r="I1372">
        <v>2012</v>
      </c>
      <c r="J1372" s="3">
        <v>1</v>
      </c>
      <c r="K1372">
        <f t="shared" si="23"/>
        <v>0</v>
      </c>
    </row>
    <row r="1373" spans="1:11" ht="12.75">
      <c r="A1373" s="14">
        <v>201210100015</v>
      </c>
      <c r="B1373" s="15">
        <v>41191</v>
      </c>
      <c r="C1373" s="16" t="s">
        <v>2</v>
      </c>
      <c r="D1373" s="16" t="s">
        <v>809</v>
      </c>
      <c r="E1373" s="16" t="s">
        <v>16</v>
      </c>
      <c r="F1373" s="16">
        <v>0</v>
      </c>
      <c r="G1373" s="16">
        <v>0</v>
      </c>
      <c r="H1373" s="16" t="s">
        <v>97</v>
      </c>
      <c r="I1373">
        <v>2012</v>
      </c>
      <c r="J1373" s="3">
        <v>1</v>
      </c>
      <c r="K1373">
        <f t="shared" si="23"/>
        <v>0</v>
      </c>
    </row>
    <row r="1374" spans="1:11" ht="12.75">
      <c r="A1374" s="2">
        <v>201210120015</v>
      </c>
      <c r="B1374" s="4">
        <v>41194</v>
      </c>
      <c r="C1374" s="13" t="s">
        <v>2</v>
      </c>
      <c r="D1374" s="13" t="s">
        <v>87</v>
      </c>
      <c r="E1374" s="13" t="s">
        <v>16</v>
      </c>
      <c r="F1374" s="13">
        <v>0</v>
      </c>
      <c r="G1374" s="13">
        <v>0</v>
      </c>
      <c r="H1374" s="13" t="s">
        <v>18</v>
      </c>
      <c r="I1374">
        <v>2012</v>
      </c>
      <c r="J1374" s="3">
        <v>1</v>
      </c>
      <c r="K1374">
        <f t="shared" si="23"/>
        <v>0</v>
      </c>
    </row>
    <row r="1375" spans="1:11" ht="12.75">
      <c r="A1375" s="14">
        <v>201210190023</v>
      </c>
      <c r="B1375" s="15">
        <v>41201</v>
      </c>
      <c r="C1375" s="16" t="s">
        <v>73</v>
      </c>
      <c r="D1375" s="16" t="s">
        <v>286</v>
      </c>
      <c r="E1375" s="16" t="s">
        <v>16</v>
      </c>
      <c r="F1375" s="16">
        <v>0</v>
      </c>
      <c r="G1375" s="16">
        <v>0</v>
      </c>
      <c r="H1375" s="16" t="s">
        <v>16</v>
      </c>
      <c r="I1375">
        <v>2012</v>
      </c>
      <c r="J1375" s="3">
        <v>1</v>
      </c>
      <c r="K1375">
        <f t="shared" si="23"/>
        <v>0</v>
      </c>
    </row>
    <row r="1376" spans="1:11" ht="12.75">
      <c r="A1376" s="2">
        <v>201210230003</v>
      </c>
      <c r="B1376" s="4">
        <v>41205</v>
      </c>
      <c r="C1376" s="13" t="s">
        <v>55</v>
      </c>
      <c r="D1376" s="13" t="s">
        <v>103</v>
      </c>
      <c r="E1376" s="13" t="s">
        <v>77</v>
      </c>
      <c r="F1376" s="13">
        <v>0</v>
      </c>
      <c r="G1376" s="13">
        <v>0</v>
      </c>
      <c r="H1376" s="13" t="s">
        <v>65</v>
      </c>
      <c r="I1376">
        <v>2012</v>
      </c>
      <c r="J1376" s="3">
        <v>1</v>
      </c>
      <c r="K1376">
        <f t="shared" si="23"/>
        <v>0</v>
      </c>
    </row>
    <row r="1377" spans="1:11" ht="12.75">
      <c r="A1377" s="14">
        <v>201210310024</v>
      </c>
      <c r="B1377" s="15">
        <v>41213</v>
      </c>
      <c r="C1377" s="16" t="s">
        <v>73</v>
      </c>
      <c r="D1377" s="16" t="s">
        <v>711</v>
      </c>
      <c r="E1377" s="16" t="s">
        <v>16</v>
      </c>
      <c r="F1377" s="16">
        <v>0</v>
      </c>
      <c r="G1377" s="16">
        <v>0</v>
      </c>
      <c r="H1377" s="16" t="s">
        <v>18</v>
      </c>
      <c r="I1377">
        <v>2012</v>
      </c>
      <c r="J1377" s="3">
        <v>1</v>
      </c>
      <c r="K1377">
        <f t="shared" si="23"/>
        <v>0</v>
      </c>
    </row>
    <row r="1378" spans="1:11" ht="12.75">
      <c r="A1378" s="2">
        <v>201211010010</v>
      </c>
      <c r="B1378" s="4">
        <v>41214</v>
      </c>
      <c r="C1378" s="13" t="s">
        <v>2</v>
      </c>
      <c r="D1378" s="13" t="s">
        <v>193</v>
      </c>
      <c r="E1378" s="13" t="s">
        <v>84</v>
      </c>
      <c r="F1378" s="13">
        <v>1</v>
      </c>
      <c r="G1378" s="13">
        <v>0</v>
      </c>
      <c r="H1378" s="13" t="s">
        <v>14</v>
      </c>
      <c r="I1378">
        <v>2012</v>
      </c>
      <c r="J1378" s="3">
        <v>1</v>
      </c>
      <c r="K1378">
        <f t="shared" si="23"/>
        <v>0</v>
      </c>
    </row>
    <row r="1379" spans="1:11" ht="12.75">
      <c r="A1379" s="14">
        <v>201211050033</v>
      </c>
      <c r="B1379" s="15">
        <v>41218</v>
      </c>
      <c r="C1379" s="16" t="s">
        <v>73</v>
      </c>
      <c r="D1379" s="16" t="s">
        <v>752</v>
      </c>
      <c r="E1379" s="16" t="s">
        <v>16</v>
      </c>
      <c r="F1379" s="16">
        <v>0</v>
      </c>
      <c r="G1379" s="16">
        <v>0</v>
      </c>
      <c r="H1379" s="16" t="s">
        <v>16</v>
      </c>
      <c r="I1379">
        <v>2012</v>
      </c>
      <c r="J1379" s="3">
        <v>1</v>
      </c>
      <c r="K1379">
        <f t="shared" si="23"/>
        <v>0</v>
      </c>
    </row>
    <row r="1380" spans="1:11" ht="12.75">
      <c r="A1380" s="2">
        <v>201211090021</v>
      </c>
      <c r="B1380" s="4">
        <v>41222</v>
      </c>
      <c r="C1380" s="13" t="s">
        <v>2</v>
      </c>
      <c r="D1380" s="13" t="s">
        <v>87</v>
      </c>
      <c r="E1380" s="13" t="s">
        <v>16</v>
      </c>
      <c r="F1380" s="13">
        <v>0</v>
      </c>
      <c r="G1380" s="13">
        <v>0</v>
      </c>
      <c r="H1380" s="13" t="s">
        <v>16</v>
      </c>
      <c r="I1380">
        <v>2012</v>
      </c>
      <c r="J1380" s="3">
        <v>1</v>
      </c>
      <c r="K1380">
        <f t="shared" si="23"/>
        <v>0</v>
      </c>
    </row>
    <row r="1381" spans="1:11" ht="12.75">
      <c r="A1381" s="14">
        <v>201211120004</v>
      </c>
      <c r="B1381" s="15">
        <v>41225</v>
      </c>
      <c r="C1381" s="16" t="s">
        <v>2</v>
      </c>
      <c r="D1381" s="16" t="s">
        <v>87</v>
      </c>
      <c r="E1381" s="16" t="s">
        <v>16</v>
      </c>
      <c r="F1381" s="16">
        <v>0</v>
      </c>
      <c r="G1381" s="16">
        <v>0</v>
      </c>
      <c r="H1381" s="16" t="s">
        <v>161</v>
      </c>
      <c r="I1381">
        <v>2012</v>
      </c>
      <c r="J1381" s="3">
        <v>1</v>
      </c>
      <c r="K1381">
        <f t="shared" si="23"/>
        <v>0</v>
      </c>
    </row>
    <row r="1382" spans="1:11" ht="12.75">
      <c r="A1382" s="14">
        <v>201211190015</v>
      </c>
      <c r="B1382" s="15">
        <v>41232</v>
      </c>
      <c r="C1382" s="16" t="s">
        <v>73</v>
      </c>
      <c r="D1382" s="16" t="s">
        <v>808</v>
      </c>
      <c r="E1382" s="16" t="s">
        <v>16</v>
      </c>
      <c r="F1382" s="16">
        <v>0</v>
      </c>
      <c r="G1382" s="16">
        <v>0</v>
      </c>
      <c r="H1382" s="16" t="s">
        <v>18</v>
      </c>
      <c r="I1382">
        <v>2012</v>
      </c>
      <c r="J1382" s="3">
        <v>1</v>
      </c>
      <c r="K1382">
        <f t="shared" si="23"/>
        <v>0</v>
      </c>
    </row>
    <row r="1383" spans="1:11" ht="12.75">
      <c r="A1383" s="2">
        <v>201211190005</v>
      </c>
      <c r="B1383" s="4">
        <v>41232</v>
      </c>
      <c r="C1383" s="13" t="s">
        <v>73</v>
      </c>
      <c r="D1383" s="13" t="s">
        <v>286</v>
      </c>
      <c r="E1383" s="13" t="s">
        <v>16</v>
      </c>
      <c r="F1383" s="13">
        <v>0</v>
      </c>
      <c r="G1383" s="13">
        <v>0</v>
      </c>
      <c r="H1383" s="13" t="s">
        <v>23</v>
      </c>
      <c r="I1383">
        <v>2012</v>
      </c>
      <c r="J1383" s="3">
        <v>1</v>
      </c>
      <c r="K1383">
        <f t="shared" si="23"/>
        <v>0</v>
      </c>
    </row>
    <row r="1384" spans="1:11" ht="12.75">
      <c r="A1384" s="2">
        <v>201211260019</v>
      </c>
      <c r="B1384" s="4">
        <v>41239</v>
      </c>
      <c r="C1384" s="13" t="s">
        <v>2</v>
      </c>
      <c r="D1384" s="13" t="s">
        <v>87</v>
      </c>
      <c r="E1384" s="13" t="s">
        <v>16</v>
      </c>
      <c r="F1384" s="13">
        <v>0</v>
      </c>
      <c r="G1384" s="13">
        <v>0</v>
      </c>
      <c r="H1384" s="13" t="s">
        <v>14</v>
      </c>
      <c r="I1384">
        <v>2012</v>
      </c>
      <c r="J1384" s="3">
        <v>1</v>
      </c>
      <c r="K1384">
        <f t="shared" si="23"/>
        <v>0</v>
      </c>
    </row>
    <row r="1385" spans="1:11" ht="12.75">
      <c r="A1385" s="14">
        <v>201211290024</v>
      </c>
      <c r="B1385" s="15">
        <v>41242</v>
      </c>
      <c r="C1385" s="16" t="s">
        <v>55</v>
      </c>
      <c r="D1385" s="16" t="s">
        <v>127</v>
      </c>
      <c r="E1385" s="16" t="s">
        <v>16</v>
      </c>
      <c r="F1385" s="16">
        <v>0</v>
      </c>
      <c r="G1385" s="16">
        <v>0</v>
      </c>
      <c r="H1385" s="16" t="s">
        <v>38</v>
      </c>
      <c r="I1385">
        <v>2012</v>
      </c>
      <c r="J1385" s="3">
        <v>1</v>
      </c>
      <c r="K1385">
        <f t="shared" si="23"/>
        <v>0</v>
      </c>
    </row>
    <row r="1386" spans="1:11" ht="12.75">
      <c r="A1386" s="2">
        <v>201212010009</v>
      </c>
      <c r="B1386" s="4">
        <v>41244</v>
      </c>
      <c r="C1386" s="13" t="s">
        <v>2</v>
      </c>
      <c r="D1386" s="13" t="s">
        <v>474</v>
      </c>
      <c r="E1386" s="13" t="s">
        <v>16</v>
      </c>
      <c r="F1386" s="13">
        <v>0</v>
      </c>
      <c r="G1386" s="13">
        <v>0</v>
      </c>
      <c r="H1386" s="13" t="s">
        <v>14</v>
      </c>
      <c r="I1386">
        <v>2012</v>
      </c>
      <c r="J1386" s="3">
        <v>1</v>
      </c>
      <c r="K1386">
        <f t="shared" si="23"/>
        <v>0</v>
      </c>
    </row>
    <row r="1387" spans="1:11" ht="12.75">
      <c r="A1387" s="14">
        <v>201212060006</v>
      </c>
      <c r="B1387" s="15">
        <v>41249</v>
      </c>
      <c r="C1387" s="16" t="s">
        <v>2</v>
      </c>
      <c r="D1387" s="16" t="s">
        <v>117</v>
      </c>
      <c r="E1387" s="16" t="s">
        <v>76</v>
      </c>
      <c r="F1387" s="16">
        <v>0</v>
      </c>
      <c r="G1387" s="16">
        <v>0</v>
      </c>
      <c r="H1387" s="16" t="s">
        <v>14</v>
      </c>
      <c r="I1387">
        <v>2012</v>
      </c>
      <c r="J1387" s="3">
        <v>1</v>
      </c>
      <c r="K1387">
        <f t="shared" si="23"/>
        <v>0</v>
      </c>
    </row>
    <row r="1388" spans="1:11" ht="12.75">
      <c r="A1388" s="2">
        <v>201212060005</v>
      </c>
      <c r="B1388" s="4">
        <v>41249</v>
      </c>
      <c r="C1388" s="13" t="s">
        <v>2</v>
      </c>
      <c r="D1388" s="13" t="s">
        <v>16</v>
      </c>
      <c r="E1388" s="13" t="s">
        <v>16</v>
      </c>
      <c r="F1388" s="13">
        <v>0</v>
      </c>
      <c r="G1388" s="13">
        <v>0</v>
      </c>
      <c r="H1388" s="13" t="s">
        <v>18</v>
      </c>
      <c r="I1388">
        <v>2012</v>
      </c>
      <c r="J1388" s="3">
        <v>1</v>
      </c>
      <c r="K1388">
        <f t="shared" si="23"/>
        <v>0</v>
      </c>
    </row>
    <row r="1389" spans="1:11" ht="12.75">
      <c r="A1389" s="14">
        <v>201212060004</v>
      </c>
      <c r="B1389" s="15">
        <v>41249</v>
      </c>
      <c r="C1389" s="16" t="s">
        <v>73</v>
      </c>
      <c r="D1389" s="16" t="s">
        <v>286</v>
      </c>
      <c r="E1389" s="16" t="s">
        <v>16</v>
      </c>
      <c r="F1389" s="16">
        <v>0</v>
      </c>
      <c r="G1389" s="16">
        <v>0</v>
      </c>
      <c r="H1389" s="16" t="s">
        <v>18</v>
      </c>
      <c r="I1389">
        <v>2012</v>
      </c>
      <c r="J1389" s="3">
        <v>1</v>
      </c>
      <c r="K1389">
        <f t="shared" si="23"/>
        <v>0</v>
      </c>
    </row>
    <row r="1390" spans="1:11" ht="12.75">
      <c r="A1390" s="14">
        <v>201212080030</v>
      </c>
      <c r="B1390" s="15">
        <v>41251</v>
      </c>
      <c r="C1390" s="16" t="s">
        <v>11</v>
      </c>
      <c r="D1390" s="16" t="s">
        <v>16</v>
      </c>
      <c r="E1390" s="16" t="s">
        <v>17</v>
      </c>
      <c r="F1390" s="16">
        <v>0</v>
      </c>
      <c r="G1390" s="16">
        <v>0</v>
      </c>
      <c r="H1390" s="16" t="s">
        <v>18</v>
      </c>
      <c r="I1390">
        <v>2012</v>
      </c>
      <c r="J1390" s="3">
        <v>1</v>
      </c>
      <c r="K1390">
        <f t="shared" si="23"/>
        <v>0</v>
      </c>
    </row>
    <row r="1391" spans="1:11" ht="12.75">
      <c r="A1391" s="2">
        <v>201212080029</v>
      </c>
      <c r="B1391" s="4">
        <v>41251</v>
      </c>
      <c r="C1391" s="13" t="s">
        <v>11</v>
      </c>
      <c r="D1391" s="13" t="s">
        <v>16</v>
      </c>
      <c r="E1391" s="13" t="s">
        <v>17</v>
      </c>
      <c r="F1391" s="13">
        <v>0</v>
      </c>
      <c r="G1391" s="13">
        <v>0</v>
      </c>
      <c r="H1391" s="13" t="s">
        <v>18</v>
      </c>
      <c r="I1391">
        <v>2012</v>
      </c>
      <c r="J1391" s="3">
        <v>1</v>
      </c>
      <c r="K1391">
        <f t="shared" si="23"/>
        <v>0</v>
      </c>
    </row>
    <row r="1392" spans="1:11" ht="12.75">
      <c r="A1392" s="14">
        <v>201212080028</v>
      </c>
      <c r="B1392" s="15">
        <v>41251</v>
      </c>
      <c r="C1392" s="16" t="s">
        <v>11</v>
      </c>
      <c r="D1392" s="16" t="s">
        <v>16</v>
      </c>
      <c r="E1392" s="16" t="s">
        <v>17</v>
      </c>
      <c r="F1392" s="16">
        <v>0</v>
      </c>
      <c r="G1392" s="16">
        <v>0</v>
      </c>
      <c r="H1392" s="16" t="s">
        <v>18</v>
      </c>
      <c r="I1392">
        <v>2012</v>
      </c>
      <c r="J1392" s="3">
        <v>1</v>
      </c>
      <c r="K1392">
        <f t="shared" si="23"/>
        <v>0</v>
      </c>
    </row>
    <row r="1393" spans="1:11" ht="12.75">
      <c r="A1393" s="2">
        <v>201212080027</v>
      </c>
      <c r="B1393" s="4">
        <v>41251</v>
      </c>
      <c r="C1393" s="13" t="s">
        <v>11</v>
      </c>
      <c r="D1393" s="13" t="s">
        <v>16</v>
      </c>
      <c r="E1393" s="13" t="s">
        <v>17</v>
      </c>
      <c r="F1393" s="13">
        <v>0</v>
      </c>
      <c r="G1393" s="13">
        <v>0</v>
      </c>
      <c r="H1393" s="13" t="s">
        <v>18</v>
      </c>
      <c r="I1393">
        <v>2012</v>
      </c>
      <c r="J1393" s="3">
        <v>1</v>
      </c>
      <c r="K1393">
        <f t="shared" si="23"/>
        <v>0</v>
      </c>
    </row>
    <row r="1394" spans="1:11" ht="12.75">
      <c r="A1394" s="14">
        <v>201212080026</v>
      </c>
      <c r="B1394" s="15">
        <v>41251</v>
      </c>
      <c r="C1394" s="16" t="s">
        <v>11</v>
      </c>
      <c r="D1394" s="16" t="s">
        <v>16</v>
      </c>
      <c r="E1394" s="16" t="s">
        <v>17</v>
      </c>
      <c r="F1394" s="16">
        <v>0</v>
      </c>
      <c r="G1394" s="16">
        <v>0</v>
      </c>
      <c r="H1394" s="16" t="s">
        <v>18</v>
      </c>
      <c r="I1394">
        <v>2012</v>
      </c>
      <c r="J1394" s="3">
        <v>1</v>
      </c>
      <c r="K1394">
        <f t="shared" si="23"/>
        <v>0</v>
      </c>
    </row>
    <row r="1395" spans="1:11" ht="12.75">
      <c r="A1395" s="2">
        <v>201212080025</v>
      </c>
      <c r="B1395" s="4">
        <v>41251</v>
      </c>
      <c r="C1395" s="13" t="s">
        <v>11</v>
      </c>
      <c r="D1395" s="13" t="s">
        <v>16</v>
      </c>
      <c r="E1395" s="13" t="s">
        <v>17</v>
      </c>
      <c r="F1395" s="13">
        <v>0</v>
      </c>
      <c r="G1395" s="13">
        <v>0</v>
      </c>
      <c r="H1395" s="13" t="s">
        <v>18</v>
      </c>
      <c r="I1395">
        <v>2012</v>
      </c>
      <c r="J1395" s="3">
        <v>1</v>
      </c>
      <c r="K1395">
        <f t="shared" si="23"/>
        <v>0</v>
      </c>
    </row>
    <row r="1396" spans="1:11" ht="12.75">
      <c r="A1396" s="14">
        <v>201212080024</v>
      </c>
      <c r="B1396" s="15">
        <v>41251</v>
      </c>
      <c r="C1396" s="16" t="s">
        <v>11</v>
      </c>
      <c r="D1396" s="16" t="s">
        <v>16</v>
      </c>
      <c r="E1396" s="16" t="s">
        <v>17</v>
      </c>
      <c r="F1396" s="16">
        <v>0</v>
      </c>
      <c r="G1396" s="16">
        <v>0</v>
      </c>
      <c r="H1396" s="16" t="s">
        <v>18</v>
      </c>
      <c r="I1396">
        <v>2012</v>
      </c>
      <c r="J1396" s="3">
        <v>1</v>
      </c>
      <c r="K1396">
        <f t="shared" si="23"/>
        <v>0</v>
      </c>
    </row>
    <row r="1397" spans="1:11" ht="12.75">
      <c r="A1397" s="2">
        <v>201212080023</v>
      </c>
      <c r="B1397" s="4">
        <v>41251</v>
      </c>
      <c r="C1397" s="13" t="s">
        <v>11</v>
      </c>
      <c r="D1397" s="13" t="s">
        <v>16</v>
      </c>
      <c r="E1397" s="13" t="s">
        <v>17</v>
      </c>
      <c r="F1397" s="13">
        <v>0</v>
      </c>
      <c r="G1397" s="13">
        <v>0</v>
      </c>
      <c r="H1397" s="13" t="s">
        <v>18</v>
      </c>
      <c r="I1397">
        <v>2012</v>
      </c>
      <c r="J1397" s="3">
        <v>1</v>
      </c>
      <c r="K1397">
        <f t="shared" si="23"/>
        <v>0</v>
      </c>
    </row>
    <row r="1398" spans="1:11" ht="12.75">
      <c r="A1398" s="14">
        <v>201212080022</v>
      </c>
      <c r="B1398" s="15">
        <v>41251</v>
      </c>
      <c r="C1398" s="16" t="s">
        <v>11</v>
      </c>
      <c r="D1398" s="16" t="s">
        <v>16</v>
      </c>
      <c r="E1398" s="16" t="s">
        <v>17</v>
      </c>
      <c r="F1398" s="16">
        <v>0</v>
      </c>
      <c r="G1398" s="16">
        <v>0</v>
      </c>
      <c r="H1398" s="16" t="s">
        <v>18</v>
      </c>
      <c r="I1398">
        <v>2012</v>
      </c>
      <c r="J1398" s="3">
        <v>1</v>
      </c>
      <c r="K1398">
        <f t="shared" si="23"/>
        <v>0</v>
      </c>
    </row>
    <row r="1399" spans="1:11" ht="12.75">
      <c r="A1399" s="2">
        <v>201212080021</v>
      </c>
      <c r="B1399" s="4">
        <v>41251</v>
      </c>
      <c r="C1399" s="13" t="s">
        <v>11</v>
      </c>
      <c r="D1399" s="13" t="s">
        <v>16</v>
      </c>
      <c r="E1399" s="13" t="s">
        <v>17</v>
      </c>
      <c r="F1399" s="13">
        <v>0</v>
      </c>
      <c r="G1399" s="13">
        <v>0</v>
      </c>
      <c r="H1399" s="13" t="s">
        <v>18</v>
      </c>
      <c r="I1399">
        <v>2012</v>
      </c>
      <c r="J1399" s="3">
        <v>1</v>
      </c>
      <c r="K1399">
        <f t="shared" si="23"/>
        <v>0</v>
      </c>
    </row>
    <row r="1400" spans="1:11" ht="12.75">
      <c r="A1400" s="14">
        <v>201212080020</v>
      </c>
      <c r="B1400" s="15">
        <v>41251</v>
      </c>
      <c r="C1400" s="16" t="s">
        <v>11</v>
      </c>
      <c r="D1400" s="16" t="s">
        <v>16</v>
      </c>
      <c r="E1400" s="16" t="s">
        <v>17</v>
      </c>
      <c r="F1400" s="16">
        <v>0</v>
      </c>
      <c r="G1400" s="16">
        <v>0</v>
      </c>
      <c r="H1400" s="16" t="s">
        <v>18</v>
      </c>
      <c r="I1400">
        <v>2012</v>
      </c>
      <c r="J1400" s="3">
        <v>1</v>
      </c>
      <c r="K1400">
        <f t="shared" si="23"/>
        <v>0</v>
      </c>
    </row>
    <row r="1401" spans="1:11" ht="12.75">
      <c r="A1401" s="2">
        <v>201212080019</v>
      </c>
      <c r="B1401" s="4">
        <v>41251</v>
      </c>
      <c r="C1401" s="13" t="s">
        <v>11</v>
      </c>
      <c r="D1401" s="13" t="s">
        <v>16</v>
      </c>
      <c r="E1401" s="13" t="s">
        <v>17</v>
      </c>
      <c r="F1401" s="13">
        <v>0</v>
      </c>
      <c r="G1401" s="13">
        <v>0</v>
      </c>
      <c r="H1401" s="13" t="s">
        <v>18</v>
      </c>
      <c r="I1401">
        <v>2012</v>
      </c>
      <c r="J1401" s="3">
        <v>1</v>
      </c>
      <c r="K1401">
        <f t="shared" si="23"/>
        <v>0</v>
      </c>
    </row>
    <row r="1402" spans="1:11" ht="12.75">
      <c r="A1402" s="14">
        <v>201212080018</v>
      </c>
      <c r="B1402" s="15">
        <v>41251</v>
      </c>
      <c r="C1402" s="16" t="s">
        <v>11</v>
      </c>
      <c r="D1402" s="16" t="s">
        <v>16</v>
      </c>
      <c r="E1402" s="16" t="s">
        <v>17</v>
      </c>
      <c r="F1402" s="16">
        <v>0</v>
      </c>
      <c r="G1402" s="16">
        <v>0</v>
      </c>
      <c r="H1402" s="16" t="s">
        <v>18</v>
      </c>
      <c r="I1402">
        <v>2012</v>
      </c>
      <c r="J1402" s="3">
        <v>1</v>
      </c>
      <c r="K1402">
        <f t="shared" si="23"/>
        <v>0</v>
      </c>
    </row>
    <row r="1403" spans="1:11" ht="12.75">
      <c r="A1403" s="2">
        <v>201212080017</v>
      </c>
      <c r="B1403" s="4">
        <v>41251</v>
      </c>
      <c r="C1403" s="13" t="s">
        <v>11</v>
      </c>
      <c r="D1403" s="13" t="s">
        <v>16</v>
      </c>
      <c r="E1403" s="13" t="s">
        <v>17</v>
      </c>
      <c r="F1403" s="13">
        <v>0</v>
      </c>
      <c r="G1403" s="13">
        <v>0</v>
      </c>
      <c r="H1403" s="13" t="s">
        <v>18</v>
      </c>
      <c r="I1403">
        <v>2012</v>
      </c>
      <c r="J1403" s="3">
        <v>1</v>
      </c>
      <c r="K1403">
        <f t="shared" si="23"/>
        <v>0</v>
      </c>
    </row>
    <row r="1404" spans="1:11" ht="12.75">
      <c r="A1404" s="14">
        <v>201212080016</v>
      </c>
      <c r="B1404" s="15">
        <v>41251</v>
      </c>
      <c r="C1404" s="16" t="s">
        <v>11</v>
      </c>
      <c r="D1404" s="16" t="s">
        <v>16</v>
      </c>
      <c r="E1404" s="16" t="s">
        <v>17</v>
      </c>
      <c r="F1404" s="16">
        <v>0</v>
      </c>
      <c r="G1404" s="16">
        <v>0</v>
      </c>
      <c r="H1404" s="16" t="s">
        <v>18</v>
      </c>
      <c r="I1404">
        <v>2012</v>
      </c>
      <c r="J1404" s="3">
        <v>1</v>
      </c>
      <c r="K1404">
        <f t="shared" si="23"/>
        <v>0</v>
      </c>
    </row>
    <row r="1405" spans="1:11" ht="12.75">
      <c r="A1405" s="2">
        <v>201212080015</v>
      </c>
      <c r="B1405" s="4">
        <v>41251</v>
      </c>
      <c r="C1405" s="13" t="s">
        <v>11</v>
      </c>
      <c r="D1405" s="13" t="s">
        <v>16</v>
      </c>
      <c r="E1405" s="13" t="s">
        <v>17</v>
      </c>
      <c r="F1405" s="13">
        <v>0</v>
      </c>
      <c r="G1405" s="13">
        <v>0</v>
      </c>
      <c r="H1405" s="13" t="s">
        <v>18</v>
      </c>
      <c r="I1405">
        <v>2012</v>
      </c>
      <c r="J1405" s="3">
        <v>1</v>
      </c>
      <c r="K1405">
        <f t="shared" si="23"/>
        <v>0</v>
      </c>
    </row>
    <row r="1406" spans="1:11" ht="12.75">
      <c r="A1406" s="14">
        <v>201212080014</v>
      </c>
      <c r="B1406" s="15">
        <v>41251</v>
      </c>
      <c r="C1406" s="16" t="s">
        <v>11</v>
      </c>
      <c r="D1406" s="16" t="s">
        <v>16</v>
      </c>
      <c r="E1406" s="16" t="s">
        <v>17</v>
      </c>
      <c r="F1406" s="16">
        <v>0</v>
      </c>
      <c r="G1406" s="16">
        <v>0</v>
      </c>
      <c r="H1406" s="16" t="s">
        <v>18</v>
      </c>
      <c r="I1406">
        <v>2012</v>
      </c>
      <c r="J1406" s="3">
        <v>1</v>
      </c>
      <c r="K1406">
        <f t="shared" si="23"/>
        <v>0</v>
      </c>
    </row>
    <row r="1407" spans="1:11" ht="12.75">
      <c r="A1407" s="2">
        <v>201212080013</v>
      </c>
      <c r="B1407" s="4">
        <v>41251</v>
      </c>
      <c r="C1407" s="13" t="s">
        <v>11</v>
      </c>
      <c r="D1407" s="13" t="s">
        <v>16</v>
      </c>
      <c r="E1407" s="13" t="s">
        <v>17</v>
      </c>
      <c r="F1407" s="13">
        <v>0</v>
      </c>
      <c r="G1407" s="13">
        <v>0</v>
      </c>
      <c r="H1407" s="13" t="s">
        <v>18</v>
      </c>
      <c r="I1407">
        <v>2012</v>
      </c>
      <c r="J1407" s="3">
        <v>1</v>
      </c>
      <c r="K1407">
        <f t="shared" si="23"/>
        <v>0</v>
      </c>
    </row>
    <row r="1408" spans="1:11" ht="12.75">
      <c r="A1408" s="14">
        <v>201212080012</v>
      </c>
      <c r="B1408" s="15">
        <v>41251</v>
      </c>
      <c r="C1408" s="16" t="s">
        <v>11</v>
      </c>
      <c r="D1408" s="16" t="s">
        <v>16</v>
      </c>
      <c r="E1408" s="16" t="s">
        <v>17</v>
      </c>
      <c r="F1408" s="16">
        <v>0</v>
      </c>
      <c r="G1408" s="16">
        <v>0</v>
      </c>
      <c r="H1408" s="16" t="s">
        <v>18</v>
      </c>
      <c r="I1408">
        <v>2012</v>
      </c>
      <c r="J1408" s="3">
        <v>1</v>
      </c>
      <c r="K1408">
        <f t="shared" si="23"/>
        <v>0</v>
      </c>
    </row>
    <row r="1409" spans="1:11" ht="12.75">
      <c r="A1409" s="2">
        <v>201212080011</v>
      </c>
      <c r="B1409" s="4">
        <v>41251</v>
      </c>
      <c r="C1409" s="13" t="s">
        <v>11</v>
      </c>
      <c r="D1409" s="13" t="s">
        <v>16</v>
      </c>
      <c r="E1409" s="13" t="s">
        <v>17</v>
      </c>
      <c r="F1409" s="13">
        <v>0</v>
      </c>
      <c r="G1409" s="13">
        <v>0</v>
      </c>
      <c r="H1409" s="13" t="s">
        <v>18</v>
      </c>
      <c r="I1409">
        <v>2012</v>
      </c>
      <c r="J1409" s="3">
        <v>1</v>
      </c>
      <c r="K1409">
        <f t="shared" si="23"/>
        <v>0</v>
      </c>
    </row>
    <row r="1410" spans="1:11" ht="12.75">
      <c r="A1410" s="14">
        <v>201212080010</v>
      </c>
      <c r="B1410" s="15">
        <v>41251</v>
      </c>
      <c r="C1410" s="16" t="s">
        <v>11</v>
      </c>
      <c r="D1410" s="16" t="s">
        <v>16</v>
      </c>
      <c r="E1410" s="16" t="s">
        <v>17</v>
      </c>
      <c r="F1410" s="16">
        <v>0</v>
      </c>
      <c r="G1410" s="16">
        <v>0</v>
      </c>
      <c r="H1410" s="16" t="s">
        <v>18</v>
      </c>
      <c r="I1410">
        <v>2012</v>
      </c>
      <c r="J1410" s="3">
        <v>1</v>
      </c>
      <c r="K1410">
        <f t="shared" ref="K1410:K1473" si="24">IF(AND(I1410=2015,E1410="unknown",OR(F1410&gt;0,G1410&gt;0)),1,0)</f>
        <v>0</v>
      </c>
    </row>
    <row r="1411" spans="1:11" ht="12.75">
      <c r="A1411" s="2">
        <v>201212080009</v>
      </c>
      <c r="B1411" s="4">
        <v>41251</v>
      </c>
      <c r="C1411" s="13" t="s">
        <v>11</v>
      </c>
      <c r="D1411" s="13" t="s">
        <v>16</v>
      </c>
      <c r="E1411" s="13" t="s">
        <v>17</v>
      </c>
      <c r="F1411" s="13">
        <v>0</v>
      </c>
      <c r="G1411" s="13">
        <v>0</v>
      </c>
      <c r="H1411" s="13" t="s">
        <v>18</v>
      </c>
      <c r="I1411">
        <v>2012</v>
      </c>
      <c r="J1411" s="3">
        <v>1</v>
      </c>
      <c r="K1411">
        <f t="shared" si="24"/>
        <v>0</v>
      </c>
    </row>
    <row r="1412" spans="1:11" ht="12.75">
      <c r="A1412" s="14">
        <v>201212080008</v>
      </c>
      <c r="B1412" s="15">
        <v>41251</v>
      </c>
      <c r="C1412" s="16" t="s">
        <v>11</v>
      </c>
      <c r="D1412" s="16" t="s">
        <v>16</v>
      </c>
      <c r="E1412" s="16" t="s">
        <v>17</v>
      </c>
      <c r="F1412" s="16">
        <v>0</v>
      </c>
      <c r="G1412" s="16">
        <v>0</v>
      </c>
      <c r="H1412" s="16" t="s">
        <v>18</v>
      </c>
      <c r="I1412">
        <v>2012</v>
      </c>
      <c r="J1412" s="3">
        <v>1</v>
      </c>
      <c r="K1412">
        <f t="shared" si="24"/>
        <v>0</v>
      </c>
    </row>
    <row r="1413" spans="1:11" ht="12.75">
      <c r="A1413" s="2">
        <v>201212080007</v>
      </c>
      <c r="B1413" s="4">
        <v>41251</v>
      </c>
      <c r="C1413" s="13" t="s">
        <v>11</v>
      </c>
      <c r="D1413" s="13" t="s">
        <v>16</v>
      </c>
      <c r="E1413" s="13" t="s">
        <v>17</v>
      </c>
      <c r="F1413" s="13">
        <v>0</v>
      </c>
      <c r="G1413" s="13">
        <v>0</v>
      </c>
      <c r="H1413" s="13" t="s">
        <v>18</v>
      </c>
      <c r="I1413">
        <v>2012</v>
      </c>
      <c r="J1413" s="3">
        <v>1</v>
      </c>
      <c r="K1413">
        <f t="shared" si="24"/>
        <v>0</v>
      </c>
    </row>
    <row r="1414" spans="1:11" ht="12.75">
      <c r="A1414" s="2">
        <v>201212100013</v>
      </c>
      <c r="B1414" s="4">
        <v>41253</v>
      </c>
      <c r="C1414" s="13" t="s">
        <v>2</v>
      </c>
      <c r="D1414" s="13" t="s">
        <v>87</v>
      </c>
      <c r="E1414" s="13" t="s">
        <v>535</v>
      </c>
      <c r="F1414" s="13">
        <v>0</v>
      </c>
      <c r="G1414" s="13">
        <v>0</v>
      </c>
      <c r="H1414" s="13" t="s">
        <v>65</v>
      </c>
      <c r="I1414">
        <v>2012</v>
      </c>
      <c r="J1414" s="3">
        <v>1</v>
      </c>
      <c r="K1414">
        <f t="shared" si="24"/>
        <v>0</v>
      </c>
    </row>
    <row r="1415" spans="1:11" ht="12.75">
      <c r="A1415" s="14">
        <v>201212100015</v>
      </c>
      <c r="B1415" s="15">
        <v>41253</v>
      </c>
      <c r="C1415" s="16" t="s">
        <v>78</v>
      </c>
      <c r="D1415" s="16" t="s">
        <v>551</v>
      </c>
      <c r="E1415" s="16" t="s">
        <v>552</v>
      </c>
      <c r="F1415" s="16">
        <v>0</v>
      </c>
      <c r="G1415" s="16">
        <v>0</v>
      </c>
      <c r="H1415" s="16" t="s">
        <v>23</v>
      </c>
      <c r="I1415">
        <v>2012</v>
      </c>
      <c r="J1415" s="3">
        <v>1</v>
      </c>
      <c r="K1415">
        <f t="shared" si="24"/>
        <v>0</v>
      </c>
    </row>
    <row r="1416" spans="1:11" ht="12.75">
      <c r="A1416" s="2">
        <v>201212140008</v>
      </c>
      <c r="B1416" s="4">
        <v>41257</v>
      </c>
      <c r="C1416" s="13" t="s">
        <v>2</v>
      </c>
      <c r="D1416" s="13" t="s">
        <v>807</v>
      </c>
      <c r="E1416" s="13" t="s">
        <v>16</v>
      </c>
      <c r="F1416" s="13">
        <v>0</v>
      </c>
      <c r="G1416" s="13">
        <v>0</v>
      </c>
      <c r="H1416" s="13" t="s">
        <v>109</v>
      </c>
      <c r="I1416">
        <v>2012</v>
      </c>
      <c r="J1416" s="3">
        <v>1</v>
      </c>
      <c r="K1416">
        <f t="shared" si="24"/>
        <v>0</v>
      </c>
    </row>
    <row r="1417" spans="1:11" ht="12.75">
      <c r="A1417" s="14">
        <v>201212260017</v>
      </c>
      <c r="B1417" s="15">
        <v>41269</v>
      </c>
      <c r="C1417" s="16" t="s">
        <v>2</v>
      </c>
      <c r="D1417" s="16" t="s">
        <v>110</v>
      </c>
      <c r="E1417" s="16" t="s">
        <v>16</v>
      </c>
      <c r="F1417" s="16">
        <v>0</v>
      </c>
      <c r="G1417" s="16">
        <v>0</v>
      </c>
      <c r="H1417" s="16" t="s">
        <v>18</v>
      </c>
      <c r="I1417">
        <v>2012</v>
      </c>
      <c r="J1417" s="3">
        <v>1</v>
      </c>
      <c r="K1417">
        <f t="shared" si="24"/>
        <v>0</v>
      </c>
    </row>
    <row r="1418" spans="1:11" ht="12.75">
      <c r="A1418" s="2">
        <v>201212270024</v>
      </c>
      <c r="B1418" s="4">
        <v>41270</v>
      </c>
      <c r="C1418" s="13" t="s">
        <v>73</v>
      </c>
      <c r="D1418" s="13" t="s">
        <v>286</v>
      </c>
      <c r="E1418" s="13" t="s">
        <v>16</v>
      </c>
      <c r="F1418" s="13">
        <v>0</v>
      </c>
      <c r="G1418" s="13">
        <v>0</v>
      </c>
      <c r="H1418" s="13" t="s">
        <v>16</v>
      </c>
      <c r="I1418">
        <v>2012</v>
      </c>
      <c r="J1418" s="3">
        <v>1</v>
      </c>
      <c r="K1418">
        <f t="shared" si="24"/>
        <v>0</v>
      </c>
    </row>
    <row r="1419" spans="1:11" ht="12.75">
      <c r="A1419" s="14">
        <v>201212300008</v>
      </c>
      <c r="B1419" s="15">
        <v>41273</v>
      </c>
      <c r="C1419" s="16" t="s">
        <v>2</v>
      </c>
      <c r="D1419" s="16" t="s">
        <v>87</v>
      </c>
      <c r="E1419" s="16" t="s">
        <v>84</v>
      </c>
      <c r="F1419" s="16">
        <v>0</v>
      </c>
      <c r="G1419" s="16">
        <v>0</v>
      </c>
      <c r="H1419" s="16" t="s">
        <v>14</v>
      </c>
      <c r="I1419">
        <v>2012</v>
      </c>
      <c r="J1419" s="3">
        <v>1</v>
      </c>
      <c r="K1419">
        <f t="shared" si="24"/>
        <v>0</v>
      </c>
    </row>
    <row r="1420" spans="1:11" ht="12.75">
      <c r="A1420" s="14">
        <v>201212310038</v>
      </c>
      <c r="B1420" s="15">
        <v>41274</v>
      </c>
      <c r="C1420" s="16" t="s">
        <v>2</v>
      </c>
      <c r="D1420" s="16" t="s">
        <v>87</v>
      </c>
      <c r="E1420" s="16" t="s">
        <v>16</v>
      </c>
      <c r="F1420" s="16">
        <v>0</v>
      </c>
      <c r="G1420" s="16">
        <v>0</v>
      </c>
      <c r="H1420" s="16" t="s">
        <v>18</v>
      </c>
      <c r="I1420">
        <v>2012</v>
      </c>
      <c r="J1420" s="3">
        <v>1</v>
      </c>
      <c r="K1420">
        <f t="shared" si="24"/>
        <v>0</v>
      </c>
    </row>
    <row r="1421" spans="1:11" ht="12.75">
      <c r="A1421" s="2">
        <v>201212300010</v>
      </c>
      <c r="B1421" s="4">
        <v>41274</v>
      </c>
      <c r="C1421" s="13" t="s">
        <v>2</v>
      </c>
      <c r="D1421" s="13" t="s">
        <v>806</v>
      </c>
      <c r="E1421" s="13" t="s">
        <v>16</v>
      </c>
      <c r="F1421" s="13">
        <v>0</v>
      </c>
      <c r="G1421" s="13">
        <v>0</v>
      </c>
      <c r="H1421" s="13" t="s">
        <v>14</v>
      </c>
      <c r="I1421">
        <v>2012</v>
      </c>
      <c r="J1421" s="3">
        <v>1</v>
      </c>
      <c r="K1421">
        <f t="shared" si="24"/>
        <v>0</v>
      </c>
    </row>
    <row r="1422" spans="1:11" ht="12.75">
      <c r="A1422" s="2">
        <v>201301030026</v>
      </c>
      <c r="B1422" s="4">
        <v>41277</v>
      </c>
      <c r="C1422" s="13" t="s">
        <v>2</v>
      </c>
      <c r="D1422" s="13" t="s">
        <v>113</v>
      </c>
      <c r="E1422" s="13" t="s">
        <v>67</v>
      </c>
      <c r="F1422" s="13">
        <v>0</v>
      </c>
      <c r="G1422" s="13">
        <v>0</v>
      </c>
      <c r="H1422" s="13" t="s">
        <v>114</v>
      </c>
      <c r="I1422">
        <v>2013</v>
      </c>
      <c r="J1422" s="3">
        <v>1</v>
      </c>
      <c r="K1422">
        <f t="shared" si="24"/>
        <v>0</v>
      </c>
    </row>
    <row r="1423" spans="1:11" ht="12.75">
      <c r="A1423" s="14">
        <v>201301080029</v>
      </c>
      <c r="B1423" s="15">
        <v>41282</v>
      </c>
      <c r="C1423" s="16" t="s">
        <v>2</v>
      </c>
      <c r="D1423" s="16" t="s">
        <v>87</v>
      </c>
      <c r="E1423" s="16" t="s">
        <v>16</v>
      </c>
      <c r="F1423" s="16">
        <v>0</v>
      </c>
      <c r="G1423" s="16">
        <v>0</v>
      </c>
      <c r="H1423" s="16" t="s">
        <v>18</v>
      </c>
      <c r="I1423">
        <v>2013</v>
      </c>
      <c r="J1423" s="3">
        <v>1</v>
      </c>
      <c r="K1423">
        <f t="shared" si="24"/>
        <v>0</v>
      </c>
    </row>
    <row r="1424" spans="1:11" ht="12.75">
      <c r="A1424" s="2">
        <v>201301100023</v>
      </c>
      <c r="B1424" s="4">
        <v>41284</v>
      </c>
      <c r="C1424" s="13" t="s">
        <v>73</v>
      </c>
      <c r="D1424" s="13" t="s">
        <v>729</v>
      </c>
      <c r="E1424" s="13" t="s">
        <v>16</v>
      </c>
      <c r="F1424" s="13">
        <v>0</v>
      </c>
      <c r="G1424" s="13">
        <v>0</v>
      </c>
      <c r="H1424" s="13" t="s">
        <v>18</v>
      </c>
      <c r="I1424">
        <v>2013</v>
      </c>
      <c r="J1424" s="3">
        <v>1</v>
      </c>
      <c r="K1424">
        <f t="shared" si="24"/>
        <v>0</v>
      </c>
    </row>
    <row r="1425" spans="1:11" ht="12.75">
      <c r="A1425" s="14">
        <v>201301110028</v>
      </c>
      <c r="B1425" s="15">
        <v>41285</v>
      </c>
      <c r="C1425" s="16" t="s">
        <v>2</v>
      </c>
      <c r="D1425" s="16" t="s">
        <v>87</v>
      </c>
      <c r="E1425" s="16" t="s">
        <v>16</v>
      </c>
      <c r="F1425" s="16">
        <v>0</v>
      </c>
      <c r="G1425" s="16">
        <v>0</v>
      </c>
      <c r="H1425" s="16" t="s">
        <v>16</v>
      </c>
      <c r="I1425">
        <v>2013</v>
      </c>
      <c r="J1425" s="3">
        <v>1</v>
      </c>
      <c r="K1425">
        <f t="shared" si="24"/>
        <v>0</v>
      </c>
    </row>
    <row r="1426" spans="1:11" ht="12.75">
      <c r="A1426" s="2">
        <v>201301120013</v>
      </c>
      <c r="B1426" s="4">
        <v>41286</v>
      </c>
      <c r="C1426" s="13" t="s">
        <v>2</v>
      </c>
      <c r="D1426" s="13" t="s">
        <v>87</v>
      </c>
      <c r="E1426" s="13" t="s">
        <v>16</v>
      </c>
      <c r="F1426" s="13">
        <v>0</v>
      </c>
      <c r="G1426" s="13">
        <v>0</v>
      </c>
      <c r="H1426" s="13" t="s">
        <v>16</v>
      </c>
      <c r="I1426">
        <v>2013</v>
      </c>
      <c r="J1426" s="3">
        <v>1</v>
      </c>
      <c r="K1426">
        <f t="shared" si="24"/>
        <v>0</v>
      </c>
    </row>
    <row r="1427" spans="1:11" ht="12.75">
      <c r="A1427" s="14">
        <v>201301140014</v>
      </c>
      <c r="B1427" s="15">
        <v>41288</v>
      </c>
      <c r="C1427" s="16" t="s">
        <v>73</v>
      </c>
      <c r="D1427" s="16" t="s">
        <v>286</v>
      </c>
      <c r="E1427" s="16" t="s">
        <v>16</v>
      </c>
      <c r="F1427" s="16">
        <v>0</v>
      </c>
      <c r="G1427" s="16">
        <v>0</v>
      </c>
      <c r="H1427" s="16" t="s">
        <v>16</v>
      </c>
      <c r="I1427">
        <v>2013</v>
      </c>
      <c r="J1427" s="3">
        <v>1</v>
      </c>
      <c r="K1427">
        <f t="shared" si="24"/>
        <v>0</v>
      </c>
    </row>
    <row r="1428" spans="1:11" ht="12.75">
      <c r="A1428" s="2">
        <v>201301150021</v>
      </c>
      <c r="B1428" s="4">
        <v>41289</v>
      </c>
      <c r="C1428" s="13" t="s">
        <v>73</v>
      </c>
      <c r="D1428" s="13" t="s">
        <v>286</v>
      </c>
      <c r="E1428" s="13" t="s">
        <v>16</v>
      </c>
      <c r="F1428" s="13">
        <v>0</v>
      </c>
      <c r="G1428" s="13">
        <v>0</v>
      </c>
      <c r="H1428" s="13" t="s">
        <v>18</v>
      </c>
      <c r="I1428">
        <v>2013</v>
      </c>
      <c r="J1428" s="3">
        <v>1</v>
      </c>
      <c r="K1428">
        <f t="shared" si="24"/>
        <v>0</v>
      </c>
    </row>
    <row r="1429" spans="1:11" ht="12.75">
      <c r="A1429" s="14">
        <v>201301180010</v>
      </c>
      <c r="B1429" s="15">
        <v>41292</v>
      </c>
      <c r="C1429" s="16" t="s">
        <v>2</v>
      </c>
      <c r="D1429" s="16" t="s">
        <v>95</v>
      </c>
      <c r="E1429" s="16" t="s">
        <v>470</v>
      </c>
      <c r="F1429" s="16">
        <v>0</v>
      </c>
      <c r="G1429" s="16">
        <v>0</v>
      </c>
      <c r="H1429" s="16" t="s">
        <v>14</v>
      </c>
      <c r="I1429">
        <v>2013</v>
      </c>
      <c r="J1429" s="3">
        <v>1</v>
      </c>
      <c r="K1429">
        <f t="shared" si="24"/>
        <v>0</v>
      </c>
    </row>
    <row r="1430" spans="1:11" ht="12.75">
      <c r="A1430" s="14">
        <v>201301210024</v>
      </c>
      <c r="B1430" s="15">
        <v>41295</v>
      </c>
      <c r="C1430" s="16" t="s">
        <v>11</v>
      </c>
      <c r="D1430" s="16" t="s">
        <v>555</v>
      </c>
      <c r="E1430" s="16" t="s">
        <v>553</v>
      </c>
      <c r="F1430" s="16">
        <v>0</v>
      </c>
      <c r="G1430" s="16">
        <v>0</v>
      </c>
      <c r="H1430" s="16" t="s">
        <v>38</v>
      </c>
      <c r="I1430">
        <v>2013</v>
      </c>
      <c r="J1430" s="3">
        <v>1</v>
      </c>
      <c r="K1430">
        <f t="shared" si="24"/>
        <v>0</v>
      </c>
    </row>
    <row r="1431" spans="1:11" ht="12.75">
      <c r="A1431" s="2">
        <v>201301210013</v>
      </c>
      <c r="B1431" s="4">
        <v>41295</v>
      </c>
      <c r="C1431" s="13" t="s">
        <v>73</v>
      </c>
      <c r="D1431" s="13" t="s">
        <v>286</v>
      </c>
      <c r="E1431" s="13" t="s">
        <v>16</v>
      </c>
      <c r="F1431" s="13">
        <v>0</v>
      </c>
      <c r="G1431" s="13">
        <v>0</v>
      </c>
      <c r="H1431" s="13" t="s">
        <v>18</v>
      </c>
      <c r="I1431">
        <v>2013</v>
      </c>
      <c r="J1431" s="3">
        <v>1</v>
      </c>
      <c r="K1431">
        <f t="shared" si="24"/>
        <v>0</v>
      </c>
    </row>
    <row r="1432" spans="1:11" ht="12.75">
      <c r="A1432" s="14">
        <v>201301240014</v>
      </c>
      <c r="B1432" s="15">
        <v>41298</v>
      </c>
      <c r="C1432" s="16" t="s">
        <v>134</v>
      </c>
      <c r="D1432" s="16" t="s">
        <v>804</v>
      </c>
      <c r="E1432" s="16" t="s">
        <v>16</v>
      </c>
      <c r="F1432" s="16">
        <v>0</v>
      </c>
      <c r="G1432" s="16">
        <v>0</v>
      </c>
      <c r="H1432" s="16" t="s">
        <v>38</v>
      </c>
      <c r="I1432">
        <v>2013</v>
      </c>
      <c r="J1432" s="3">
        <v>1</v>
      </c>
      <c r="K1432">
        <f t="shared" si="24"/>
        <v>0</v>
      </c>
    </row>
    <row r="1433" spans="1:11" ht="12.75">
      <c r="A1433" s="2">
        <v>201301240013</v>
      </c>
      <c r="B1433" s="4">
        <v>41298</v>
      </c>
      <c r="C1433" s="13" t="s">
        <v>134</v>
      </c>
      <c r="D1433" s="13" t="s">
        <v>805</v>
      </c>
      <c r="E1433" s="13" t="s">
        <v>16</v>
      </c>
      <c r="F1433" s="13">
        <v>0</v>
      </c>
      <c r="G1433" s="13">
        <v>0</v>
      </c>
      <c r="H1433" s="13" t="s">
        <v>38</v>
      </c>
      <c r="I1433">
        <v>2013</v>
      </c>
      <c r="J1433" s="3">
        <v>1</v>
      </c>
      <c r="K1433">
        <f t="shared" si="24"/>
        <v>0</v>
      </c>
    </row>
    <row r="1434" spans="1:11" ht="12.75">
      <c r="A1434" s="2">
        <v>201301250005</v>
      </c>
      <c r="B1434" s="4">
        <v>41299</v>
      </c>
      <c r="C1434" s="13" t="s">
        <v>2</v>
      </c>
      <c r="D1434" s="13" t="s">
        <v>258</v>
      </c>
      <c r="E1434" s="13" t="s">
        <v>470</v>
      </c>
      <c r="F1434" s="13">
        <v>0</v>
      </c>
      <c r="G1434" s="13">
        <v>0</v>
      </c>
      <c r="H1434" s="13" t="s">
        <v>14</v>
      </c>
      <c r="I1434">
        <v>2013</v>
      </c>
      <c r="J1434" s="3">
        <v>1</v>
      </c>
      <c r="K1434">
        <f t="shared" si="24"/>
        <v>0</v>
      </c>
    </row>
    <row r="1435" spans="1:11" ht="12.75">
      <c r="A1435" s="2">
        <v>201301260013</v>
      </c>
      <c r="B1435" s="4">
        <v>41300</v>
      </c>
      <c r="C1435" s="13" t="s">
        <v>2</v>
      </c>
      <c r="D1435" s="13" t="s">
        <v>117</v>
      </c>
      <c r="E1435" s="13" t="s">
        <v>460</v>
      </c>
      <c r="F1435" s="13">
        <v>0</v>
      </c>
      <c r="G1435" s="13">
        <v>0</v>
      </c>
      <c r="H1435" s="13" t="s">
        <v>38</v>
      </c>
      <c r="I1435">
        <v>2013</v>
      </c>
      <c r="J1435" s="3">
        <v>1</v>
      </c>
      <c r="K1435">
        <f t="shared" si="24"/>
        <v>0</v>
      </c>
    </row>
    <row r="1436" spans="1:11" ht="12.75">
      <c r="A1436" s="14">
        <v>201301260012</v>
      </c>
      <c r="B1436" s="15">
        <v>41300</v>
      </c>
      <c r="C1436" s="16" t="s">
        <v>2</v>
      </c>
      <c r="D1436" s="16" t="s">
        <v>117</v>
      </c>
      <c r="E1436" s="16" t="s">
        <v>460</v>
      </c>
      <c r="F1436" s="16">
        <v>0</v>
      </c>
      <c r="G1436" s="16">
        <v>0</v>
      </c>
      <c r="H1436" s="16" t="s">
        <v>38</v>
      </c>
      <c r="I1436">
        <v>2013</v>
      </c>
      <c r="J1436" s="3">
        <v>1</v>
      </c>
      <c r="K1436">
        <f t="shared" si="24"/>
        <v>0</v>
      </c>
    </row>
    <row r="1437" spans="1:11" ht="12.75">
      <c r="A1437" s="14">
        <v>201301270015</v>
      </c>
      <c r="B1437" s="15">
        <v>41301</v>
      </c>
      <c r="C1437" s="16" t="s">
        <v>2</v>
      </c>
      <c r="D1437" s="16" t="s">
        <v>117</v>
      </c>
      <c r="E1437" s="16" t="s">
        <v>460</v>
      </c>
      <c r="F1437" s="16">
        <v>0</v>
      </c>
      <c r="G1437" s="16">
        <v>0</v>
      </c>
      <c r="H1437" s="16" t="s">
        <v>38</v>
      </c>
      <c r="I1437">
        <v>2013</v>
      </c>
      <c r="J1437" s="3">
        <v>1</v>
      </c>
      <c r="K1437">
        <f t="shared" si="24"/>
        <v>0</v>
      </c>
    </row>
    <row r="1438" spans="1:11" ht="12.75">
      <c r="A1438" s="2">
        <v>201301290001</v>
      </c>
      <c r="B1438" s="4">
        <v>41303</v>
      </c>
      <c r="C1438" s="13" t="s">
        <v>2</v>
      </c>
      <c r="D1438" s="13" t="s">
        <v>87</v>
      </c>
      <c r="E1438" s="13" t="s">
        <v>90</v>
      </c>
      <c r="F1438" s="13">
        <v>0</v>
      </c>
      <c r="G1438" s="13">
        <v>0</v>
      </c>
      <c r="H1438" s="13" t="s">
        <v>18</v>
      </c>
      <c r="I1438">
        <v>2013</v>
      </c>
      <c r="J1438" s="3">
        <v>1</v>
      </c>
      <c r="K1438">
        <f t="shared" si="24"/>
        <v>0</v>
      </c>
    </row>
    <row r="1439" spans="1:11" ht="12.75">
      <c r="A1439" s="2">
        <v>201301300002</v>
      </c>
      <c r="B1439" s="4">
        <v>41304</v>
      </c>
      <c r="C1439" s="13" t="s">
        <v>2</v>
      </c>
      <c r="D1439" s="13" t="s">
        <v>87</v>
      </c>
      <c r="E1439" s="13" t="s">
        <v>460</v>
      </c>
      <c r="F1439" s="13">
        <v>0</v>
      </c>
      <c r="G1439" s="13">
        <v>0</v>
      </c>
      <c r="H1439" s="13" t="s">
        <v>14</v>
      </c>
      <c r="I1439">
        <v>2013</v>
      </c>
      <c r="J1439" s="3">
        <v>1</v>
      </c>
      <c r="K1439">
        <f t="shared" si="24"/>
        <v>0</v>
      </c>
    </row>
    <row r="1440" spans="1:11" ht="12.75">
      <c r="A1440" s="14">
        <v>201301300001</v>
      </c>
      <c r="B1440" s="15">
        <v>41304</v>
      </c>
      <c r="C1440" s="16" t="s">
        <v>2</v>
      </c>
      <c r="D1440" s="16" t="s">
        <v>474</v>
      </c>
      <c r="E1440" s="16" t="s">
        <v>16</v>
      </c>
      <c r="F1440" s="16">
        <v>0</v>
      </c>
      <c r="G1440" s="16">
        <v>0</v>
      </c>
      <c r="H1440" s="16" t="s">
        <v>18</v>
      </c>
      <c r="I1440">
        <v>2013</v>
      </c>
      <c r="J1440" s="3">
        <v>1</v>
      </c>
      <c r="K1440">
        <f t="shared" si="24"/>
        <v>0</v>
      </c>
    </row>
    <row r="1441" spans="1:11" ht="12.75">
      <c r="A1441" s="14">
        <v>201302010001</v>
      </c>
      <c r="B1441" s="15">
        <v>41306</v>
      </c>
      <c r="C1441" s="16" t="s">
        <v>2</v>
      </c>
      <c r="D1441" s="16" t="s">
        <v>795</v>
      </c>
      <c r="E1441" s="16" t="s">
        <v>16</v>
      </c>
      <c r="F1441" s="16">
        <v>0</v>
      </c>
      <c r="G1441" s="16">
        <v>0</v>
      </c>
      <c r="H1441" s="16" t="s">
        <v>97</v>
      </c>
      <c r="I1441">
        <v>2013</v>
      </c>
      <c r="J1441" s="3">
        <v>1</v>
      </c>
      <c r="K1441">
        <f t="shared" si="24"/>
        <v>0</v>
      </c>
    </row>
    <row r="1442" spans="1:11" ht="12.75">
      <c r="A1442" s="14">
        <v>201302020034</v>
      </c>
      <c r="B1442" s="15">
        <v>41307</v>
      </c>
      <c r="C1442" s="16" t="s">
        <v>137</v>
      </c>
      <c r="D1442" s="16" t="s">
        <v>16</v>
      </c>
      <c r="E1442" s="16" t="s">
        <v>16</v>
      </c>
      <c r="F1442" s="16">
        <v>0</v>
      </c>
      <c r="G1442" s="16">
        <v>2</v>
      </c>
      <c r="H1442" s="16" t="s">
        <v>38</v>
      </c>
      <c r="I1442">
        <v>2013</v>
      </c>
      <c r="J1442" s="3">
        <v>1</v>
      </c>
      <c r="K1442">
        <f t="shared" si="24"/>
        <v>0</v>
      </c>
    </row>
    <row r="1443" spans="1:11" ht="12.75">
      <c r="A1443" s="2">
        <v>201302020024</v>
      </c>
      <c r="B1443" s="4">
        <v>41307</v>
      </c>
      <c r="C1443" s="13" t="s">
        <v>2</v>
      </c>
      <c r="D1443" s="13" t="s">
        <v>728</v>
      </c>
      <c r="E1443" s="13" t="s">
        <v>16</v>
      </c>
      <c r="F1443" s="13">
        <v>0</v>
      </c>
      <c r="G1443" s="13">
        <v>0</v>
      </c>
      <c r="H1443" s="13" t="s">
        <v>18</v>
      </c>
      <c r="I1443">
        <v>2013</v>
      </c>
      <c r="J1443" s="3">
        <v>1</v>
      </c>
      <c r="K1443">
        <f t="shared" si="24"/>
        <v>0</v>
      </c>
    </row>
    <row r="1444" spans="1:11" ht="12.75">
      <c r="A1444" s="2">
        <v>201302050016</v>
      </c>
      <c r="B1444" s="4">
        <v>41310</v>
      </c>
      <c r="C1444" s="13" t="s">
        <v>520</v>
      </c>
      <c r="D1444" s="13" t="s">
        <v>521</v>
      </c>
      <c r="E1444" s="13" t="s">
        <v>16</v>
      </c>
      <c r="F1444" s="13">
        <v>0</v>
      </c>
      <c r="G1444" s="13">
        <v>0</v>
      </c>
      <c r="H1444" s="13" t="s">
        <v>18</v>
      </c>
      <c r="I1444">
        <v>2013</v>
      </c>
      <c r="J1444" s="3">
        <v>1</v>
      </c>
      <c r="K1444">
        <f t="shared" si="24"/>
        <v>0</v>
      </c>
    </row>
    <row r="1445" spans="1:11" ht="12.75">
      <c r="A1445" s="14">
        <v>201302070008</v>
      </c>
      <c r="B1445" s="15">
        <v>41312</v>
      </c>
      <c r="C1445" s="16" t="s">
        <v>32</v>
      </c>
      <c r="D1445" s="16" t="s">
        <v>33</v>
      </c>
      <c r="E1445" s="16" t="s">
        <v>96</v>
      </c>
      <c r="F1445" s="16">
        <v>0</v>
      </c>
      <c r="G1445" s="16">
        <v>0</v>
      </c>
      <c r="H1445" s="16" t="s">
        <v>97</v>
      </c>
      <c r="I1445">
        <v>2013</v>
      </c>
      <c r="J1445" s="3">
        <v>1</v>
      </c>
      <c r="K1445">
        <f t="shared" si="24"/>
        <v>0</v>
      </c>
    </row>
    <row r="1446" spans="1:11" ht="12.75">
      <c r="A1446" s="2">
        <v>201302070028</v>
      </c>
      <c r="B1446" s="4">
        <v>41312</v>
      </c>
      <c r="C1446" s="13" t="s">
        <v>2</v>
      </c>
      <c r="D1446" s="13" t="s">
        <v>87</v>
      </c>
      <c r="E1446" s="13" t="s">
        <v>16</v>
      </c>
      <c r="F1446" s="13">
        <v>0</v>
      </c>
      <c r="G1446" s="13">
        <v>0</v>
      </c>
      <c r="H1446" s="13" t="s">
        <v>16</v>
      </c>
      <c r="I1446">
        <v>2013</v>
      </c>
      <c r="J1446" s="3">
        <v>1</v>
      </c>
      <c r="K1446">
        <f t="shared" si="24"/>
        <v>0</v>
      </c>
    </row>
    <row r="1447" spans="1:11" ht="12.75">
      <c r="A1447" s="2">
        <v>201302090025</v>
      </c>
      <c r="B1447" s="4">
        <v>41314</v>
      </c>
      <c r="C1447" s="13" t="s">
        <v>2</v>
      </c>
      <c r="D1447" s="13" t="s">
        <v>469</v>
      </c>
      <c r="E1447" s="13" t="s">
        <v>460</v>
      </c>
      <c r="F1447" s="13">
        <v>0</v>
      </c>
      <c r="G1447" s="13">
        <v>0</v>
      </c>
      <c r="H1447" s="13" t="s">
        <v>18</v>
      </c>
      <c r="I1447">
        <v>2013</v>
      </c>
      <c r="J1447" s="3">
        <v>1</v>
      </c>
      <c r="K1447">
        <f t="shared" si="24"/>
        <v>0</v>
      </c>
    </row>
    <row r="1448" spans="1:11" ht="12.75">
      <c r="A1448" s="14">
        <v>201302090019</v>
      </c>
      <c r="B1448" s="15">
        <v>41314</v>
      </c>
      <c r="C1448" s="16" t="s">
        <v>2</v>
      </c>
      <c r="D1448" s="16" t="s">
        <v>795</v>
      </c>
      <c r="E1448" s="16" t="s">
        <v>16</v>
      </c>
      <c r="F1448" s="16">
        <v>0</v>
      </c>
      <c r="G1448" s="16">
        <v>0</v>
      </c>
      <c r="H1448" s="16" t="s">
        <v>97</v>
      </c>
      <c r="I1448">
        <v>2013</v>
      </c>
      <c r="J1448" s="3">
        <v>1</v>
      </c>
      <c r="K1448">
        <f t="shared" si="24"/>
        <v>0</v>
      </c>
    </row>
    <row r="1449" spans="1:11" ht="12.75">
      <c r="A1449" s="2">
        <v>201302090018</v>
      </c>
      <c r="B1449" s="4">
        <v>41314</v>
      </c>
      <c r="C1449" s="13" t="s">
        <v>2</v>
      </c>
      <c r="D1449" s="13" t="s">
        <v>728</v>
      </c>
      <c r="E1449" s="13" t="s">
        <v>16</v>
      </c>
      <c r="F1449" s="13">
        <v>0</v>
      </c>
      <c r="G1449" s="13">
        <v>0</v>
      </c>
      <c r="H1449" s="13" t="s">
        <v>18</v>
      </c>
      <c r="I1449">
        <v>2013</v>
      </c>
      <c r="J1449" s="3">
        <v>1</v>
      </c>
      <c r="K1449">
        <f t="shared" si="24"/>
        <v>0</v>
      </c>
    </row>
    <row r="1450" spans="1:11" ht="12.75">
      <c r="A1450" s="14">
        <v>201302090014</v>
      </c>
      <c r="B1450" s="15">
        <v>41314</v>
      </c>
      <c r="C1450" s="16" t="s">
        <v>73</v>
      </c>
      <c r="D1450" s="16" t="s">
        <v>286</v>
      </c>
      <c r="E1450" s="16" t="s">
        <v>16</v>
      </c>
      <c r="F1450" s="16">
        <v>0</v>
      </c>
      <c r="G1450" s="16">
        <v>0</v>
      </c>
      <c r="H1450" s="16" t="s">
        <v>161</v>
      </c>
      <c r="I1450">
        <v>2013</v>
      </c>
      <c r="J1450" s="3">
        <v>1</v>
      </c>
      <c r="K1450">
        <f t="shared" si="24"/>
        <v>0</v>
      </c>
    </row>
    <row r="1451" spans="1:11" ht="12.75">
      <c r="A1451" s="14">
        <v>201302110025</v>
      </c>
      <c r="B1451" s="15">
        <v>41316</v>
      </c>
      <c r="C1451" s="16" t="s">
        <v>73</v>
      </c>
      <c r="D1451" s="16" t="s">
        <v>286</v>
      </c>
      <c r="E1451" s="16" t="s">
        <v>16</v>
      </c>
      <c r="F1451" s="16">
        <v>0</v>
      </c>
      <c r="G1451" s="16">
        <v>0</v>
      </c>
      <c r="H1451" s="16" t="s">
        <v>18</v>
      </c>
      <c r="I1451">
        <v>2013</v>
      </c>
      <c r="J1451" s="3">
        <v>1</v>
      </c>
      <c r="K1451">
        <f t="shared" si="24"/>
        <v>0</v>
      </c>
    </row>
    <row r="1452" spans="1:11" ht="12.75">
      <c r="A1452" s="2">
        <v>201302120035</v>
      </c>
      <c r="B1452" s="4">
        <v>41317</v>
      </c>
      <c r="C1452" s="13" t="s">
        <v>11</v>
      </c>
      <c r="D1452" s="13" t="s">
        <v>383</v>
      </c>
      <c r="E1452" s="13" t="s">
        <v>16</v>
      </c>
      <c r="F1452" s="13">
        <v>0</v>
      </c>
      <c r="G1452" s="13">
        <v>2</v>
      </c>
      <c r="H1452" s="13" t="s">
        <v>18</v>
      </c>
      <c r="I1452">
        <v>2013</v>
      </c>
      <c r="J1452" s="3">
        <v>1</v>
      </c>
      <c r="K1452">
        <f t="shared" si="24"/>
        <v>0</v>
      </c>
    </row>
    <row r="1453" spans="1:11" ht="12.75">
      <c r="A1453" s="14">
        <v>201302140013</v>
      </c>
      <c r="B1453" s="15">
        <v>41319</v>
      </c>
      <c r="C1453" s="16" t="s">
        <v>2</v>
      </c>
      <c r="D1453" s="16" t="s">
        <v>87</v>
      </c>
      <c r="E1453" s="16" t="s">
        <v>16</v>
      </c>
      <c r="F1453" s="16">
        <v>0</v>
      </c>
      <c r="G1453" s="16">
        <v>0</v>
      </c>
      <c r="H1453" s="16" t="s">
        <v>161</v>
      </c>
      <c r="I1453">
        <v>2013</v>
      </c>
      <c r="J1453" s="3">
        <v>1</v>
      </c>
      <c r="K1453">
        <f t="shared" si="24"/>
        <v>0</v>
      </c>
    </row>
    <row r="1454" spans="1:11" ht="12.75">
      <c r="A1454" s="2">
        <v>201302190015</v>
      </c>
      <c r="B1454" s="4">
        <v>41324</v>
      </c>
      <c r="C1454" s="13" t="s">
        <v>73</v>
      </c>
      <c r="D1454" s="13" t="s">
        <v>286</v>
      </c>
      <c r="E1454" s="13" t="s">
        <v>16</v>
      </c>
      <c r="F1454" s="13">
        <v>0</v>
      </c>
      <c r="G1454" s="13">
        <v>0</v>
      </c>
      <c r="H1454" s="13" t="s">
        <v>23</v>
      </c>
      <c r="I1454">
        <v>2013</v>
      </c>
      <c r="J1454" s="3">
        <v>1</v>
      </c>
      <c r="K1454">
        <f t="shared" si="24"/>
        <v>0</v>
      </c>
    </row>
    <row r="1455" spans="1:11" ht="12.75">
      <c r="A1455" s="14">
        <v>201302200017</v>
      </c>
      <c r="B1455" s="15">
        <v>41325</v>
      </c>
      <c r="C1455" s="16" t="s">
        <v>2</v>
      </c>
      <c r="D1455" s="16" t="s">
        <v>117</v>
      </c>
      <c r="E1455" s="16" t="s">
        <v>16</v>
      </c>
      <c r="F1455" s="16">
        <v>0</v>
      </c>
      <c r="G1455" s="16">
        <v>0</v>
      </c>
      <c r="H1455" s="16" t="s">
        <v>100</v>
      </c>
      <c r="I1455">
        <v>2013</v>
      </c>
      <c r="J1455" s="3">
        <v>1</v>
      </c>
      <c r="K1455">
        <f t="shared" si="24"/>
        <v>0</v>
      </c>
    </row>
    <row r="1456" spans="1:11" ht="12.75">
      <c r="A1456" s="2">
        <v>201302240010</v>
      </c>
      <c r="B1456" s="4">
        <v>41329</v>
      </c>
      <c r="C1456" s="13" t="s">
        <v>2</v>
      </c>
      <c r="D1456" s="13" t="s">
        <v>87</v>
      </c>
      <c r="E1456" s="13" t="s">
        <v>185</v>
      </c>
      <c r="F1456" s="13">
        <v>0</v>
      </c>
      <c r="G1456" s="13">
        <v>1</v>
      </c>
      <c r="H1456" s="13" t="s">
        <v>18</v>
      </c>
      <c r="I1456">
        <v>2013</v>
      </c>
      <c r="J1456" s="3">
        <v>1</v>
      </c>
      <c r="K1456">
        <f t="shared" si="24"/>
        <v>0</v>
      </c>
    </row>
    <row r="1457" spans="1:11" ht="12.75">
      <c r="A1457" s="14">
        <v>201302270016</v>
      </c>
      <c r="B1457" s="15">
        <v>41332</v>
      </c>
      <c r="C1457" s="16" t="s">
        <v>2</v>
      </c>
      <c r="D1457" s="16" t="s">
        <v>474</v>
      </c>
      <c r="E1457" s="16" t="s">
        <v>470</v>
      </c>
      <c r="F1457" s="16">
        <v>0</v>
      </c>
      <c r="G1457" s="16">
        <v>0</v>
      </c>
      <c r="H1457" s="16" t="s">
        <v>18</v>
      </c>
      <c r="I1457">
        <v>2013</v>
      </c>
      <c r="J1457" s="3">
        <v>1</v>
      </c>
      <c r="K1457">
        <f t="shared" si="24"/>
        <v>0</v>
      </c>
    </row>
    <row r="1458" spans="1:11" ht="12.75">
      <c r="A1458" s="2">
        <v>201302270017</v>
      </c>
      <c r="B1458" s="4">
        <v>41332</v>
      </c>
      <c r="C1458" s="13" t="s">
        <v>2</v>
      </c>
      <c r="D1458" s="13" t="s">
        <v>87</v>
      </c>
      <c r="E1458" s="13" t="s">
        <v>16</v>
      </c>
      <c r="F1458" s="13">
        <v>0</v>
      </c>
      <c r="G1458" s="13">
        <v>0</v>
      </c>
      <c r="H1458" s="13" t="s">
        <v>18</v>
      </c>
      <c r="I1458">
        <v>2013</v>
      </c>
      <c r="J1458" s="3">
        <v>1</v>
      </c>
      <c r="K1458">
        <f t="shared" si="24"/>
        <v>0</v>
      </c>
    </row>
    <row r="1459" spans="1:11" ht="12.75">
      <c r="A1459" s="14">
        <v>201302280017</v>
      </c>
      <c r="B1459" s="15">
        <v>41333</v>
      </c>
      <c r="C1459" s="16" t="s">
        <v>2</v>
      </c>
      <c r="D1459" s="16" t="s">
        <v>803</v>
      </c>
      <c r="E1459" s="16" t="s">
        <v>16</v>
      </c>
      <c r="F1459" s="16">
        <v>0</v>
      </c>
      <c r="G1459" s="16">
        <v>0</v>
      </c>
      <c r="H1459" s="16" t="s">
        <v>18</v>
      </c>
      <c r="I1459">
        <v>2013</v>
      </c>
      <c r="J1459" s="3">
        <v>1</v>
      </c>
      <c r="K1459">
        <f t="shared" si="24"/>
        <v>0</v>
      </c>
    </row>
    <row r="1460" spans="1:11" ht="12.75">
      <c r="A1460" s="14">
        <v>201303020017</v>
      </c>
      <c r="B1460" s="15">
        <v>41335</v>
      </c>
      <c r="C1460" s="16" t="s">
        <v>2</v>
      </c>
      <c r="D1460" s="16" t="s">
        <v>117</v>
      </c>
      <c r="E1460" s="16" t="s">
        <v>16</v>
      </c>
      <c r="F1460" s="16">
        <v>0</v>
      </c>
      <c r="G1460" s="16">
        <v>0</v>
      </c>
      <c r="H1460" s="16" t="s">
        <v>18</v>
      </c>
      <c r="I1460">
        <v>2013</v>
      </c>
      <c r="J1460" s="3">
        <v>1</v>
      </c>
      <c r="K1460">
        <f t="shared" si="24"/>
        <v>0</v>
      </c>
    </row>
    <row r="1461" spans="1:11" ht="12.75">
      <c r="A1461" s="2">
        <v>201303020016</v>
      </c>
      <c r="B1461" s="4">
        <v>41335</v>
      </c>
      <c r="C1461" s="13" t="s">
        <v>2</v>
      </c>
      <c r="D1461" s="13" t="s">
        <v>539</v>
      </c>
      <c r="E1461" s="13" t="s">
        <v>16</v>
      </c>
      <c r="F1461" s="13">
        <v>0</v>
      </c>
      <c r="G1461" s="13">
        <v>0</v>
      </c>
      <c r="H1461" s="13" t="s">
        <v>97</v>
      </c>
      <c r="I1461">
        <v>2013</v>
      </c>
      <c r="J1461" s="3">
        <v>1</v>
      </c>
      <c r="K1461">
        <f t="shared" si="24"/>
        <v>0</v>
      </c>
    </row>
    <row r="1462" spans="1:11" ht="12.75">
      <c r="A1462" s="2">
        <v>201303040009</v>
      </c>
      <c r="B1462" s="4">
        <v>41336</v>
      </c>
      <c r="C1462" s="13" t="s">
        <v>2</v>
      </c>
      <c r="D1462" s="13" t="s">
        <v>117</v>
      </c>
      <c r="E1462" s="13" t="s">
        <v>460</v>
      </c>
      <c r="F1462" s="13">
        <v>0</v>
      </c>
      <c r="G1462" s="13">
        <v>0</v>
      </c>
      <c r="H1462" s="13" t="s">
        <v>14</v>
      </c>
      <c r="I1462">
        <v>2013</v>
      </c>
      <c r="J1462" s="3">
        <v>1</v>
      </c>
      <c r="K1462">
        <f t="shared" si="24"/>
        <v>0</v>
      </c>
    </row>
    <row r="1463" spans="1:11" ht="12.75">
      <c r="A1463" s="14">
        <v>201303040040</v>
      </c>
      <c r="B1463" s="15">
        <v>41337</v>
      </c>
      <c r="C1463" s="16" t="s">
        <v>2</v>
      </c>
      <c r="D1463" s="16" t="s">
        <v>539</v>
      </c>
      <c r="E1463" s="16" t="s">
        <v>16</v>
      </c>
      <c r="F1463" s="16">
        <v>0</v>
      </c>
      <c r="G1463" s="16">
        <v>0</v>
      </c>
      <c r="H1463" s="16" t="s">
        <v>97</v>
      </c>
      <c r="I1463">
        <v>2013</v>
      </c>
      <c r="J1463" s="3">
        <v>1</v>
      </c>
      <c r="K1463">
        <f t="shared" si="24"/>
        <v>0</v>
      </c>
    </row>
    <row r="1464" spans="1:11" ht="12.75">
      <c r="A1464" s="2">
        <v>201303070024</v>
      </c>
      <c r="B1464" s="4">
        <v>41340</v>
      </c>
      <c r="C1464" s="13" t="s">
        <v>73</v>
      </c>
      <c r="D1464" s="13" t="s">
        <v>802</v>
      </c>
      <c r="E1464" s="13" t="s">
        <v>16</v>
      </c>
      <c r="F1464" s="13">
        <v>0</v>
      </c>
      <c r="G1464" s="13">
        <v>1</v>
      </c>
      <c r="H1464" s="13" t="s">
        <v>18</v>
      </c>
      <c r="I1464">
        <v>2013</v>
      </c>
      <c r="J1464" s="3">
        <v>1</v>
      </c>
      <c r="K1464">
        <f t="shared" si="24"/>
        <v>0</v>
      </c>
    </row>
    <row r="1465" spans="1:11" ht="12.75">
      <c r="A1465" s="14">
        <v>201303090006</v>
      </c>
      <c r="B1465" s="15">
        <v>41342</v>
      </c>
      <c r="C1465" s="16" t="s">
        <v>2</v>
      </c>
      <c r="D1465" s="16" t="s">
        <v>87</v>
      </c>
      <c r="E1465" s="16" t="s">
        <v>460</v>
      </c>
      <c r="F1465" s="16">
        <v>0</v>
      </c>
      <c r="G1465" s="16">
        <v>0</v>
      </c>
      <c r="H1465" s="16" t="s">
        <v>14</v>
      </c>
      <c r="I1465">
        <v>2013</v>
      </c>
      <c r="J1465" s="3">
        <v>1</v>
      </c>
      <c r="K1465">
        <f t="shared" si="24"/>
        <v>0</v>
      </c>
    </row>
    <row r="1466" spans="1:11" ht="12.75">
      <c r="A1466" s="2">
        <v>201303150004</v>
      </c>
      <c r="B1466" s="4">
        <v>41348</v>
      </c>
      <c r="C1466" s="13" t="s">
        <v>2</v>
      </c>
      <c r="D1466" s="13" t="s">
        <v>87</v>
      </c>
      <c r="E1466" s="13" t="s">
        <v>16</v>
      </c>
      <c r="F1466" s="13">
        <v>0</v>
      </c>
      <c r="G1466" s="13">
        <v>0</v>
      </c>
      <c r="H1466" s="13" t="s">
        <v>14</v>
      </c>
      <c r="I1466">
        <v>2013</v>
      </c>
      <c r="J1466" s="3">
        <v>1</v>
      </c>
      <c r="K1466">
        <f t="shared" si="24"/>
        <v>0</v>
      </c>
    </row>
    <row r="1467" spans="1:11" ht="12.75">
      <c r="A1467" s="14">
        <v>201303160015</v>
      </c>
      <c r="B1467" s="15">
        <v>41349</v>
      </c>
      <c r="C1467" s="16" t="s">
        <v>2</v>
      </c>
      <c r="D1467" s="16" t="s">
        <v>274</v>
      </c>
      <c r="E1467" s="16" t="s">
        <v>16</v>
      </c>
      <c r="F1467" s="16">
        <v>0</v>
      </c>
      <c r="G1467" s="16">
        <v>0</v>
      </c>
      <c r="H1467" s="16" t="s">
        <v>18</v>
      </c>
      <c r="I1467">
        <v>2013</v>
      </c>
      <c r="J1467" s="3">
        <v>1</v>
      </c>
      <c r="K1467">
        <f t="shared" si="24"/>
        <v>0</v>
      </c>
    </row>
    <row r="1468" spans="1:11" ht="12.75">
      <c r="A1468" s="2">
        <v>201303160014</v>
      </c>
      <c r="B1468" s="4">
        <v>41349</v>
      </c>
      <c r="C1468" s="13" t="s">
        <v>2</v>
      </c>
      <c r="D1468" s="13" t="s">
        <v>274</v>
      </c>
      <c r="E1468" s="13" t="s">
        <v>16</v>
      </c>
      <c r="F1468" s="13">
        <v>0</v>
      </c>
      <c r="G1468" s="13">
        <v>0</v>
      </c>
      <c r="H1468" s="13" t="s">
        <v>18</v>
      </c>
      <c r="I1468">
        <v>2013</v>
      </c>
      <c r="J1468" s="3">
        <v>1</v>
      </c>
      <c r="K1468">
        <f t="shared" si="24"/>
        <v>0</v>
      </c>
    </row>
    <row r="1469" spans="1:11" ht="12.75">
      <c r="A1469" s="14">
        <v>201303160013</v>
      </c>
      <c r="B1469" s="15">
        <v>41349</v>
      </c>
      <c r="C1469" s="16" t="s">
        <v>2</v>
      </c>
      <c r="D1469" s="16" t="s">
        <v>274</v>
      </c>
      <c r="E1469" s="16" t="s">
        <v>16</v>
      </c>
      <c r="F1469" s="16">
        <v>0</v>
      </c>
      <c r="G1469" s="16">
        <v>0</v>
      </c>
      <c r="H1469" s="16" t="s">
        <v>18</v>
      </c>
      <c r="I1469">
        <v>2013</v>
      </c>
      <c r="J1469" s="3">
        <v>1</v>
      </c>
      <c r="K1469">
        <f t="shared" si="24"/>
        <v>0</v>
      </c>
    </row>
    <row r="1470" spans="1:11" ht="12.75">
      <c r="A1470" s="2">
        <v>201303190060</v>
      </c>
      <c r="B1470" s="4">
        <v>41352</v>
      </c>
      <c r="C1470" s="13" t="s">
        <v>73</v>
      </c>
      <c r="D1470" s="13" t="s">
        <v>801</v>
      </c>
      <c r="E1470" s="13" t="s">
        <v>16</v>
      </c>
      <c r="F1470" s="13">
        <v>0</v>
      </c>
      <c r="G1470" s="13">
        <v>0</v>
      </c>
      <c r="H1470" s="13" t="s">
        <v>14</v>
      </c>
      <c r="I1470">
        <v>2013</v>
      </c>
      <c r="J1470" s="3">
        <v>1</v>
      </c>
      <c r="K1470">
        <f t="shared" si="24"/>
        <v>0</v>
      </c>
    </row>
    <row r="1471" spans="1:11" ht="12.75">
      <c r="A1471" s="14">
        <v>201303230004</v>
      </c>
      <c r="B1471" s="15">
        <v>41356</v>
      </c>
      <c r="C1471" s="16" t="s">
        <v>2</v>
      </c>
      <c r="D1471" s="16" t="s">
        <v>183</v>
      </c>
      <c r="E1471" s="16" t="s">
        <v>90</v>
      </c>
      <c r="F1471" s="16">
        <v>0</v>
      </c>
      <c r="G1471" s="16">
        <v>0</v>
      </c>
      <c r="H1471" s="16" t="s">
        <v>38</v>
      </c>
      <c r="I1471">
        <v>2013</v>
      </c>
      <c r="J1471" s="3">
        <v>1</v>
      </c>
      <c r="K1471">
        <f t="shared" si="24"/>
        <v>0</v>
      </c>
    </row>
    <row r="1472" spans="1:11" ht="12.75">
      <c r="A1472" s="2">
        <v>201303270023</v>
      </c>
      <c r="B1472" s="4">
        <v>41360</v>
      </c>
      <c r="C1472" s="13" t="s">
        <v>73</v>
      </c>
      <c r="D1472" s="13" t="s">
        <v>286</v>
      </c>
      <c r="E1472" s="13" t="s">
        <v>16</v>
      </c>
      <c r="F1472" s="13">
        <v>0</v>
      </c>
      <c r="G1472" s="13">
        <v>0</v>
      </c>
      <c r="H1472" s="13" t="s">
        <v>16</v>
      </c>
      <c r="I1472">
        <v>2013</v>
      </c>
      <c r="J1472" s="3">
        <v>1</v>
      </c>
      <c r="K1472">
        <f t="shared" si="24"/>
        <v>0</v>
      </c>
    </row>
    <row r="1473" spans="1:11" ht="12.75">
      <c r="A1473" s="2">
        <v>201303290025</v>
      </c>
      <c r="B1473" s="4">
        <v>41362</v>
      </c>
      <c r="C1473" s="13" t="s">
        <v>73</v>
      </c>
      <c r="D1473" s="13" t="s">
        <v>286</v>
      </c>
      <c r="E1473" s="13" t="s">
        <v>16</v>
      </c>
      <c r="F1473" s="13">
        <v>0</v>
      </c>
      <c r="G1473" s="13">
        <v>0</v>
      </c>
      <c r="H1473" s="13" t="s">
        <v>18</v>
      </c>
      <c r="I1473">
        <v>2013</v>
      </c>
      <c r="J1473" s="3">
        <v>1</v>
      </c>
      <c r="K1473">
        <f t="shared" si="24"/>
        <v>0</v>
      </c>
    </row>
    <row r="1474" spans="1:11" ht="12.75">
      <c r="A1474" s="14">
        <v>201303290008</v>
      </c>
      <c r="B1474" s="15">
        <v>41362</v>
      </c>
      <c r="C1474" s="16" t="s">
        <v>2</v>
      </c>
      <c r="D1474" s="16" t="s">
        <v>800</v>
      </c>
      <c r="E1474" s="16" t="s">
        <v>16</v>
      </c>
      <c r="F1474" s="16">
        <v>0</v>
      </c>
      <c r="G1474" s="16">
        <v>0</v>
      </c>
      <c r="H1474" s="16" t="s">
        <v>18</v>
      </c>
      <c r="I1474">
        <v>2013</v>
      </c>
      <c r="J1474" s="3">
        <v>1</v>
      </c>
      <c r="K1474">
        <f t="shared" ref="K1474:K1537" si="25">IF(AND(I1474=2015,E1474="unknown",OR(F1474&gt;0,G1474&gt;0)),1,0)</f>
        <v>0</v>
      </c>
    </row>
    <row r="1475" spans="1:11" ht="12.75">
      <c r="A1475" s="14">
        <v>201303300005</v>
      </c>
      <c r="B1475" s="15">
        <v>41363</v>
      </c>
      <c r="C1475" s="16" t="s">
        <v>2</v>
      </c>
      <c r="D1475" s="16" t="s">
        <v>110</v>
      </c>
      <c r="E1475" s="16" t="s">
        <v>16</v>
      </c>
      <c r="F1475" s="16">
        <v>0</v>
      </c>
      <c r="G1475" s="16">
        <v>0</v>
      </c>
      <c r="H1475" s="16" t="s">
        <v>14</v>
      </c>
      <c r="I1475">
        <v>2013</v>
      </c>
      <c r="J1475" s="3">
        <v>1</v>
      </c>
      <c r="K1475">
        <f t="shared" si="25"/>
        <v>0</v>
      </c>
    </row>
    <row r="1476" spans="1:11" ht="12.75">
      <c r="A1476" s="2">
        <v>201304010056</v>
      </c>
      <c r="B1476" s="4">
        <v>41365</v>
      </c>
      <c r="C1476" s="13" t="s">
        <v>2</v>
      </c>
      <c r="D1476" s="13" t="s">
        <v>87</v>
      </c>
      <c r="E1476" s="13" t="s">
        <v>16</v>
      </c>
      <c r="F1476" s="13">
        <v>0</v>
      </c>
      <c r="G1476" s="13">
        <v>0</v>
      </c>
      <c r="H1476" s="13" t="s">
        <v>18</v>
      </c>
      <c r="I1476">
        <v>2013</v>
      </c>
      <c r="J1476" s="3">
        <v>1</v>
      </c>
      <c r="K1476">
        <f t="shared" si="25"/>
        <v>0</v>
      </c>
    </row>
    <row r="1477" spans="1:11" ht="12.75">
      <c r="A1477" s="14">
        <v>201304030008</v>
      </c>
      <c r="B1477" s="15">
        <v>41367</v>
      </c>
      <c r="C1477" s="16" t="s">
        <v>2</v>
      </c>
      <c r="D1477" s="16" t="s">
        <v>117</v>
      </c>
      <c r="E1477" s="16" t="s">
        <v>16</v>
      </c>
      <c r="F1477" s="16">
        <v>0</v>
      </c>
      <c r="G1477" s="16">
        <v>0</v>
      </c>
      <c r="H1477" s="16" t="s">
        <v>18</v>
      </c>
      <c r="I1477">
        <v>2013</v>
      </c>
      <c r="J1477" s="3">
        <v>1</v>
      </c>
      <c r="K1477">
        <f t="shared" si="25"/>
        <v>0</v>
      </c>
    </row>
    <row r="1478" spans="1:11" ht="12.75">
      <c r="A1478" s="2">
        <v>201304070037</v>
      </c>
      <c r="B1478" s="4">
        <v>41370</v>
      </c>
      <c r="C1478" s="13" t="s">
        <v>2</v>
      </c>
      <c r="D1478" s="13" t="s">
        <v>110</v>
      </c>
      <c r="E1478" s="13" t="s">
        <v>460</v>
      </c>
      <c r="F1478" s="13">
        <v>0</v>
      </c>
      <c r="G1478" s="13">
        <v>0</v>
      </c>
      <c r="H1478" s="13" t="s">
        <v>14</v>
      </c>
      <c r="I1478">
        <v>2013</v>
      </c>
      <c r="J1478" s="3">
        <v>1</v>
      </c>
      <c r="K1478">
        <f t="shared" si="25"/>
        <v>0</v>
      </c>
    </row>
    <row r="1479" spans="1:11" ht="12.75">
      <c r="A1479" s="14">
        <v>201304090002</v>
      </c>
      <c r="B1479" s="15">
        <v>41373</v>
      </c>
      <c r="C1479" s="16" t="s">
        <v>55</v>
      </c>
      <c r="D1479" s="16" t="s">
        <v>106</v>
      </c>
      <c r="E1479" s="16" t="s">
        <v>108</v>
      </c>
      <c r="F1479" s="16">
        <v>0</v>
      </c>
      <c r="G1479" s="16">
        <v>0</v>
      </c>
      <c r="H1479" s="16" t="s">
        <v>109</v>
      </c>
      <c r="I1479">
        <v>2013</v>
      </c>
      <c r="J1479" s="3">
        <v>1</v>
      </c>
      <c r="K1479">
        <f t="shared" si="25"/>
        <v>0</v>
      </c>
    </row>
    <row r="1480" spans="1:11" ht="12.75">
      <c r="A1480" s="2">
        <v>201304100001</v>
      </c>
      <c r="B1480" s="4">
        <v>41374</v>
      </c>
      <c r="C1480" s="13" t="s">
        <v>55</v>
      </c>
      <c r="D1480" s="13" t="s">
        <v>56</v>
      </c>
      <c r="E1480" s="13" t="s">
        <v>67</v>
      </c>
      <c r="F1480" s="13">
        <v>0</v>
      </c>
      <c r="G1480" s="13">
        <v>0</v>
      </c>
      <c r="H1480" s="13" t="s">
        <v>65</v>
      </c>
      <c r="I1480">
        <v>2013</v>
      </c>
      <c r="J1480" s="3">
        <v>1</v>
      </c>
      <c r="K1480">
        <f t="shared" si="25"/>
        <v>0</v>
      </c>
    </row>
    <row r="1481" spans="1:11" ht="12.75">
      <c r="A1481" s="2">
        <v>201304200031</v>
      </c>
      <c r="B1481" s="4">
        <v>41383</v>
      </c>
      <c r="C1481" s="13" t="s">
        <v>32</v>
      </c>
      <c r="D1481" s="13" t="s">
        <v>175</v>
      </c>
      <c r="E1481" s="13" t="s">
        <v>176</v>
      </c>
      <c r="F1481" s="13">
        <v>0</v>
      </c>
      <c r="G1481" s="13">
        <v>0</v>
      </c>
      <c r="H1481" s="13" t="s">
        <v>97</v>
      </c>
      <c r="I1481">
        <v>2013</v>
      </c>
      <c r="J1481" s="3">
        <v>1</v>
      </c>
      <c r="K1481">
        <f t="shared" si="25"/>
        <v>0</v>
      </c>
    </row>
    <row r="1482" spans="1:11" ht="12.75">
      <c r="A1482" s="14">
        <v>201304190037</v>
      </c>
      <c r="B1482" s="15">
        <v>41383</v>
      </c>
      <c r="C1482" s="16" t="s">
        <v>32</v>
      </c>
      <c r="D1482" s="16" t="s">
        <v>33</v>
      </c>
      <c r="E1482" s="16" t="s">
        <v>176</v>
      </c>
      <c r="F1482" s="16">
        <v>0</v>
      </c>
      <c r="G1482" s="16">
        <v>1</v>
      </c>
      <c r="H1482" s="16" t="s">
        <v>161</v>
      </c>
      <c r="I1482">
        <v>2013</v>
      </c>
      <c r="J1482" s="3">
        <v>1</v>
      </c>
      <c r="K1482">
        <f t="shared" si="25"/>
        <v>0</v>
      </c>
    </row>
    <row r="1483" spans="1:11" ht="12.75">
      <c r="A1483" s="14">
        <v>201304240012</v>
      </c>
      <c r="B1483" s="15">
        <v>41388</v>
      </c>
      <c r="C1483" s="16" t="s">
        <v>2</v>
      </c>
      <c r="D1483" s="16" t="s">
        <v>274</v>
      </c>
      <c r="E1483" s="16" t="s">
        <v>16</v>
      </c>
      <c r="F1483" s="16">
        <v>0</v>
      </c>
      <c r="G1483" s="16">
        <v>0</v>
      </c>
      <c r="H1483" s="16" t="s">
        <v>18</v>
      </c>
      <c r="I1483">
        <v>2013</v>
      </c>
      <c r="J1483" s="3">
        <v>1</v>
      </c>
      <c r="K1483">
        <f t="shared" si="25"/>
        <v>0</v>
      </c>
    </row>
    <row r="1484" spans="1:11" ht="12.75">
      <c r="A1484" s="2">
        <v>201304280023</v>
      </c>
      <c r="B1484" s="4">
        <v>41392</v>
      </c>
      <c r="C1484" s="13" t="s">
        <v>55</v>
      </c>
      <c r="D1484" s="13" t="s">
        <v>127</v>
      </c>
      <c r="E1484" s="13" t="s">
        <v>16</v>
      </c>
      <c r="F1484" s="13">
        <v>0</v>
      </c>
      <c r="G1484" s="13">
        <v>3</v>
      </c>
      <c r="H1484" s="13" t="s">
        <v>14</v>
      </c>
      <c r="I1484">
        <v>2013</v>
      </c>
      <c r="J1484" s="3">
        <v>1</v>
      </c>
      <c r="K1484">
        <f t="shared" si="25"/>
        <v>0</v>
      </c>
    </row>
    <row r="1485" spans="1:11" ht="12.75">
      <c r="A1485" s="14">
        <v>201304290057</v>
      </c>
      <c r="B1485" s="15">
        <v>41393</v>
      </c>
      <c r="C1485" s="16" t="s">
        <v>2</v>
      </c>
      <c r="D1485" s="16" t="s">
        <v>448</v>
      </c>
      <c r="E1485" s="16" t="s">
        <v>1014</v>
      </c>
      <c r="F1485" s="16">
        <v>1</v>
      </c>
      <c r="G1485" s="16">
        <v>0</v>
      </c>
      <c r="H1485" s="16" t="s">
        <v>18</v>
      </c>
      <c r="I1485">
        <v>2013</v>
      </c>
      <c r="J1485" s="3">
        <v>1</v>
      </c>
      <c r="K1485">
        <f t="shared" si="25"/>
        <v>0</v>
      </c>
    </row>
    <row r="1486" spans="1:11" ht="12.75">
      <c r="A1486" s="14">
        <v>201305060045</v>
      </c>
      <c r="B1486" s="15">
        <v>41400</v>
      </c>
      <c r="C1486" s="16" t="s">
        <v>11</v>
      </c>
      <c r="D1486" s="16" t="s">
        <v>554</v>
      </c>
      <c r="E1486" s="16" t="s">
        <v>553</v>
      </c>
      <c r="F1486" s="16">
        <v>0</v>
      </c>
      <c r="G1486" s="16">
        <v>0</v>
      </c>
      <c r="H1486" s="16" t="s">
        <v>38</v>
      </c>
      <c r="I1486">
        <v>2013</v>
      </c>
      <c r="J1486" s="3">
        <v>1</v>
      </c>
      <c r="K1486">
        <f t="shared" si="25"/>
        <v>0</v>
      </c>
    </row>
    <row r="1487" spans="1:11" ht="12.75">
      <c r="A1487" s="2">
        <v>201305060041</v>
      </c>
      <c r="B1487" s="4">
        <v>41400</v>
      </c>
      <c r="C1487" s="13" t="s">
        <v>2</v>
      </c>
      <c r="D1487" s="13" t="s">
        <v>537</v>
      </c>
      <c r="E1487" s="13" t="s">
        <v>16</v>
      </c>
      <c r="F1487" s="13">
        <v>0</v>
      </c>
      <c r="G1487" s="13">
        <v>0</v>
      </c>
      <c r="H1487" s="13" t="s">
        <v>18</v>
      </c>
      <c r="I1487">
        <v>2013</v>
      </c>
      <c r="J1487" s="3">
        <v>1</v>
      </c>
      <c r="K1487">
        <f t="shared" si="25"/>
        <v>0</v>
      </c>
    </row>
    <row r="1488" spans="1:11" ht="12.75">
      <c r="A1488" s="14">
        <v>201305060008</v>
      </c>
      <c r="B1488" s="15">
        <v>41400</v>
      </c>
      <c r="C1488" s="16" t="s">
        <v>2</v>
      </c>
      <c r="D1488" s="16" t="s">
        <v>241</v>
      </c>
      <c r="E1488" s="16" t="s">
        <v>16</v>
      </c>
      <c r="F1488" s="16">
        <v>0</v>
      </c>
      <c r="G1488" s="16">
        <v>0</v>
      </c>
      <c r="H1488" s="16" t="s">
        <v>18</v>
      </c>
      <c r="I1488">
        <v>2013</v>
      </c>
      <c r="J1488" s="3">
        <v>1</v>
      </c>
      <c r="K1488">
        <f t="shared" si="25"/>
        <v>0</v>
      </c>
    </row>
    <row r="1489" spans="1:11" ht="12.75">
      <c r="A1489" s="2">
        <v>201305050050</v>
      </c>
      <c r="B1489" s="4">
        <v>41401</v>
      </c>
      <c r="C1489" s="13" t="s">
        <v>2</v>
      </c>
      <c r="D1489" s="13" t="s">
        <v>87</v>
      </c>
      <c r="E1489" s="13" t="s">
        <v>16</v>
      </c>
      <c r="F1489" s="13">
        <v>0</v>
      </c>
      <c r="G1489" s="13">
        <v>0</v>
      </c>
      <c r="H1489" s="13" t="s">
        <v>16</v>
      </c>
      <c r="I1489">
        <v>2013</v>
      </c>
      <c r="J1489" s="3">
        <v>1</v>
      </c>
      <c r="K1489">
        <f t="shared" si="25"/>
        <v>0</v>
      </c>
    </row>
    <row r="1490" spans="1:11" ht="12.75">
      <c r="A1490" s="2">
        <v>201305110001</v>
      </c>
      <c r="B1490" s="4">
        <v>41405</v>
      </c>
      <c r="C1490" s="13" t="s">
        <v>2</v>
      </c>
      <c r="D1490" s="13" t="s">
        <v>451</v>
      </c>
      <c r="E1490" s="13" t="s">
        <v>16</v>
      </c>
      <c r="F1490" s="13">
        <v>0</v>
      </c>
      <c r="G1490" s="13">
        <v>0</v>
      </c>
      <c r="H1490" s="13" t="s">
        <v>18</v>
      </c>
      <c r="I1490">
        <v>2013</v>
      </c>
      <c r="J1490" s="3">
        <v>1</v>
      </c>
      <c r="K1490">
        <f t="shared" si="25"/>
        <v>0</v>
      </c>
    </row>
    <row r="1491" spans="1:11" ht="12.75">
      <c r="A1491" s="14">
        <v>201305140036</v>
      </c>
      <c r="B1491" s="15">
        <v>41408</v>
      </c>
      <c r="C1491" s="16" t="s">
        <v>55</v>
      </c>
      <c r="D1491" s="16" t="s">
        <v>799</v>
      </c>
      <c r="E1491" s="16" t="s">
        <v>16</v>
      </c>
      <c r="F1491" s="16">
        <v>0</v>
      </c>
      <c r="G1491" s="16">
        <v>0</v>
      </c>
      <c r="H1491" s="16" t="s">
        <v>38</v>
      </c>
      <c r="I1491">
        <v>2013</v>
      </c>
      <c r="J1491" s="3">
        <v>1</v>
      </c>
      <c r="K1491">
        <f t="shared" si="25"/>
        <v>0</v>
      </c>
    </row>
    <row r="1492" spans="1:11" ht="12.75">
      <c r="A1492" s="2">
        <v>201305160001</v>
      </c>
      <c r="B1492" s="4">
        <v>41410</v>
      </c>
      <c r="C1492" s="13" t="s">
        <v>2</v>
      </c>
      <c r="D1492" s="13" t="s">
        <v>180</v>
      </c>
      <c r="E1492" s="13" t="s">
        <v>90</v>
      </c>
      <c r="F1492" s="13">
        <v>0</v>
      </c>
      <c r="G1492" s="13">
        <v>0</v>
      </c>
      <c r="H1492" s="13" t="s">
        <v>14</v>
      </c>
      <c r="I1492">
        <v>2013</v>
      </c>
      <c r="J1492" s="3">
        <v>1</v>
      </c>
      <c r="K1492">
        <f t="shared" si="25"/>
        <v>0</v>
      </c>
    </row>
    <row r="1493" spans="1:11" ht="12.75">
      <c r="A1493" s="14">
        <v>201305200003</v>
      </c>
      <c r="B1493" s="15">
        <v>41414</v>
      </c>
      <c r="C1493" s="16" t="s">
        <v>73</v>
      </c>
      <c r="D1493" s="16" t="s">
        <v>286</v>
      </c>
      <c r="E1493" s="16" t="s">
        <v>16</v>
      </c>
      <c r="F1493" s="16">
        <v>0</v>
      </c>
      <c r="G1493" s="16">
        <v>0</v>
      </c>
      <c r="H1493" s="16" t="s">
        <v>18</v>
      </c>
      <c r="I1493">
        <v>2013</v>
      </c>
      <c r="J1493" s="3">
        <v>1</v>
      </c>
      <c r="K1493">
        <f t="shared" si="25"/>
        <v>0</v>
      </c>
    </row>
    <row r="1494" spans="1:11" ht="12.75">
      <c r="A1494" s="2">
        <v>201305210003</v>
      </c>
      <c r="B1494" s="4">
        <v>41415</v>
      </c>
      <c r="C1494" s="13" t="s">
        <v>73</v>
      </c>
      <c r="D1494" s="13" t="s">
        <v>286</v>
      </c>
      <c r="E1494" s="13" t="s">
        <v>16</v>
      </c>
      <c r="F1494" s="13">
        <v>0</v>
      </c>
      <c r="G1494" s="13">
        <v>0</v>
      </c>
      <c r="H1494" s="13" t="s">
        <v>18</v>
      </c>
      <c r="I1494">
        <v>2013</v>
      </c>
      <c r="J1494" s="3">
        <v>1</v>
      </c>
      <c r="K1494">
        <f t="shared" si="25"/>
        <v>0</v>
      </c>
    </row>
    <row r="1495" spans="1:11" ht="12.75">
      <c r="A1495" s="14">
        <v>201305220004</v>
      </c>
      <c r="B1495" s="15">
        <v>41416</v>
      </c>
      <c r="C1495" s="16" t="s">
        <v>2</v>
      </c>
      <c r="D1495" s="16" t="s">
        <v>20</v>
      </c>
      <c r="E1495" s="16" t="s">
        <v>547</v>
      </c>
      <c r="F1495" s="16">
        <v>1</v>
      </c>
      <c r="G1495" s="16">
        <v>0</v>
      </c>
      <c r="H1495" s="16" t="s">
        <v>72</v>
      </c>
      <c r="I1495">
        <v>2013</v>
      </c>
      <c r="J1495" s="3">
        <v>1</v>
      </c>
      <c r="K1495">
        <f t="shared" si="25"/>
        <v>0</v>
      </c>
    </row>
    <row r="1496" spans="1:11" ht="12.75">
      <c r="A1496" s="2">
        <v>201305220034</v>
      </c>
      <c r="B1496" s="4">
        <v>41416</v>
      </c>
      <c r="C1496" s="13" t="s">
        <v>2</v>
      </c>
      <c r="D1496" s="13" t="s">
        <v>798</v>
      </c>
      <c r="E1496" s="13" t="s">
        <v>16</v>
      </c>
      <c r="F1496" s="13">
        <v>0</v>
      </c>
      <c r="G1496" s="13">
        <v>0</v>
      </c>
      <c r="H1496" s="13" t="s">
        <v>97</v>
      </c>
      <c r="I1496">
        <v>2013</v>
      </c>
      <c r="J1496" s="3">
        <v>1</v>
      </c>
      <c r="K1496">
        <f t="shared" si="25"/>
        <v>0</v>
      </c>
    </row>
    <row r="1497" spans="1:11" ht="12.75">
      <c r="A1497" s="14">
        <v>201305230032</v>
      </c>
      <c r="B1497" s="15">
        <v>41417</v>
      </c>
      <c r="C1497" s="16" t="s">
        <v>2</v>
      </c>
      <c r="D1497" s="16" t="s">
        <v>797</v>
      </c>
      <c r="E1497" s="16" t="s">
        <v>16</v>
      </c>
      <c r="F1497" s="16">
        <v>0</v>
      </c>
      <c r="G1497" s="16">
        <v>0</v>
      </c>
      <c r="H1497" s="16" t="s">
        <v>97</v>
      </c>
      <c r="I1497">
        <v>2013</v>
      </c>
      <c r="J1497" s="3">
        <v>1</v>
      </c>
      <c r="K1497">
        <f t="shared" si="25"/>
        <v>0</v>
      </c>
    </row>
    <row r="1498" spans="1:11" ht="12.75">
      <c r="A1498" s="2">
        <v>201305240021</v>
      </c>
      <c r="B1498" s="4">
        <v>41418</v>
      </c>
      <c r="C1498" s="13" t="s">
        <v>2</v>
      </c>
      <c r="D1498" s="13" t="s">
        <v>87</v>
      </c>
      <c r="E1498" s="13" t="s">
        <v>16</v>
      </c>
      <c r="F1498" s="13">
        <v>0</v>
      </c>
      <c r="G1498" s="13">
        <v>0</v>
      </c>
      <c r="H1498" s="13" t="s">
        <v>18</v>
      </c>
      <c r="I1498">
        <v>2013</v>
      </c>
      <c r="J1498" s="3">
        <v>1</v>
      </c>
      <c r="K1498">
        <f t="shared" si="25"/>
        <v>0</v>
      </c>
    </row>
    <row r="1499" spans="1:11" ht="12.75">
      <c r="A1499" s="2">
        <v>201305250055</v>
      </c>
      <c r="B1499" s="4">
        <v>41419</v>
      </c>
      <c r="C1499" s="13" t="s">
        <v>2</v>
      </c>
      <c r="D1499" s="13" t="s">
        <v>200</v>
      </c>
      <c r="E1499" s="13" t="s">
        <v>195</v>
      </c>
      <c r="F1499" s="13">
        <v>0</v>
      </c>
      <c r="G1499" s="13">
        <v>0</v>
      </c>
      <c r="H1499" s="13" t="s">
        <v>97</v>
      </c>
      <c r="I1499">
        <v>2013</v>
      </c>
      <c r="J1499" s="3">
        <v>1</v>
      </c>
      <c r="K1499">
        <f t="shared" si="25"/>
        <v>0</v>
      </c>
    </row>
    <row r="1500" spans="1:11" ht="12.75">
      <c r="A1500" s="14">
        <v>201305250003</v>
      </c>
      <c r="B1500" s="15">
        <v>41419</v>
      </c>
      <c r="C1500" s="16" t="s">
        <v>11</v>
      </c>
      <c r="D1500" s="16" t="s">
        <v>45</v>
      </c>
      <c r="E1500" s="16" t="s">
        <v>547</v>
      </c>
      <c r="F1500" s="16">
        <v>0</v>
      </c>
      <c r="G1500" s="16">
        <v>1</v>
      </c>
      <c r="H1500" s="16" t="s">
        <v>72</v>
      </c>
      <c r="I1500">
        <v>2013</v>
      </c>
      <c r="J1500" s="3">
        <v>1</v>
      </c>
      <c r="K1500">
        <f t="shared" si="25"/>
        <v>0</v>
      </c>
    </row>
    <row r="1501" spans="1:11" ht="12.75">
      <c r="A1501" s="14">
        <v>201305260029</v>
      </c>
      <c r="B1501" s="15">
        <v>41420</v>
      </c>
      <c r="C1501" s="16" t="s">
        <v>2</v>
      </c>
      <c r="D1501" s="16" t="s">
        <v>794</v>
      </c>
      <c r="E1501" s="16" t="s">
        <v>16</v>
      </c>
      <c r="F1501" s="16">
        <v>0</v>
      </c>
      <c r="G1501" s="16">
        <v>2</v>
      </c>
      <c r="H1501" s="16" t="s">
        <v>14</v>
      </c>
      <c r="I1501">
        <v>2013</v>
      </c>
      <c r="J1501" s="3">
        <v>1</v>
      </c>
      <c r="K1501">
        <f t="shared" si="25"/>
        <v>0</v>
      </c>
    </row>
    <row r="1502" spans="1:11" ht="12.75">
      <c r="A1502" s="2">
        <v>201305260002</v>
      </c>
      <c r="B1502" s="4">
        <v>41420</v>
      </c>
      <c r="C1502" s="13" t="s">
        <v>2</v>
      </c>
      <c r="D1502" s="13" t="s">
        <v>795</v>
      </c>
      <c r="E1502" s="13" t="s">
        <v>16</v>
      </c>
      <c r="F1502" s="13">
        <v>0</v>
      </c>
      <c r="G1502" s="13">
        <v>0</v>
      </c>
      <c r="H1502" s="13" t="s">
        <v>16</v>
      </c>
      <c r="I1502">
        <v>2013</v>
      </c>
      <c r="J1502" s="3">
        <v>1</v>
      </c>
      <c r="K1502">
        <f t="shared" si="25"/>
        <v>0</v>
      </c>
    </row>
    <row r="1503" spans="1:11" ht="12.75">
      <c r="A1503" s="14">
        <v>201305260001</v>
      </c>
      <c r="B1503" s="15">
        <v>41420</v>
      </c>
      <c r="C1503" s="16" t="s">
        <v>2</v>
      </c>
      <c r="D1503" s="16" t="s">
        <v>796</v>
      </c>
      <c r="E1503" s="16" t="s">
        <v>16</v>
      </c>
      <c r="F1503" s="16">
        <v>0</v>
      </c>
      <c r="G1503" s="16">
        <v>0</v>
      </c>
      <c r="H1503" s="16" t="s">
        <v>97</v>
      </c>
      <c r="I1503">
        <v>2013</v>
      </c>
      <c r="J1503" s="3">
        <v>1</v>
      </c>
      <c r="K1503">
        <f t="shared" si="25"/>
        <v>0</v>
      </c>
    </row>
    <row r="1504" spans="1:11" ht="12.75">
      <c r="A1504" s="14">
        <v>201305270009</v>
      </c>
      <c r="B1504" s="15">
        <v>41421</v>
      </c>
      <c r="C1504" s="16" t="s">
        <v>55</v>
      </c>
      <c r="D1504" s="16" t="s">
        <v>104</v>
      </c>
      <c r="E1504" s="16" t="s">
        <v>221</v>
      </c>
      <c r="F1504" s="16">
        <v>0</v>
      </c>
      <c r="G1504" s="16">
        <v>0</v>
      </c>
      <c r="H1504" s="16" t="s">
        <v>109</v>
      </c>
      <c r="I1504">
        <v>2013</v>
      </c>
      <c r="J1504" s="3">
        <v>1</v>
      </c>
      <c r="K1504">
        <f t="shared" si="25"/>
        <v>0</v>
      </c>
    </row>
    <row r="1505" spans="1:11" ht="12.75">
      <c r="A1505" s="2">
        <v>201305270008</v>
      </c>
      <c r="B1505" s="4">
        <v>41421</v>
      </c>
      <c r="C1505" s="13" t="s">
        <v>55</v>
      </c>
      <c r="D1505" s="13" t="s">
        <v>104</v>
      </c>
      <c r="E1505" s="13" t="s">
        <v>221</v>
      </c>
      <c r="F1505" s="13">
        <v>0</v>
      </c>
      <c r="G1505" s="13">
        <v>0</v>
      </c>
      <c r="H1505" s="13" t="s">
        <v>109</v>
      </c>
      <c r="I1505">
        <v>2013</v>
      </c>
      <c r="J1505" s="3">
        <v>1</v>
      </c>
      <c r="K1505">
        <f t="shared" si="25"/>
        <v>0</v>
      </c>
    </row>
    <row r="1506" spans="1:11" ht="12.75">
      <c r="A1506" s="2">
        <v>201305280019</v>
      </c>
      <c r="B1506" s="4">
        <v>41422</v>
      </c>
      <c r="C1506" s="13" t="s">
        <v>2</v>
      </c>
      <c r="D1506" s="13" t="s">
        <v>87</v>
      </c>
      <c r="E1506" s="13" t="s">
        <v>460</v>
      </c>
      <c r="F1506" s="13">
        <v>0</v>
      </c>
      <c r="G1506" s="13">
        <v>0</v>
      </c>
      <c r="H1506" s="13" t="s">
        <v>14</v>
      </c>
      <c r="I1506">
        <v>2013</v>
      </c>
      <c r="J1506" s="3">
        <v>1</v>
      </c>
      <c r="K1506">
        <f t="shared" si="25"/>
        <v>0</v>
      </c>
    </row>
    <row r="1507" spans="1:11" ht="12.75">
      <c r="A1507" s="2">
        <v>201305300004</v>
      </c>
      <c r="B1507" s="4">
        <v>41424</v>
      </c>
      <c r="C1507" s="13" t="s">
        <v>73</v>
      </c>
      <c r="D1507" s="13" t="s">
        <v>286</v>
      </c>
      <c r="E1507" s="13" t="s">
        <v>16</v>
      </c>
      <c r="F1507" s="13">
        <v>0</v>
      </c>
      <c r="G1507" s="13">
        <v>0</v>
      </c>
      <c r="H1507" s="13" t="s">
        <v>18</v>
      </c>
      <c r="I1507">
        <v>2013</v>
      </c>
      <c r="J1507" s="3">
        <v>1</v>
      </c>
      <c r="K1507">
        <f t="shared" si="25"/>
        <v>0</v>
      </c>
    </row>
    <row r="1508" spans="1:11" ht="12.75">
      <c r="A1508" s="14">
        <v>201305300002</v>
      </c>
      <c r="B1508" s="15">
        <v>41424</v>
      </c>
      <c r="C1508" s="16" t="s">
        <v>2</v>
      </c>
      <c r="D1508" s="16" t="s">
        <v>789</v>
      </c>
      <c r="E1508" s="16" t="s">
        <v>16</v>
      </c>
      <c r="F1508" s="16">
        <v>0</v>
      </c>
      <c r="G1508" s="16">
        <v>0</v>
      </c>
      <c r="H1508" s="16" t="s">
        <v>16</v>
      </c>
      <c r="I1508">
        <v>2013</v>
      </c>
      <c r="J1508" s="3">
        <v>1</v>
      </c>
      <c r="K1508">
        <f t="shared" si="25"/>
        <v>0</v>
      </c>
    </row>
    <row r="1509" spans="1:11" ht="12.75">
      <c r="A1509" s="14">
        <v>201306010021</v>
      </c>
      <c r="B1509" s="15">
        <v>41426</v>
      </c>
      <c r="C1509" s="16" t="s">
        <v>2</v>
      </c>
      <c r="D1509" s="16" t="s">
        <v>87</v>
      </c>
      <c r="E1509" s="16" t="s">
        <v>16</v>
      </c>
      <c r="F1509" s="16">
        <v>0</v>
      </c>
      <c r="G1509" s="16">
        <v>0</v>
      </c>
      <c r="H1509" s="16" t="s">
        <v>18</v>
      </c>
      <c r="I1509">
        <v>2013</v>
      </c>
      <c r="J1509" s="3">
        <v>1</v>
      </c>
      <c r="K1509">
        <f t="shared" si="25"/>
        <v>0</v>
      </c>
    </row>
    <row r="1510" spans="1:11" ht="12.75">
      <c r="A1510" s="14">
        <v>201306050027</v>
      </c>
      <c r="B1510" s="15">
        <v>41430</v>
      </c>
      <c r="C1510" s="16" t="s">
        <v>2</v>
      </c>
      <c r="D1510" s="16" t="s">
        <v>20</v>
      </c>
      <c r="E1510" s="16" t="s">
        <v>476</v>
      </c>
      <c r="F1510" s="16">
        <v>0</v>
      </c>
      <c r="G1510" s="16">
        <v>0</v>
      </c>
      <c r="H1510" s="16" t="s">
        <v>477</v>
      </c>
      <c r="I1510">
        <v>2013</v>
      </c>
      <c r="J1510" s="3">
        <v>1</v>
      </c>
      <c r="K1510">
        <f t="shared" si="25"/>
        <v>0</v>
      </c>
    </row>
    <row r="1511" spans="1:11" ht="12.75">
      <c r="A1511" s="2">
        <v>201306050020</v>
      </c>
      <c r="B1511" s="4">
        <v>41430</v>
      </c>
      <c r="C1511" s="13" t="s">
        <v>2</v>
      </c>
      <c r="D1511" s="13" t="s">
        <v>789</v>
      </c>
      <c r="E1511" s="13" t="s">
        <v>16</v>
      </c>
      <c r="F1511" s="13">
        <v>0</v>
      </c>
      <c r="G1511" s="13">
        <v>0</v>
      </c>
      <c r="H1511" s="13" t="s">
        <v>16</v>
      </c>
      <c r="I1511">
        <v>2013</v>
      </c>
      <c r="J1511" s="3">
        <v>1</v>
      </c>
      <c r="K1511">
        <f t="shared" si="25"/>
        <v>0</v>
      </c>
    </row>
    <row r="1512" spans="1:11" ht="12.75">
      <c r="A1512" s="2">
        <v>201306080022</v>
      </c>
      <c r="B1512" s="4">
        <v>41433</v>
      </c>
      <c r="C1512" s="13" t="s">
        <v>2</v>
      </c>
      <c r="D1512" s="13" t="s">
        <v>20</v>
      </c>
      <c r="E1512" s="13" t="s">
        <v>16</v>
      </c>
      <c r="F1512" s="13">
        <v>0</v>
      </c>
      <c r="G1512" s="13">
        <v>2</v>
      </c>
      <c r="H1512" s="13" t="s">
        <v>161</v>
      </c>
      <c r="I1512">
        <v>2013</v>
      </c>
      <c r="J1512" s="3">
        <v>1</v>
      </c>
      <c r="K1512">
        <f t="shared" si="25"/>
        <v>0</v>
      </c>
    </row>
    <row r="1513" spans="1:11" ht="12.75">
      <c r="A1513" s="14">
        <v>201306090018</v>
      </c>
      <c r="B1513" s="15">
        <v>41434</v>
      </c>
      <c r="C1513" s="16" t="s">
        <v>2</v>
      </c>
      <c r="D1513" s="16" t="s">
        <v>117</v>
      </c>
      <c r="E1513" s="16" t="s">
        <v>16</v>
      </c>
      <c r="F1513" s="16">
        <v>0</v>
      </c>
      <c r="G1513" s="16">
        <v>0</v>
      </c>
      <c r="H1513" s="16" t="s">
        <v>18</v>
      </c>
      <c r="I1513">
        <v>2013</v>
      </c>
      <c r="J1513" s="3">
        <v>1</v>
      </c>
      <c r="K1513">
        <f t="shared" si="25"/>
        <v>0</v>
      </c>
    </row>
    <row r="1514" spans="1:11" ht="12.75">
      <c r="A1514" s="14">
        <v>201306100049</v>
      </c>
      <c r="B1514" s="15">
        <v>41435</v>
      </c>
      <c r="C1514" s="16" t="s">
        <v>2</v>
      </c>
      <c r="D1514" s="16" t="s">
        <v>793</v>
      </c>
      <c r="E1514" s="16" t="s">
        <v>16</v>
      </c>
      <c r="F1514" s="16">
        <v>0</v>
      </c>
      <c r="G1514" s="16">
        <v>0</v>
      </c>
      <c r="H1514" s="16" t="s">
        <v>65</v>
      </c>
      <c r="I1514">
        <v>2013</v>
      </c>
      <c r="J1514" s="3">
        <v>1</v>
      </c>
      <c r="K1514">
        <f t="shared" si="25"/>
        <v>0</v>
      </c>
    </row>
    <row r="1515" spans="1:11" ht="12.75">
      <c r="A1515" s="2">
        <v>201306100026</v>
      </c>
      <c r="B1515" s="4">
        <v>41435</v>
      </c>
      <c r="C1515" s="13" t="s">
        <v>2</v>
      </c>
      <c r="D1515" s="13" t="s">
        <v>539</v>
      </c>
      <c r="E1515" s="13" t="s">
        <v>16</v>
      </c>
      <c r="F1515" s="13">
        <v>0</v>
      </c>
      <c r="G1515" s="13">
        <v>0</v>
      </c>
      <c r="H1515" s="13" t="s">
        <v>18</v>
      </c>
      <c r="I1515">
        <v>2013</v>
      </c>
      <c r="J1515" s="3">
        <v>1</v>
      </c>
      <c r="K1515">
        <f t="shared" si="25"/>
        <v>0</v>
      </c>
    </row>
    <row r="1516" spans="1:11" ht="12.75">
      <c r="A1516" s="2">
        <v>201306130024</v>
      </c>
      <c r="B1516" s="4">
        <v>41438</v>
      </c>
      <c r="C1516" s="13" t="s">
        <v>73</v>
      </c>
      <c r="D1516" s="13" t="s">
        <v>83</v>
      </c>
      <c r="E1516" s="13" t="s">
        <v>84</v>
      </c>
      <c r="F1516" s="13">
        <v>0</v>
      </c>
      <c r="G1516" s="13">
        <v>1</v>
      </c>
      <c r="H1516" s="13" t="s">
        <v>85</v>
      </c>
      <c r="I1516">
        <v>2013</v>
      </c>
      <c r="J1516" s="3">
        <v>1</v>
      </c>
      <c r="K1516">
        <f t="shared" si="25"/>
        <v>0</v>
      </c>
    </row>
    <row r="1517" spans="1:11" ht="12.75">
      <c r="A1517" s="14">
        <v>201306160025</v>
      </c>
      <c r="B1517" s="15">
        <v>41441</v>
      </c>
      <c r="C1517" s="16" t="s">
        <v>2</v>
      </c>
      <c r="D1517" s="16" t="s">
        <v>87</v>
      </c>
      <c r="E1517" s="16" t="s">
        <v>16</v>
      </c>
      <c r="F1517" s="16">
        <v>0</v>
      </c>
      <c r="G1517" s="16">
        <v>0</v>
      </c>
      <c r="H1517" s="16" t="s">
        <v>18</v>
      </c>
      <c r="I1517">
        <v>2013</v>
      </c>
      <c r="J1517" s="3">
        <v>1</v>
      </c>
      <c r="K1517">
        <f t="shared" si="25"/>
        <v>0</v>
      </c>
    </row>
    <row r="1518" spans="1:11" ht="12.75">
      <c r="A1518" s="2">
        <v>201306180006</v>
      </c>
      <c r="B1518" s="4">
        <v>41443</v>
      </c>
      <c r="C1518" s="13" t="s">
        <v>2</v>
      </c>
      <c r="D1518" s="13" t="s">
        <v>199</v>
      </c>
      <c r="E1518" s="13" t="s">
        <v>195</v>
      </c>
      <c r="F1518" s="13">
        <v>0</v>
      </c>
      <c r="G1518" s="13">
        <v>0</v>
      </c>
      <c r="H1518" s="13" t="s">
        <v>97</v>
      </c>
      <c r="I1518">
        <v>2013</v>
      </c>
      <c r="J1518" s="3">
        <v>1</v>
      </c>
      <c r="K1518">
        <f t="shared" si="25"/>
        <v>0</v>
      </c>
    </row>
    <row r="1519" spans="1:11" ht="12.75">
      <c r="A1519" s="2">
        <v>201306180026</v>
      </c>
      <c r="B1519" s="4">
        <v>41443</v>
      </c>
      <c r="C1519" s="13" t="s">
        <v>2</v>
      </c>
      <c r="D1519" s="13" t="s">
        <v>95</v>
      </c>
      <c r="E1519" s="13" t="s">
        <v>16</v>
      </c>
      <c r="F1519" s="13">
        <v>0</v>
      </c>
      <c r="G1519" s="13">
        <v>0</v>
      </c>
      <c r="H1519" s="13" t="s">
        <v>18</v>
      </c>
      <c r="I1519">
        <v>2013</v>
      </c>
      <c r="J1519" s="3">
        <v>1</v>
      </c>
      <c r="K1519">
        <f t="shared" si="25"/>
        <v>0</v>
      </c>
    </row>
    <row r="1520" spans="1:11" ht="12.75">
      <c r="A1520" s="14">
        <v>201306180011</v>
      </c>
      <c r="B1520" s="15">
        <v>41443</v>
      </c>
      <c r="C1520" s="16" t="s">
        <v>2</v>
      </c>
      <c r="D1520" s="16" t="s">
        <v>87</v>
      </c>
      <c r="E1520" s="16" t="s">
        <v>16</v>
      </c>
      <c r="F1520" s="16">
        <v>0</v>
      </c>
      <c r="G1520" s="16">
        <v>1</v>
      </c>
      <c r="H1520" s="16" t="s">
        <v>18</v>
      </c>
      <c r="I1520">
        <v>2013</v>
      </c>
      <c r="J1520" s="3">
        <v>1</v>
      </c>
      <c r="K1520">
        <f t="shared" si="25"/>
        <v>0</v>
      </c>
    </row>
    <row r="1521" spans="1:11" ht="12.75">
      <c r="A1521" s="14">
        <v>201306190037</v>
      </c>
      <c r="B1521" s="15">
        <v>41444</v>
      </c>
      <c r="C1521" s="16" t="s">
        <v>2</v>
      </c>
      <c r="D1521" s="16" t="s">
        <v>87</v>
      </c>
      <c r="E1521" s="16" t="s">
        <v>16</v>
      </c>
      <c r="F1521" s="16">
        <v>0</v>
      </c>
      <c r="G1521" s="16">
        <v>0</v>
      </c>
      <c r="H1521" s="16" t="s">
        <v>18</v>
      </c>
      <c r="I1521">
        <v>2013</v>
      </c>
      <c r="J1521" s="3">
        <v>1</v>
      </c>
      <c r="K1521">
        <f t="shared" si="25"/>
        <v>0</v>
      </c>
    </row>
    <row r="1522" spans="1:11" ht="12.75">
      <c r="A1522" s="14">
        <v>201306210039</v>
      </c>
      <c r="B1522" s="15">
        <v>41446</v>
      </c>
      <c r="C1522" s="16" t="s">
        <v>2</v>
      </c>
      <c r="D1522" s="16" t="s">
        <v>70</v>
      </c>
      <c r="E1522" s="16" t="s">
        <v>99</v>
      </c>
      <c r="F1522" s="16">
        <v>0</v>
      </c>
      <c r="G1522" s="16">
        <v>0</v>
      </c>
      <c r="H1522" s="16" t="s">
        <v>100</v>
      </c>
      <c r="I1522">
        <v>2013</v>
      </c>
      <c r="J1522" s="3">
        <v>1</v>
      </c>
      <c r="K1522">
        <f t="shared" si="25"/>
        <v>0</v>
      </c>
    </row>
    <row r="1523" spans="1:11" ht="12.75">
      <c r="A1523" s="2">
        <v>201306210009</v>
      </c>
      <c r="B1523" s="4">
        <v>41446</v>
      </c>
      <c r="C1523" s="13" t="s">
        <v>2</v>
      </c>
      <c r="D1523" s="13" t="s">
        <v>827</v>
      </c>
      <c r="E1523" s="13" t="s">
        <v>1014</v>
      </c>
      <c r="F1523" s="13">
        <v>0</v>
      </c>
      <c r="G1523" s="13">
        <v>0</v>
      </c>
      <c r="H1523" s="13" t="s">
        <v>97</v>
      </c>
      <c r="I1523">
        <v>2013</v>
      </c>
      <c r="J1523" s="3">
        <v>1</v>
      </c>
      <c r="K1523">
        <f t="shared" si="25"/>
        <v>0</v>
      </c>
    </row>
    <row r="1524" spans="1:11" ht="12.75">
      <c r="A1524" s="14">
        <v>201306230044</v>
      </c>
      <c r="B1524" s="15">
        <v>41448</v>
      </c>
      <c r="C1524" s="16" t="s">
        <v>2</v>
      </c>
      <c r="D1524" s="16" t="s">
        <v>792</v>
      </c>
      <c r="E1524" s="16" t="s">
        <v>16</v>
      </c>
      <c r="F1524" s="16">
        <v>0</v>
      </c>
      <c r="G1524" s="16">
        <v>0</v>
      </c>
      <c r="H1524" s="16" t="s">
        <v>16</v>
      </c>
      <c r="I1524">
        <v>2013</v>
      </c>
      <c r="J1524" s="3">
        <v>1</v>
      </c>
      <c r="K1524">
        <f t="shared" si="25"/>
        <v>0</v>
      </c>
    </row>
    <row r="1525" spans="1:11" ht="12.75">
      <c r="A1525" s="2">
        <v>201306230022</v>
      </c>
      <c r="B1525" s="4">
        <v>41448</v>
      </c>
      <c r="C1525" s="13" t="s">
        <v>2</v>
      </c>
      <c r="D1525" s="13" t="s">
        <v>87</v>
      </c>
      <c r="E1525" s="13" t="s">
        <v>16</v>
      </c>
      <c r="F1525" s="13">
        <v>0</v>
      </c>
      <c r="G1525" s="13">
        <v>0</v>
      </c>
      <c r="H1525" s="13" t="s">
        <v>18</v>
      </c>
      <c r="I1525">
        <v>2013</v>
      </c>
      <c r="J1525" s="3">
        <v>1</v>
      </c>
      <c r="K1525">
        <f t="shared" si="25"/>
        <v>0</v>
      </c>
    </row>
    <row r="1526" spans="1:11" ht="12.75">
      <c r="A1526" s="14">
        <v>201306240022</v>
      </c>
      <c r="B1526" s="15">
        <v>41449</v>
      </c>
      <c r="C1526" s="16" t="s">
        <v>73</v>
      </c>
      <c r="D1526" s="16" t="s">
        <v>791</v>
      </c>
      <c r="E1526" s="16" t="s">
        <v>16</v>
      </c>
      <c r="F1526" s="16">
        <v>0</v>
      </c>
      <c r="G1526" s="16">
        <v>0</v>
      </c>
      <c r="H1526" s="16" t="s">
        <v>16</v>
      </c>
      <c r="I1526">
        <v>2013</v>
      </c>
      <c r="J1526" s="3">
        <v>1</v>
      </c>
      <c r="K1526">
        <f t="shared" si="25"/>
        <v>0</v>
      </c>
    </row>
    <row r="1527" spans="1:11" ht="12.75">
      <c r="A1527" s="2">
        <v>201306240020</v>
      </c>
      <c r="B1527" s="4">
        <v>41449</v>
      </c>
      <c r="C1527" s="13" t="s">
        <v>2</v>
      </c>
      <c r="D1527" s="13" t="s">
        <v>87</v>
      </c>
      <c r="E1527" s="13" t="s">
        <v>16</v>
      </c>
      <c r="F1527" s="13">
        <v>0</v>
      </c>
      <c r="G1527" s="13">
        <v>0</v>
      </c>
      <c r="H1527" s="13" t="s">
        <v>18</v>
      </c>
      <c r="I1527">
        <v>2013</v>
      </c>
      <c r="J1527" s="3">
        <v>1</v>
      </c>
      <c r="K1527">
        <f t="shared" si="25"/>
        <v>0</v>
      </c>
    </row>
    <row r="1528" spans="1:11" ht="12.75">
      <c r="A1528" s="2">
        <v>201306280046</v>
      </c>
      <c r="B1528" s="4">
        <v>41453</v>
      </c>
      <c r="C1528" s="13" t="s">
        <v>2</v>
      </c>
      <c r="D1528" s="13" t="s">
        <v>724</v>
      </c>
      <c r="E1528" s="13" t="s">
        <v>1014</v>
      </c>
      <c r="F1528" s="13">
        <v>0</v>
      </c>
      <c r="G1528" s="13">
        <v>0</v>
      </c>
      <c r="H1528" s="13" t="s">
        <v>97</v>
      </c>
      <c r="I1528">
        <v>2013</v>
      </c>
      <c r="J1528" s="3">
        <v>1</v>
      </c>
      <c r="K1528">
        <f t="shared" si="25"/>
        <v>0</v>
      </c>
    </row>
    <row r="1529" spans="1:11" ht="12.75">
      <c r="A1529" s="14">
        <v>201307040035</v>
      </c>
      <c r="B1529" s="15">
        <v>41459</v>
      </c>
      <c r="C1529" s="16" t="s">
        <v>2</v>
      </c>
      <c r="D1529" s="16" t="s">
        <v>790</v>
      </c>
      <c r="E1529" s="16" t="s">
        <v>16</v>
      </c>
      <c r="F1529" s="16">
        <v>0</v>
      </c>
      <c r="G1529" s="16">
        <v>0</v>
      </c>
      <c r="H1529" s="16" t="s">
        <v>18</v>
      </c>
      <c r="I1529">
        <v>2013</v>
      </c>
      <c r="J1529" s="3">
        <v>1</v>
      </c>
      <c r="K1529">
        <f t="shared" si="25"/>
        <v>0</v>
      </c>
    </row>
    <row r="1530" spans="1:11" ht="12.75">
      <c r="A1530" s="14">
        <v>201307080052</v>
      </c>
      <c r="B1530" s="15">
        <v>41463</v>
      </c>
      <c r="C1530" s="16" t="s">
        <v>2</v>
      </c>
      <c r="D1530" s="16" t="s">
        <v>87</v>
      </c>
      <c r="E1530" s="16" t="s">
        <v>90</v>
      </c>
      <c r="F1530" s="16">
        <v>0</v>
      </c>
      <c r="G1530" s="16">
        <v>0</v>
      </c>
      <c r="H1530" s="16" t="s">
        <v>18</v>
      </c>
      <c r="I1530">
        <v>2013</v>
      </c>
      <c r="J1530" s="3">
        <v>1</v>
      </c>
      <c r="K1530">
        <f t="shared" si="25"/>
        <v>0</v>
      </c>
    </row>
    <row r="1531" spans="1:11" ht="12.75">
      <c r="A1531" s="2">
        <v>201307080051</v>
      </c>
      <c r="B1531" s="4">
        <v>41463</v>
      </c>
      <c r="C1531" s="13" t="s">
        <v>2</v>
      </c>
      <c r="D1531" s="13" t="s">
        <v>87</v>
      </c>
      <c r="E1531" s="13" t="s">
        <v>90</v>
      </c>
      <c r="F1531" s="13">
        <v>0</v>
      </c>
      <c r="G1531" s="13">
        <v>0</v>
      </c>
      <c r="H1531" s="13" t="s">
        <v>18</v>
      </c>
      <c r="I1531">
        <v>2013</v>
      </c>
      <c r="J1531" s="3">
        <v>1</v>
      </c>
      <c r="K1531">
        <f t="shared" si="25"/>
        <v>0</v>
      </c>
    </row>
    <row r="1532" spans="1:11" ht="12.75">
      <c r="A1532" s="2">
        <v>201307090015</v>
      </c>
      <c r="B1532" s="4">
        <v>41464</v>
      </c>
      <c r="C1532" s="13" t="s">
        <v>2</v>
      </c>
      <c r="D1532" s="13" t="s">
        <v>87</v>
      </c>
      <c r="E1532" s="13" t="s">
        <v>460</v>
      </c>
      <c r="F1532" s="13">
        <v>0</v>
      </c>
      <c r="G1532" s="13">
        <v>0</v>
      </c>
      <c r="H1532" s="13" t="s">
        <v>14</v>
      </c>
      <c r="I1532">
        <v>2013</v>
      </c>
      <c r="J1532" s="3">
        <v>1</v>
      </c>
      <c r="K1532">
        <f t="shared" si="25"/>
        <v>0</v>
      </c>
    </row>
    <row r="1533" spans="1:11" ht="12.75">
      <c r="A1533" s="14">
        <v>201307120010</v>
      </c>
      <c r="B1533" s="15">
        <v>41467</v>
      </c>
      <c r="C1533" s="16" t="s">
        <v>2</v>
      </c>
      <c r="D1533" s="16" t="s">
        <v>1015</v>
      </c>
      <c r="E1533" s="16" t="s">
        <v>1014</v>
      </c>
      <c r="F1533" s="16">
        <v>0</v>
      </c>
      <c r="G1533" s="16">
        <v>0</v>
      </c>
      <c r="H1533" s="16" t="s">
        <v>97</v>
      </c>
      <c r="I1533">
        <v>2013</v>
      </c>
      <c r="J1533" s="3">
        <v>1</v>
      </c>
      <c r="K1533">
        <f t="shared" si="25"/>
        <v>0</v>
      </c>
    </row>
    <row r="1534" spans="1:11" ht="12.75">
      <c r="A1534" s="2">
        <v>201307150032</v>
      </c>
      <c r="B1534" s="4">
        <v>41470</v>
      </c>
      <c r="C1534" s="13" t="s">
        <v>2</v>
      </c>
      <c r="D1534" s="13" t="s">
        <v>87</v>
      </c>
      <c r="E1534" s="13" t="s">
        <v>460</v>
      </c>
      <c r="F1534" s="13">
        <v>0</v>
      </c>
      <c r="G1534" s="13">
        <v>0</v>
      </c>
      <c r="H1534" s="13" t="s">
        <v>14</v>
      </c>
      <c r="I1534">
        <v>2013</v>
      </c>
      <c r="J1534" s="3">
        <v>1</v>
      </c>
      <c r="K1534">
        <f t="shared" si="25"/>
        <v>0</v>
      </c>
    </row>
    <row r="1535" spans="1:11" ht="12.75">
      <c r="A1535" s="14">
        <v>201307170037</v>
      </c>
      <c r="B1535" s="15">
        <v>41472</v>
      </c>
      <c r="C1535" s="16" t="s">
        <v>11</v>
      </c>
      <c r="D1535" s="16" t="s">
        <v>436</v>
      </c>
      <c r="E1535" s="16" t="s">
        <v>434</v>
      </c>
      <c r="F1535" s="16">
        <v>0</v>
      </c>
      <c r="G1535" s="16">
        <v>0</v>
      </c>
      <c r="H1535" s="16" t="s">
        <v>18</v>
      </c>
      <c r="I1535">
        <v>2013</v>
      </c>
      <c r="J1535" s="3">
        <v>1</v>
      </c>
      <c r="K1535">
        <f t="shared" si="25"/>
        <v>0</v>
      </c>
    </row>
    <row r="1536" spans="1:11" ht="12.75">
      <c r="A1536" s="2">
        <v>201307310074</v>
      </c>
      <c r="B1536" s="4">
        <v>41486</v>
      </c>
      <c r="C1536" s="13" t="s">
        <v>11</v>
      </c>
      <c r="D1536" s="13" t="s">
        <v>43</v>
      </c>
      <c r="E1536" s="13" t="s">
        <v>16</v>
      </c>
      <c r="F1536" s="13">
        <v>0</v>
      </c>
      <c r="G1536" s="13">
        <v>0</v>
      </c>
      <c r="H1536" s="13" t="s">
        <v>97</v>
      </c>
      <c r="I1536">
        <v>2013</v>
      </c>
      <c r="J1536" s="3">
        <v>1</v>
      </c>
      <c r="K1536">
        <f t="shared" si="25"/>
        <v>0</v>
      </c>
    </row>
    <row r="1537" spans="1:11" ht="12.75">
      <c r="A1537" s="14">
        <v>201308080028</v>
      </c>
      <c r="B1537" s="15">
        <v>41494</v>
      </c>
      <c r="C1537" s="16" t="s">
        <v>2</v>
      </c>
      <c r="D1537" s="16" t="s">
        <v>117</v>
      </c>
      <c r="E1537" s="16" t="s">
        <v>16</v>
      </c>
      <c r="F1537" s="16">
        <v>0</v>
      </c>
      <c r="G1537" s="16">
        <v>0</v>
      </c>
      <c r="H1537" s="16" t="s">
        <v>18</v>
      </c>
      <c r="I1537">
        <v>2013</v>
      </c>
      <c r="J1537" s="3">
        <v>1</v>
      </c>
      <c r="K1537">
        <f t="shared" si="25"/>
        <v>0</v>
      </c>
    </row>
    <row r="1538" spans="1:11" ht="12.75">
      <c r="A1538" s="14">
        <v>201308090010</v>
      </c>
      <c r="B1538" s="15">
        <v>41495</v>
      </c>
      <c r="C1538" s="16" t="s">
        <v>2</v>
      </c>
      <c r="D1538" s="16" t="s">
        <v>87</v>
      </c>
      <c r="E1538" s="16" t="s">
        <v>584</v>
      </c>
      <c r="F1538" s="16">
        <v>0</v>
      </c>
      <c r="G1538" s="16">
        <v>56</v>
      </c>
      <c r="H1538" s="16" t="s">
        <v>14</v>
      </c>
      <c r="I1538">
        <v>2013</v>
      </c>
      <c r="J1538" s="3">
        <v>1</v>
      </c>
      <c r="K1538">
        <f t="shared" ref="K1538:K1601" si="26">IF(AND(I1538=2015,E1538="unknown",OR(F1538&gt;0,G1538&gt;0)),1,0)</f>
        <v>0</v>
      </c>
    </row>
    <row r="1539" spans="1:11" ht="12.75">
      <c r="A1539" s="2">
        <v>201308090006</v>
      </c>
      <c r="B1539" s="4">
        <v>41495</v>
      </c>
      <c r="C1539" s="13" t="s">
        <v>2</v>
      </c>
      <c r="D1539" s="13" t="s">
        <v>180</v>
      </c>
      <c r="E1539" s="13" t="s">
        <v>16</v>
      </c>
      <c r="F1539" s="13">
        <v>0</v>
      </c>
      <c r="G1539" s="13">
        <v>0</v>
      </c>
      <c r="H1539" s="13" t="s">
        <v>18</v>
      </c>
      <c r="I1539">
        <v>2013</v>
      </c>
      <c r="J1539" s="3">
        <v>1</v>
      </c>
      <c r="K1539">
        <f t="shared" si="26"/>
        <v>0</v>
      </c>
    </row>
    <row r="1540" spans="1:11" ht="12.75">
      <c r="A1540" s="2">
        <v>201308100044</v>
      </c>
      <c r="B1540" s="4">
        <v>41496</v>
      </c>
      <c r="C1540" s="13" t="s">
        <v>2</v>
      </c>
      <c r="D1540" s="13" t="s">
        <v>241</v>
      </c>
      <c r="E1540" s="13" t="s">
        <v>16</v>
      </c>
      <c r="F1540" s="13">
        <v>0</v>
      </c>
      <c r="G1540" s="13">
        <v>0</v>
      </c>
      <c r="H1540" s="13" t="s">
        <v>18</v>
      </c>
      <c r="I1540">
        <v>2013</v>
      </c>
      <c r="J1540" s="3">
        <v>1</v>
      </c>
      <c r="K1540">
        <f t="shared" si="26"/>
        <v>0</v>
      </c>
    </row>
    <row r="1541" spans="1:11" ht="12.75">
      <c r="A1541" s="14">
        <v>201308120003</v>
      </c>
      <c r="B1541" s="15">
        <v>41498</v>
      </c>
      <c r="C1541" s="16" t="s">
        <v>2</v>
      </c>
      <c r="D1541" s="16" t="s">
        <v>87</v>
      </c>
      <c r="E1541" s="16" t="s">
        <v>460</v>
      </c>
      <c r="F1541" s="16">
        <v>0</v>
      </c>
      <c r="G1541" s="16">
        <v>0</v>
      </c>
      <c r="H1541" s="16" t="s">
        <v>14</v>
      </c>
      <c r="I1541">
        <v>2013</v>
      </c>
      <c r="J1541" s="3">
        <v>1</v>
      </c>
      <c r="K1541">
        <f t="shared" si="26"/>
        <v>0</v>
      </c>
    </row>
    <row r="1542" spans="1:11" ht="12.75">
      <c r="A1542" s="2">
        <v>201308140019</v>
      </c>
      <c r="B1542" s="4">
        <v>41500</v>
      </c>
      <c r="C1542" s="13" t="s">
        <v>73</v>
      </c>
      <c r="D1542" s="13" t="s">
        <v>787</v>
      </c>
      <c r="E1542" s="13" t="s">
        <v>16</v>
      </c>
      <c r="F1542" s="13">
        <v>0</v>
      </c>
      <c r="G1542" s="13">
        <v>0</v>
      </c>
      <c r="H1542" s="13" t="s">
        <v>38</v>
      </c>
      <c r="I1542">
        <v>2013</v>
      </c>
      <c r="J1542" s="3">
        <v>1</v>
      </c>
      <c r="K1542">
        <f t="shared" si="26"/>
        <v>0</v>
      </c>
    </row>
    <row r="1543" spans="1:11" ht="12.75">
      <c r="A1543" s="14">
        <v>201308150005</v>
      </c>
      <c r="B1543" s="15">
        <v>41501</v>
      </c>
      <c r="C1543" s="16" t="s">
        <v>2</v>
      </c>
      <c r="D1543" s="16" t="s">
        <v>87</v>
      </c>
      <c r="E1543" s="16" t="s">
        <v>16</v>
      </c>
      <c r="F1543" s="16">
        <v>0</v>
      </c>
      <c r="G1543" s="16">
        <v>0</v>
      </c>
      <c r="H1543" s="16" t="s">
        <v>18</v>
      </c>
      <c r="I1543">
        <v>2013</v>
      </c>
      <c r="J1543" s="3">
        <v>1</v>
      </c>
      <c r="K1543">
        <f t="shared" si="26"/>
        <v>0</v>
      </c>
    </row>
    <row r="1544" spans="1:11" ht="12.75">
      <c r="A1544" s="2">
        <v>201308160027</v>
      </c>
      <c r="B1544" s="4">
        <v>41502</v>
      </c>
      <c r="C1544" s="13" t="s">
        <v>2</v>
      </c>
      <c r="D1544" s="13" t="s">
        <v>426</v>
      </c>
      <c r="E1544" s="13" t="s">
        <v>16</v>
      </c>
      <c r="F1544" s="13">
        <v>0</v>
      </c>
      <c r="G1544" s="13">
        <v>0</v>
      </c>
      <c r="H1544" s="13" t="s">
        <v>38</v>
      </c>
      <c r="I1544">
        <v>2013</v>
      </c>
      <c r="J1544" s="3">
        <v>1</v>
      </c>
      <c r="K1544">
        <f t="shared" si="26"/>
        <v>0</v>
      </c>
    </row>
    <row r="1545" spans="1:11" ht="12.75">
      <c r="A1545" s="14">
        <v>201308170024</v>
      </c>
      <c r="B1545" s="15">
        <v>41503</v>
      </c>
      <c r="C1545" s="16" t="s">
        <v>73</v>
      </c>
      <c r="D1545" s="16" t="s">
        <v>789</v>
      </c>
      <c r="E1545" s="16" t="s">
        <v>16</v>
      </c>
      <c r="F1545" s="16">
        <v>0</v>
      </c>
      <c r="G1545" s="16">
        <v>0</v>
      </c>
      <c r="H1545" s="16" t="s">
        <v>16</v>
      </c>
      <c r="I1545">
        <v>2013</v>
      </c>
      <c r="J1545" s="3">
        <v>1</v>
      </c>
      <c r="K1545">
        <f t="shared" si="26"/>
        <v>0</v>
      </c>
    </row>
    <row r="1546" spans="1:11" ht="12.75">
      <c r="A1546" s="2">
        <v>201308180028</v>
      </c>
      <c r="B1546" s="4">
        <v>41504</v>
      </c>
      <c r="C1546" s="13" t="s">
        <v>2</v>
      </c>
      <c r="D1546" s="13" t="s">
        <v>87</v>
      </c>
      <c r="E1546" s="13" t="s">
        <v>16</v>
      </c>
      <c r="F1546" s="13">
        <v>0</v>
      </c>
      <c r="G1546" s="13">
        <v>0</v>
      </c>
      <c r="H1546" s="13" t="s">
        <v>18</v>
      </c>
      <c r="I1546">
        <v>2013</v>
      </c>
      <c r="J1546" s="3">
        <v>1</v>
      </c>
      <c r="K1546">
        <f t="shared" si="26"/>
        <v>0</v>
      </c>
    </row>
    <row r="1547" spans="1:11" ht="12.75">
      <c r="A1547" s="14">
        <v>201308230030</v>
      </c>
      <c r="B1547" s="15">
        <v>41509</v>
      </c>
      <c r="C1547" s="16" t="s">
        <v>2</v>
      </c>
      <c r="D1547" s="16" t="s">
        <v>320</v>
      </c>
      <c r="E1547" s="16" t="s">
        <v>16</v>
      </c>
      <c r="F1547" s="16">
        <v>0</v>
      </c>
      <c r="G1547" s="16">
        <v>0</v>
      </c>
      <c r="H1547" s="16" t="s">
        <v>16</v>
      </c>
      <c r="I1547">
        <v>2013</v>
      </c>
      <c r="J1547" s="3">
        <v>1</v>
      </c>
      <c r="K1547">
        <f t="shared" si="26"/>
        <v>0</v>
      </c>
    </row>
    <row r="1548" spans="1:11" ht="12.75">
      <c r="A1548" s="14">
        <v>201308260024</v>
      </c>
      <c r="B1548" s="15">
        <v>41512</v>
      </c>
      <c r="C1548" s="16" t="s">
        <v>73</v>
      </c>
      <c r="D1548" s="16" t="s">
        <v>787</v>
      </c>
      <c r="E1548" s="16" t="s">
        <v>16</v>
      </c>
      <c r="F1548" s="16">
        <v>0</v>
      </c>
      <c r="G1548" s="16">
        <v>0</v>
      </c>
      <c r="H1548" s="16" t="s">
        <v>18</v>
      </c>
      <c r="I1548">
        <v>2013</v>
      </c>
      <c r="J1548" s="3">
        <v>1</v>
      </c>
      <c r="K1548">
        <f t="shared" si="26"/>
        <v>0</v>
      </c>
    </row>
    <row r="1549" spans="1:11" ht="12.75">
      <c r="A1549" s="2">
        <v>201308260007</v>
      </c>
      <c r="B1549" s="4">
        <v>41512</v>
      </c>
      <c r="C1549" s="13" t="s">
        <v>2</v>
      </c>
      <c r="D1549" s="13" t="s">
        <v>788</v>
      </c>
      <c r="E1549" s="13" t="s">
        <v>16</v>
      </c>
      <c r="F1549" s="13">
        <v>0</v>
      </c>
      <c r="G1549" s="13">
        <v>0</v>
      </c>
      <c r="H1549" s="13" t="s">
        <v>97</v>
      </c>
      <c r="I1549">
        <v>2013</v>
      </c>
      <c r="J1549" s="3">
        <v>1</v>
      </c>
      <c r="K1549">
        <f t="shared" si="26"/>
        <v>0</v>
      </c>
    </row>
    <row r="1550" spans="1:11" ht="12.75">
      <c r="A1550" s="14">
        <v>201308270021</v>
      </c>
      <c r="B1550" s="15">
        <v>41513</v>
      </c>
      <c r="C1550" s="16" t="s">
        <v>2</v>
      </c>
      <c r="D1550" s="16" t="s">
        <v>68</v>
      </c>
      <c r="E1550" s="16" t="s">
        <v>69</v>
      </c>
      <c r="F1550" s="16">
        <v>0</v>
      </c>
      <c r="G1550" s="16">
        <v>0</v>
      </c>
      <c r="H1550" s="16" t="s">
        <v>14</v>
      </c>
      <c r="I1550">
        <v>2013</v>
      </c>
      <c r="J1550" s="3">
        <v>1</v>
      </c>
      <c r="K1550">
        <f t="shared" si="26"/>
        <v>0</v>
      </c>
    </row>
    <row r="1551" spans="1:11" ht="12.75">
      <c r="A1551" s="2">
        <v>201308270011</v>
      </c>
      <c r="B1551" s="4">
        <v>41513</v>
      </c>
      <c r="C1551" s="13" t="s">
        <v>2</v>
      </c>
      <c r="D1551" s="13" t="s">
        <v>168</v>
      </c>
      <c r="E1551" s="13" t="s">
        <v>90</v>
      </c>
      <c r="F1551" s="13">
        <v>0</v>
      </c>
      <c r="G1551" s="13">
        <v>0</v>
      </c>
      <c r="H1551" s="13" t="s">
        <v>16</v>
      </c>
      <c r="I1551">
        <v>2013</v>
      </c>
      <c r="J1551" s="3">
        <v>1</v>
      </c>
      <c r="K1551">
        <f t="shared" si="26"/>
        <v>0</v>
      </c>
    </row>
    <row r="1552" spans="1:11" ht="12.75">
      <c r="A1552" s="2">
        <v>201308290039</v>
      </c>
      <c r="B1552" s="4">
        <v>41515</v>
      </c>
      <c r="C1552" s="13" t="s">
        <v>2</v>
      </c>
      <c r="D1552" s="13" t="s">
        <v>70</v>
      </c>
      <c r="E1552" s="13" t="s">
        <v>67</v>
      </c>
      <c r="F1552" s="13">
        <v>0</v>
      </c>
      <c r="G1552" s="13">
        <v>0</v>
      </c>
      <c r="H1552" s="13" t="s">
        <v>38</v>
      </c>
      <c r="I1552">
        <v>2013</v>
      </c>
      <c r="J1552" s="3">
        <v>1</v>
      </c>
      <c r="K1552">
        <f t="shared" si="26"/>
        <v>0</v>
      </c>
    </row>
    <row r="1553" spans="1:11" ht="12.75">
      <c r="A1553" s="14">
        <v>201309040021</v>
      </c>
      <c r="B1553" s="15">
        <v>41521</v>
      </c>
      <c r="C1553" s="16" t="s">
        <v>2</v>
      </c>
      <c r="D1553" s="16" t="s">
        <v>348</v>
      </c>
      <c r="E1553" s="16" t="s">
        <v>16</v>
      </c>
      <c r="F1553" s="16">
        <v>0</v>
      </c>
      <c r="G1553" s="16">
        <v>0</v>
      </c>
      <c r="H1553" s="16" t="s">
        <v>18</v>
      </c>
      <c r="I1553">
        <v>2013</v>
      </c>
      <c r="J1553" s="3">
        <v>1</v>
      </c>
      <c r="K1553">
        <f t="shared" si="26"/>
        <v>0</v>
      </c>
    </row>
    <row r="1554" spans="1:11" ht="12.75">
      <c r="A1554" s="2">
        <v>201309100019</v>
      </c>
      <c r="B1554" s="4">
        <v>41527</v>
      </c>
      <c r="C1554" s="13" t="s">
        <v>2</v>
      </c>
      <c r="D1554" s="13" t="s">
        <v>87</v>
      </c>
      <c r="E1554" s="13" t="s">
        <v>16</v>
      </c>
      <c r="F1554" s="13">
        <v>0</v>
      </c>
      <c r="G1554" s="13">
        <v>0</v>
      </c>
      <c r="H1554" s="13" t="s">
        <v>16</v>
      </c>
      <c r="I1554">
        <v>2013</v>
      </c>
      <c r="J1554" s="3">
        <v>1</v>
      </c>
      <c r="K1554">
        <f t="shared" si="26"/>
        <v>0</v>
      </c>
    </row>
    <row r="1555" spans="1:11" ht="12.75">
      <c r="A1555" s="14">
        <v>201309150040</v>
      </c>
      <c r="B1555" s="15">
        <v>41532</v>
      </c>
      <c r="C1555" s="16" t="s">
        <v>2</v>
      </c>
      <c r="D1555" s="16" t="s">
        <v>539</v>
      </c>
      <c r="E1555" s="16" t="s">
        <v>535</v>
      </c>
      <c r="F1555" s="16">
        <v>0</v>
      </c>
      <c r="G1555" s="16">
        <v>0</v>
      </c>
      <c r="H1555" s="16" t="s">
        <v>97</v>
      </c>
      <c r="I1555">
        <v>2013</v>
      </c>
      <c r="J1555" s="3">
        <v>1</v>
      </c>
      <c r="K1555">
        <f t="shared" si="26"/>
        <v>0</v>
      </c>
    </row>
    <row r="1556" spans="1:11" ht="12.75">
      <c r="A1556" s="2">
        <v>201309180011</v>
      </c>
      <c r="B1556" s="4">
        <v>41535</v>
      </c>
      <c r="C1556" s="13" t="s">
        <v>73</v>
      </c>
      <c r="D1556" s="13" t="s">
        <v>786</v>
      </c>
      <c r="E1556" s="13" t="s">
        <v>16</v>
      </c>
      <c r="F1556" s="13">
        <v>0</v>
      </c>
      <c r="G1556" s="13">
        <v>0</v>
      </c>
      <c r="H1556" s="13" t="s">
        <v>16</v>
      </c>
      <c r="I1556">
        <v>2013</v>
      </c>
      <c r="J1556" s="3">
        <v>1</v>
      </c>
      <c r="K1556">
        <f t="shared" si="26"/>
        <v>0</v>
      </c>
    </row>
    <row r="1557" spans="1:11" ht="12.75">
      <c r="A1557" s="14">
        <v>201309190012</v>
      </c>
      <c r="B1557" s="15">
        <v>41536</v>
      </c>
      <c r="C1557" s="16" t="s">
        <v>73</v>
      </c>
      <c r="D1557" s="16" t="s">
        <v>785</v>
      </c>
      <c r="E1557" s="16" t="s">
        <v>16</v>
      </c>
      <c r="F1557" s="16">
        <v>0</v>
      </c>
      <c r="G1557" s="16">
        <v>0</v>
      </c>
      <c r="H1557" s="16" t="s">
        <v>18</v>
      </c>
      <c r="I1557">
        <v>2013</v>
      </c>
      <c r="J1557" s="3">
        <v>1</v>
      </c>
      <c r="K1557">
        <f t="shared" si="26"/>
        <v>0</v>
      </c>
    </row>
    <row r="1558" spans="1:11" ht="12.75">
      <c r="A1558" s="2">
        <v>201309280060</v>
      </c>
      <c r="B1558" s="4">
        <v>41545</v>
      </c>
      <c r="C1558" s="13" t="s">
        <v>2</v>
      </c>
      <c r="D1558" s="13" t="s">
        <v>426</v>
      </c>
      <c r="E1558" s="13" t="s">
        <v>16</v>
      </c>
      <c r="F1558" s="13">
        <v>0</v>
      </c>
      <c r="G1558" s="13">
        <v>0</v>
      </c>
      <c r="H1558" s="13" t="s">
        <v>18</v>
      </c>
      <c r="I1558">
        <v>2013</v>
      </c>
      <c r="J1558" s="3">
        <v>1</v>
      </c>
      <c r="K1558">
        <f t="shared" si="26"/>
        <v>0</v>
      </c>
    </row>
    <row r="1559" spans="1:11" ht="12.75">
      <c r="A1559" s="14">
        <v>201310020025</v>
      </c>
      <c r="B1559" s="15">
        <v>41549</v>
      </c>
      <c r="C1559" s="16" t="s">
        <v>32</v>
      </c>
      <c r="D1559" s="16" t="s">
        <v>94</v>
      </c>
      <c r="E1559" s="16" t="s">
        <v>96</v>
      </c>
      <c r="F1559" s="16">
        <v>0</v>
      </c>
      <c r="G1559" s="16">
        <v>0</v>
      </c>
      <c r="H1559" s="16" t="s">
        <v>97</v>
      </c>
      <c r="I1559">
        <v>2013</v>
      </c>
      <c r="J1559" s="3">
        <v>1</v>
      </c>
      <c r="K1559">
        <f t="shared" si="26"/>
        <v>0</v>
      </c>
    </row>
    <row r="1560" spans="1:11" ht="12.75">
      <c r="A1560" s="2">
        <v>201310030020</v>
      </c>
      <c r="B1560" s="4">
        <v>41549</v>
      </c>
      <c r="C1560" s="13" t="s">
        <v>73</v>
      </c>
      <c r="D1560" s="13" t="s">
        <v>784</v>
      </c>
      <c r="E1560" s="13" t="s">
        <v>16</v>
      </c>
      <c r="F1560" s="13">
        <v>0</v>
      </c>
      <c r="G1560" s="13">
        <v>0</v>
      </c>
      <c r="H1560" s="13" t="s">
        <v>18</v>
      </c>
      <c r="I1560">
        <v>2013</v>
      </c>
      <c r="J1560" s="3">
        <v>1</v>
      </c>
      <c r="K1560">
        <f t="shared" si="26"/>
        <v>0</v>
      </c>
    </row>
    <row r="1561" spans="1:11" ht="12.75">
      <c r="A1561" s="14">
        <v>201310070049</v>
      </c>
      <c r="B1561" s="15">
        <v>41554</v>
      </c>
      <c r="C1561" s="16" t="s">
        <v>32</v>
      </c>
      <c r="D1561" s="16" t="s">
        <v>600</v>
      </c>
      <c r="E1561" s="16" t="s">
        <v>599</v>
      </c>
      <c r="F1561" s="16">
        <v>0</v>
      </c>
      <c r="G1561" s="16">
        <v>0</v>
      </c>
      <c r="H1561" s="16" t="s">
        <v>65</v>
      </c>
      <c r="I1561">
        <v>2013</v>
      </c>
      <c r="J1561" s="3">
        <v>1</v>
      </c>
      <c r="K1561">
        <f t="shared" si="26"/>
        <v>0</v>
      </c>
    </row>
    <row r="1562" spans="1:11" ht="12.75">
      <c r="A1562" s="2">
        <v>201310080012</v>
      </c>
      <c r="B1562" s="4">
        <v>41555</v>
      </c>
      <c r="C1562" s="13" t="s">
        <v>2</v>
      </c>
      <c r="D1562" s="13" t="s">
        <v>87</v>
      </c>
      <c r="E1562" s="13" t="s">
        <v>84</v>
      </c>
      <c r="F1562" s="13">
        <v>1</v>
      </c>
      <c r="G1562" s="13">
        <v>0</v>
      </c>
      <c r="H1562" s="13" t="s">
        <v>18</v>
      </c>
      <c r="I1562">
        <v>2013</v>
      </c>
      <c r="J1562" s="3">
        <v>1</v>
      </c>
      <c r="K1562">
        <f t="shared" si="26"/>
        <v>0</v>
      </c>
    </row>
    <row r="1563" spans="1:11" ht="12.75">
      <c r="A1563" s="14">
        <v>201310100017</v>
      </c>
      <c r="B1563" s="15">
        <v>41557</v>
      </c>
      <c r="C1563" s="16" t="s">
        <v>2</v>
      </c>
      <c r="D1563" s="16" t="s">
        <v>117</v>
      </c>
      <c r="E1563" s="16" t="s">
        <v>84</v>
      </c>
      <c r="F1563" s="16">
        <v>1</v>
      </c>
      <c r="G1563" s="16">
        <v>0</v>
      </c>
      <c r="H1563" s="16" t="s">
        <v>18</v>
      </c>
      <c r="I1563">
        <v>2013</v>
      </c>
      <c r="J1563" s="3">
        <v>1</v>
      </c>
      <c r="K1563">
        <f t="shared" si="26"/>
        <v>0</v>
      </c>
    </row>
    <row r="1564" spans="1:11" ht="12.75">
      <c r="A1564" s="2">
        <v>201310100018</v>
      </c>
      <c r="B1564" s="4">
        <v>41557</v>
      </c>
      <c r="C1564" s="13" t="s">
        <v>2</v>
      </c>
      <c r="D1564" s="13" t="s">
        <v>117</v>
      </c>
      <c r="E1564" s="13" t="s">
        <v>16</v>
      </c>
      <c r="F1564" s="13">
        <v>0</v>
      </c>
      <c r="G1564" s="13">
        <v>0</v>
      </c>
      <c r="H1564" s="13" t="s">
        <v>100</v>
      </c>
      <c r="I1564">
        <v>2013</v>
      </c>
      <c r="J1564" s="3">
        <v>1</v>
      </c>
      <c r="K1564">
        <f t="shared" si="26"/>
        <v>0</v>
      </c>
    </row>
    <row r="1565" spans="1:11" ht="12.75">
      <c r="A1565" s="2">
        <v>201310180015</v>
      </c>
      <c r="B1565" s="4">
        <v>41565</v>
      </c>
      <c r="C1565" s="13" t="s">
        <v>2</v>
      </c>
      <c r="D1565" s="13" t="s">
        <v>110</v>
      </c>
      <c r="E1565" s="13" t="s">
        <v>460</v>
      </c>
      <c r="F1565" s="13">
        <v>0</v>
      </c>
      <c r="G1565" s="13">
        <v>0</v>
      </c>
      <c r="H1565" s="13" t="s">
        <v>161</v>
      </c>
      <c r="I1565">
        <v>2013</v>
      </c>
      <c r="J1565" s="3">
        <v>1</v>
      </c>
      <c r="K1565">
        <f t="shared" si="26"/>
        <v>0</v>
      </c>
    </row>
    <row r="1566" spans="1:11" ht="12.75">
      <c r="A1566" s="14">
        <v>201310180019</v>
      </c>
      <c r="B1566" s="15">
        <v>41565</v>
      </c>
      <c r="C1566" s="16" t="s">
        <v>2</v>
      </c>
      <c r="D1566" s="16" t="s">
        <v>87</v>
      </c>
      <c r="E1566" s="16" t="s">
        <v>90</v>
      </c>
      <c r="F1566" s="16">
        <v>0</v>
      </c>
      <c r="G1566" s="16">
        <v>0</v>
      </c>
      <c r="H1566" s="16" t="s">
        <v>38</v>
      </c>
      <c r="I1566">
        <v>2013</v>
      </c>
      <c r="J1566" s="3">
        <v>1</v>
      </c>
      <c r="K1566">
        <f t="shared" si="26"/>
        <v>0</v>
      </c>
    </row>
    <row r="1567" spans="1:11" ht="12.75">
      <c r="A1567" s="14">
        <v>201310180012</v>
      </c>
      <c r="B1567" s="15">
        <v>41565</v>
      </c>
      <c r="C1567" s="16" t="s">
        <v>2</v>
      </c>
      <c r="D1567" s="16" t="s">
        <v>87</v>
      </c>
      <c r="E1567" s="16" t="s">
        <v>16</v>
      </c>
      <c r="F1567" s="16">
        <v>0</v>
      </c>
      <c r="G1567" s="16">
        <v>0</v>
      </c>
      <c r="H1567" s="16" t="s">
        <v>18</v>
      </c>
      <c r="I1567">
        <v>2013</v>
      </c>
      <c r="J1567" s="3">
        <v>1</v>
      </c>
      <c r="K1567">
        <f t="shared" si="26"/>
        <v>0</v>
      </c>
    </row>
    <row r="1568" spans="1:11" ht="12.75">
      <c r="A1568" s="2">
        <v>201310190009</v>
      </c>
      <c r="B1568" s="4">
        <v>41566</v>
      </c>
      <c r="C1568" s="13" t="s">
        <v>2</v>
      </c>
      <c r="D1568" s="13" t="s">
        <v>413</v>
      </c>
      <c r="E1568" s="13" t="s">
        <v>16</v>
      </c>
      <c r="F1568" s="13">
        <v>0</v>
      </c>
      <c r="G1568" s="13">
        <v>0</v>
      </c>
      <c r="H1568" s="13" t="s">
        <v>18</v>
      </c>
      <c r="I1568">
        <v>2013</v>
      </c>
      <c r="J1568" s="3">
        <v>1</v>
      </c>
      <c r="K1568">
        <f t="shared" si="26"/>
        <v>0</v>
      </c>
    </row>
    <row r="1569" spans="1:11" ht="12.75">
      <c r="A1569" s="14">
        <v>201310220005</v>
      </c>
      <c r="B1569" s="15">
        <v>41569</v>
      </c>
      <c r="C1569" s="16" t="s">
        <v>2</v>
      </c>
      <c r="D1569" s="16" t="s">
        <v>117</v>
      </c>
      <c r="E1569" s="16" t="s">
        <v>460</v>
      </c>
      <c r="F1569" s="16">
        <v>0</v>
      </c>
      <c r="G1569" s="16">
        <v>0</v>
      </c>
      <c r="H1569" s="16" t="s">
        <v>14</v>
      </c>
      <c r="I1569">
        <v>2013</v>
      </c>
      <c r="J1569" s="3">
        <v>1</v>
      </c>
      <c r="K1569">
        <f t="shared" si="26"/>
        <v>0</v>
      </c>
    </row>
    <row r="1570" spans="1:11" ht="12.75">
      <c r="A1570" s="2">
        <v>201310220027</v>
      </c>
      <c r="B1570" s="4">
        <v>41569</v>
      </c>
      <c r="C1570" s="13" t="s">
        <v>2</v>
      </c>
      <c r="D1570" s="13" t="s">
        <v>274</v>
      </c>
      <c r="E1570" s="13" t="s">
        <v>16</v>
      </c>
      <c r="F1570" s="13">
        <v>0</v>
      </c>
      <c r="G1570" s="13">
        <v>0</v>
      </c>
      <c r="H1570" s="13" t="s">
        <v>18</v>
      </c>
      <c r="I1570">
        <v>2013</v>
      </c>
      <c r="J1570" s="3">
        <v>1</v>
      </c>
      <c r="K1570">
        <f t="shared" si="26"/>
        <v>0</v>
      </c>
    </row>
    <row r="1571" spans="1:11" ht="12.75">
      <c r="A1571" s="14">
        <v>201310230021</v>
      </c>
      <c r="B1571" s="15">
        <v>41570</v>
      </c>
      <c r="C1571" s="16" t="s">
        <v>2</v>
      </c>
      <c r="D1571" s="16" t="s">
        <v>539</v>
      </c>
      <c r="E1571" s="16" t="s">
        <v>16</v>
      </c>
      <c r="F1571" s="16">
        <v>0</v>
      </c>
      <c r="G1571" s="16">
        <v>0</v>
      </c>
      <c r="H1571" s="16" t="s">
        <v>14</v>
      </c>
      <c r="I1571">
        <v>2013</v>
      </c>
      <c r="J1571" s="3">
        <v>1</v>
      </c>
      <c r="K1571">
        <f t="shared" si="26"/>
        <v>0</v>
      </c>
    </row>
    <row r="1572" spans="1:11" ht="12.75">
      <c r="A1572" s="2">
        <v>201310240019</v>
      </c>
      <c r="B1572" s="4">
        <v>41571</v>
      </c>
      <c r="C1572" s="13" t="s">
        <v>2</v>
      </c>
      <c r="D1572" s="13" t="s">
        <v>87</v>
      </c>
      <c r="E1572" s="13" t="s">
        <v>16</v>
      </c>
      <c r="F1572" s="13">
        <v>0</v>
      </c>
      <c r="G1572" s="13">
        <v>0</v>
      </c>
      <c r="H1572" s="13" t="s">
        <v>18</v>
      </c>
      <c r="I1572">
        <v>2013</v>
      </c>
      <c r="J1572" s="3">
        <v>1</v>
      </c>
      <c r="K1572">
        <f t="shared" si="26"/>
        <v>0</v>
      </c>
    </row>
    <row r="1573" spans="1:11" ht="12.75">
      <c r="A1573" s="2">
        <v>201310250006</v>
      </c>
      <c r="B1573" s="4">
        <v>41572</v>
      </c>
      <c r="C1573" s="13" t="s">
        <v>2</v>
      </c>
      <c r="D1573" s="13" t="s">
        <v>180</v>
      </c>
      <c r="E1573" s="13" t="s">
        <v>460</v>
      </c>
      <c r="F1573" s="13">
        <v>0</v>
      </c>
      <c r="G1573" s="13">
        <v>0</v>
      </c>
      <c r="H1573" s="13" t="s">
        <v>14</v>
      </c>
      <c r="I1573">
        <v>2013</v>
      </c>
      <c r="J1573" s="3">
        <v>1</v>
      </c>
      <c r="K1573">
        <f t="shared" si="26"/>
        <v>0</v>
      </c>
    </row>
    <row r="1574" spans="1:11" ht="12.75">
      <c r="A1574" s="14">
        <v>201310250005</v>
      </c>
      <c r="B1574" s="15">
        <v>41572</v>
      </c>
      <c r="C1574" s="16" t="s">
        <v>2</v>
      </c>
      <c r="D1574" s="16" t="s">
        <v>468</v>
      </c>
      <c r="E1574" s="16" t="s">
        <v>460</v>
      </c>
      <c r="F1574" s="16">
        <v>0</v>
      </c>
      <c r="G1574" s="16">
        <v>0</v>
      </c>
      <c r="H1574" s="16" t="s">
        <v>14</v>
      </c>
      <c r="I1574">
        <v>2013</v>
      </c>
      <c r="J1574" s="3">
        <v>1</v>
      </c>
      <c r="K1574">
        <f t="shared" si="26"/>
        <v>0</v>
      </c>
    </row>
    <row r="1575" spans="1:11" ht="12.75">
      <c r="A1575" s="14">
        <v>201310260007</v>
      </c>
      <c r="B1575" s="15">
        <v>41573</v>
      </c>
      <c r="C1575" s="16" t="s">
        <v>73</v>
      </c>
      <c r="D1575" s="16" t="s">
        <v>286</v>
      </c>
      <c r="E1575" s="16" t="s">
        <v>16</v>
      </c>
      <c r="F1575" s="16">
        <v>0</v>
      </c>
      <c r="G1575" s="16">
        <v>0</v>
      </c>
      <c r="H1575" s="16" t="s">
        <v>18</v>
      </c>
      <c r="I1575">
        <v>2013</v>
      </c>
      <c r="J1575" s="3">
        <v>1</v>
      </c>
      <c r="K1575">
        <f t="shared" si="26"/>
        <v>0</v>
      </c>
    </row>
    <row r="1576" spans="1:11" ht="12.75">
      <c r="A1576" s="2">
        <v>201310280093</v>
      </c>
      <c r="B1576" s="4">
        <v>41575</v>
      </c>
      <c r="C1576" s="13" t="s">
        <v>2</v>
      </c>
      <c r="D1576" s="13" t="s">
        <v>117</v>
      </c>
      <c r="E1576" s="13" t="s">
        <v>460</v>
      </c>
      <c r="F1576" s="13">
        <v>0</v>
      </c>
      <c r="G1576" s="13">
        <v>0</v>
      </c>
      <c r="H1576" s="13" t="s">
        <v>65</v>
      </c>
      <c r="I1576">
        <v>2013</v>
      </c>
      <c r="J1576" s="3">
        <v>1</v>
      </c>
      <c r="K1576">
        <f t="shared" si="26"/>
        <v>0</v>
      </c>
    </row>
    <row r="1577" spans="1:11" ht="12.75">
      <c r="A1577" s="14">
        <v>201310290003</v>
      </c>
      <c r="B1577" s="15">
        <v>41576</v>
      </c>
      <c r="C1577" s="16" t="s">
        <v>2</v>
      </c>
      <c r="D1577" s="16" t="s">
        <v>87</v>
      </c>
      <c r="E1577" s="16" t="s">
        <v>460</v>
      </c>
      <c r="F1577" s="16">
        <v>0</v>
      </c>
      <c r="G1577" s="16">
        <v>0</v>
      </c>
      <c r="H1577" s="16" t="s">
        <v>65</v>
      </c>
      <c r="I1577">
        <v>2013</v>
      </c>
      <c r="J1577" s="3">
        <v>1</v>
      </c>
      <c r="K1577">
        <f t="shared" si="26"/>
        <v>0</v>
      </c>
    </row>
    <row r="1578" spans="1:11" ht="12.75">
      <c r="A1578" s="2">
        <v>201310290010</v>
      </c>
      <c r="B1578" s="4">
        <v>41576</v>
      </c>
      <c r="C1578" s="13" t="s">
        <v>2</v>
      </c>
      <c r="D1578" s="13" t="s">
        <v>87</v>
      </c>
      <c r="E1578" s="13" t="s">
        <v>16</v>
      </c>
      <c r="F1578" s="13">
        <v>0</v>
      </c>
      <c r="G1578" s="13">
        <v>0</v>
      </c>
      <c r="H1578" s="13" t="s">
        <v>18</v>
      </c>
      <c r="I1578">
        <v>2013</v>
      </c>
      <c r="J1578" s="3">
        <v>1</v>
      </c>
      <c r="K1578">
        <f t="shared" si="26"/>
        <v>0</v>
      </c>
    </row>
    <row r="1579" spans="1:11" ht="12.75">
      <c r="A1579" s="14">
        <v>201310300009</v>
      </c>
      <c r="B1579" s="15">
        <v>41577</v>
      </c>
      <c r="C1579" s="16" t="s">
        <v>2</v>
      </c>
      <c r="D1579" s="16" t="s">
        <v>87</v>
      </c>
      <c r="E1579" s="16" t="s">
        <v>16</v>
      </c>
      <c r="F1579" s="16">
        <v>0</v>
      </c>
      <c r="G1579" s="16">
        <v>0</v>
      </c>
      <c r="H1579" s="16" t="s">
        <v>18</v>
      </c>
      <c r="I1579">
        <v>2013</v>
      </c>
      <c r="J1579" s="3">
        <v>1</v>
      </c>
      <c r="K1579">
        <f t="shared" si="26"/>
        <v>0</v>
      </c>
    </row>
    <row r="1580" spans="1:11" ht="12.75">
      <c r="A1580" s="2">
        <v>201311050045</v>
      </c>
      <c r="B1580" s="4">
        <v>41583</v>
      </c>
      <c r="C1580" s="13" t="s">
        <v>2</v>
      </c>
      <c r="D1580" s="13" t="s">
        <v>168</v>
      </c>
      <c r="E1580" s="13" t="s">
        <v>90</v>
      </c>
      <c r="F1580" s="13">
        <v>0</v>
      </c>
      <c r="G1580" s="13">
        <v>1</v>
      </c>
      <c r="H1580" s="13" t="s">
        <v>18</v>
      </c>
      <c r="I1580">
        <v>2013</v>
      </c>
      <c r="J1580" s="3">
        <v>1</v>
      </c>
      <c r="K1580">
        <f t="shared" si="26"/>
        <v>0</v>
      </c>
    </row>
    <row r="1581" spans="1:11" ht="12.75">
      <c r="A1581" s="14">
        <v>201311080002</v>
      </c>
      <c r="B1581" s="15">
        <v>41586</v>
      </c>
      <c r="C1581" s="16" t="s">
        <v>2</v>
      </c>
      <c r="D1581" s="16" t="s">
        <v>87</v>
      </c>
      <c r="E1581" s="16" t="s">
        <v>460</v>
      </c>
      <c r="F1581" s="16">
        <v>0</v>
      </c>
      <c r="G1581" s="16">
        <v>0</v>
      </c>
      <c r="H1581" s="16" t="s">
        <v>14</v>
      </c>
      <c r="I1581">
        <v>2013</v>
      </c>
      <c r="J1581" s="3">
        <v>1</v>
      </c>
      <c r="K1581">
        <f t="shared" si="26"/>
        <v>0</v>
      </c>
    </row>
    <row r="1582" spans="1:11" ht="12.75">
      <c r="A1582" s="2">
        <v>201311080006</v>
      </c>
      <c r="B1582" s="4">
        <v>41586</v>
      </c>
      <c r="C1582" s="13" t="s">
        <v>2</v>
      </c>
      <c r="D1582" s="13" t="s">
        <v>783</v>
      </c>
      <c r="E1582" s="13" t="s">
        <v>16</v>
      </c>
      <c r="F1582" s="13">
        <v>0</v>
      </c>
      <c r="G1582" s="13">
        <v>0</v>
      </c>
      <c r="H1582" s="13" t="s">
        <v>16</v>
      </c>
      <c r="I1582">
        <v>2013</v>
      </c>
      <c r="J1582" s="3">
        <v>1</v>
      </c>
      <c r="K1582">
        <f t="shared" si="26"/>
        <v>0</v>
      </c>
    </row>
    <row r="1583" spans="1:11" ht="12.75">
      <c r="A1583" s="14">
        <v>201311110041</v>
      </c>
      <c r="B1583" s="15">
        <v>41589</v>
      </c>
      <c r="C1583" s="16" t="s">
        <v>2</v>
      </c>
      <c r="D1583" s="16" t="s">
        <v>87</v>
      </c>
      <c r="E1583" s="16" t="s">
        <v>16</v>
      </c>
      <c r="F1583" s="16">
        <v>0</v>
      </c>
      <c r="G1583" s="16">
        <v>0</v>
      </c>
      <c r="H1583" s="16" t="s">
        <v>16</v>
      </c>
      <c r="I1583">
        <v>2013</v>
      </c>
      <c r="J1583" s="3">
        <v>1</v>
      </c>
      <c r="K1583">
        <f t="shared" si="26"/>
        <v>0</v>
      </c>
    </row>
    <row r="1584" spans="1:11" ht="12.75">
      <c r="A1584" s="14">
        <v>201311160003</v>
      </c>
      <c r="B1584" s="15">
        <v>41594</v>
      </c>
      <c r="C1584" s="16" t="s">
        <v>2</v>
      </c>
      <c r="D1584" s="16" t="s">
        <v>87</v>
      </c>
      <c r="E1584" s="16" t="s">
        <v>16</v>
      </c>
      <c r="F1584" s="16">
        <v>0</v>
      </c>
      <c r="G1584" s="16">
        <v>0</v>
      </c>
      <c r="H1584" s="16" t="s">
        <v>18</v>
      </c>
      <c r="I1584">
        <v>2013</v>
      </c>
      <c r="J1584" s="3">
        <v>1</v>
      </c>
      <c r="K1584">
        <f t="shared" si="26"/>
        <v>0</v>
      </c>
    </row>
    <row r="1585" spans="1:11" ht="12.75">
      <c r="A1585" s="2">
        <v>201311160002</v>
      </c>
      <c r="B1585" s="4">
        <v>41594</v>
      </c>
      <c r="C1585" s="13" t="s">
        <v>2</v>
      </c>
      <c r="D1585" s="13" t="s">
        <v>95</v>
      </c>
      <c r="E1585" s="13" t="s">
        <v>16</v>
      </c>
      <c r="F1585" s="13">
        <v>0</v>
      </c>
      <c r="G1585" s="13">
        <v>0</v>
      </c>
      <c r="H1585" s="13" t="s">
        <v>14</v>
      </c>
      <c r="I1585">
        <v>2013</v>
      </c>
      <c r="J1585" s="3">
        <v>1</v>
      </c>
      <c r="K1585">
        <f t="shared" si="26"/>
        <v>0</v>
      </c>
    </row>
    <row r="1586" spans="1:11" ht="12.75">
      <c r="A1586" s="14">
        <v>201311180036</v>
      </c>
      <c r="B1586" s="15">
        <v>41596</v>
      </c>
      <c r="C1586" s="16" t="s">
        <v>11</v>
      </c>
      <c r="D1586" s="16" t="s">
        <v>45</v>
      </c>
      <c r="E1586" s="16" t="s">
        <v>16</v>
      </c>
      <c r="F1586" s="16">
        <v>0</v>
      </c>
      <c r="G1586" s="16">
        <v>1</v>
      </c>
      <c r="H1586" s="16" t="s">
        <v>109</v>
      </c>
      <c r="I1586">
        <v>2013</v>
      </c>
      <c r="J1586" s="3">
        <v>1</v>
      </c>
      <c r="K1586">
        <f t="shared" si="26"/>
        <v>0</v>
      </c>
    </row>
    <row r="1587" spans="1:11" ht="12.75">
      <c r="A1587" s="2">
        <v>201311180003</v>
      </c>
      <c r="B1587" s="4">
        <v>41596</v>
      </c>
      <c r="C1587" s="13" t="s">
        <v>2</v>
      </c>
      <c r="D1587" s="13" t="s">
        <v>87</v>
      </c>
      <c r="E1587" s="13" t="s">
        <v>16</v>
      </c>
      <c r="F1587" s="13">
        <v>0</v>
      </c>
      <c r="G1587" s="13">
        <v>0</v>
      </c>
      <c r="H1587" s="13" t="s">
        <v>161</v>
      </c>
      <c r="I1587">
        <v>2013</v>
      </c>
      <c r="J1587" s="3">
        <v>1</v>
      </c>
      <c r="K1587">
        <f t="shared" si="26"/>
        <v>0</v>
      </c>
    </row>
    <row r="1588" spans="1:11" ht="12.75">
      <c r="A1588" s="2">
        <v>201311200004</v>
      </c>
      <c r="B1588" s="4">
        <v>41598</v>
      </c>
      <c r="C1588" s="13" t="s">
        <v>2</v>
      </c>
      <c r="D1588" s="13" t="s">
        <v>117</v>
      </c>
      <c r="E1588" s="13" t="s">
        <v>84</v>
      </c>
      <c r="F1588" s="13">
        <v>0</v>
      </c>
      <c r="G1588" s="13">
        <v>0</v>
      </c>
      <c r="H1588" s="13" t="s">
        <v>14</v>
      </c>
      <c r="I1588">
        <v>2013</v>
      </c>
      <c r="J1588" s="3">
        <v>1</v>
      </c>
      <c r="K1588">
        <f t="shared" si="26"/>
        <v>0</v>
      </c>
    </row>
    <row r="1589" spans="1:11" ht="12.75">
      <c r="A1589" s="14">
        <v>201311200066</v>
      </c>
      <c r="B1589" s="15">
        <v>41598</v>
      </c>
      <c r="C1589" s="16" t="s">
        <v>73</v>
      </c>
      <c r="D1589" s="16" t="s">
        <v>782</v>
      </c>
      <c r="E1589" s="16" t="s">
        <v>16</v>
      </c>
      <c r="F1589" s="16">
        <v>0</v>
      </c>
      <c r="G1589" s="16">
        <v>0</v>
      </c>
      <c r="H1589" s="16" t="s">
        <v>18</v>
      </c>
      <c r="I1589">
        <v>2013</v>
      </c>
      <c r="J1589" s="3">
        <v>1</v>
      </c>
      <c r="K1589">
        <f t="shared" si="26"/>
        <v>0</v>
      </c>
    </row>
    <row r="1590" spans="1:11" ht="12.75">
      <c r="A1590" s="2">
        <v>201311210024</v>
      </c>
      <c r="B1590" s="4">
        <v>41599</v>
      </c>
      <c r="C1590" s="13" t="s">
        <v>73</v>
      </c>
      <c r="D1590" s="13" t="s">
        <v>286</v>
      </c>
      <c r="E1590" s="13" t="s">
        <v>16</v>
      </c>
      <c r="F1590" s="13">
        <v>0</v>
      </c>
      <c r="G1590" s="13">
        <v>0</v>
      </c>
      <c r="H1590" s="13" t="s">
        <v>18</v>
      </c>
      <c r="I1590">
        <v>2013</v>
      </c>
      <c r="J1590" s="3">
        <v>1</v>
      </c>
      <c r="K1590">
        <f t="shared" si="26"/>
        <v>0</v>
      </c>
    </row>
    <row r="1591" spans="1:11" ht="12.75">
      <c r="A1591" s="14">
        <v>201311220005</v>
      </c>
      <c r="B1591" s="15">
        <v>41600</v>
      </c>
      <c r="C1591" s="16" t="s">
        <v>73</v>
      </c>
      <c r="D1591" s="16" t="s">
        <v>781</v>
      </c>
      <c r="E1591" s="16" t="s">
        <v>16</v>
      </c>
      <c r="F1591" s="16">
        <v>0</v>
      </c>
      <c r="G1591" s="16">
        <v>0</v>
      </c>
      <c r="H1591" s="16" t="s">
        <v>18</v>
      </c>
      <c r="I1591">
        <v>2013</v>
      </c>
      <c r="J1591" s="3">
        <v>1</v>
      </c>
      <c r="K1591">
        <f t="shared" si="26"/>
        <v>0</v>
      </c>
    </row>
    <row r="1592" spans="1:11" ht="12.75">
      <c r="A1592" s="2">
        <v>201311230069</v>
      </c>
      <c r="B1592" s="4">
        <v>41601</v>
      </c>
      <c r="C1592" s="13" t="s">
        <v>2</v>
      </c>
      <c r="D1592" s="13" t="s">
        <v>117</v>
      </c>
      <c r="E1592" s="13" t="s">
        <v>470</v>
      </c>
      <c r="F1592" s="13">
        <v>0</v>
      </c>
      <c r="G1592" s="13">
        <v>0</v>
      </c>
      <c r="H1592" s="13" t="s">
        <v>265</v>
      </c>
      <c r="I1592">
        <v>2013</v>
      </c>
      <c r="J1592" s="3">
        <v>1</v>
      </c>
      <c r="K1592">
        <f t="shared" si="26"/>
        <v>0</v>
      </c>
    </row>
    <row r="1593" spans="1:11" ht="12.75">
      <c r="A1593" s="14">
        <v>201311250001</v>
      </c>
      <c r="B1593" s="15">
        <v>41602</v>
      </c>
      <c r="C1593" s="16" t="s">
        <v>2</v>
      </c>
      <c r="D1593" s="16" t="s">
        <v>87</v>
      </c>
      <c r="E1593" s="16" t="s">
        <v>90</v>
      </c>
      <c r="F1593" s="16">
        <v>0</v>
      </c>
      <c r="G1593" s="16">
        <v>0</v>
      </c>
      <c r="H1593" s="16" t="s">
        <v>38</v>
      </c>
      <c r="I1593">
        <v>2013</v>
      </c>
      <c r="J1593" s="3">
        <v>1</v>
      </c>
      <c r="K1593">
        <f t="shared" si="26"/>
        <v>0</v>
      </c>
    </row>
    <row r="1594" spans="1:11" ht="12.75">
      <c r="A1594" s="2">
        <v>201311260044</v>
      </c>
      <c r="B1594" s="4">
        <v>41605</v>
      </c>
      <c r="C1594" s="13" t="s">
        <v>2</v>
      </c>
      <c r="D1594" s="13" t="s">
        <v>120</v>
      </c>
      <c r="E1594" s="13" t="s">
        <v>460</v>
      </c>
      <c r="F1594" s="13">
        <v>0</v>
      </c>
      <c r="G1594" s="13">
        <v>0</v>
      </c>
      <c r="H1594" s="13" t="s">
        <v>317</v>
      </c>
      <c r="I1594">
        <v>2013</v>
      </c>
      <c r="J1594" s="3">
        <v>1</v>
      </c>
      <c r="K1594">
        <f t="shared" si="26"/>
        <v>0</v>
      </c>
    </row>
    <row r="1595" spans="1:11" ht="12.75">
      <c r="A1595" s="14">
        <v>201312010023</v>
      </c>
      <c r="B1595" s="15">
        <v>41609</v>
      </c>
      <c r="C1595" s="16" t="s">
        <v>2</v>
      </c>
      <c r="D1595" s="16" t="s">
        <v>87</v>
      </c>
      <c r="E1595" s="16" t="s">
        <v>102</v>
      </c>
      <c r="F1595" s="16">
        <v>0</v>
      </c>
      <c r="G1595" s="16">
        <v>0</v>
      </c>
      <c r="H1595" s="16" t="s">
        <v>18</v>
      </c>
      <c r="I1595">
        <v>2013</v>
      </c>
      <c r="J1595" s="3">
        <v>1</v>
      </c>
      <c r="K1595">
        <f t="shared" si="26"/>
        <v>0</v>
      </c>
    </row>
    <row r="1596" spans="1:11" ht="12.75">
      <c r="A1596" s="2">
        <v>201312030049</v>
      </c>
      <c r="B1596" s="4">
        <v>41611</v>
      </c>
      <c r="C1596" s="13" t="s">
        <v>2</v>
      </c>
      <c r="D1596" s="13" t="s">
        <v>627</v>
      </c>
      <c r="E1596" s="13" t="s">
        <v>16</v>
      </c>
      <c r="F1596" s="13">
        <v>0</v>
      </c>
      <c r="G1596" s="13">
        <v>0</v>
      </c>
      <c r="H1596" s="13" t="s">
        <v>18</v>
      </c>
      <c r="I1596">
        <v>2013</v>
      </c>
      <c r="J1596" s="3">
        <v>1</v>
      </c>
      <c r="K1596">
        <f t="shared" si="26"/>
        <v>0</v>
      </c>
    </row>
    <row r="1597" spans="1:11" ht="12.75">
      <c r="A1597" s="2">
        <v>201312050060</v>
      </c>
      <c r="B1597" s="4">
        <v>41613</v>
      </c>
      <c r="C1597" s="13" t="s">
        <v>11</v>
      </c>
      <c r="D1597" s="13" t="s">
        <v>41</v>
      </c>
      <c r="E1597" s="13" t="s">
        <v>454</v>
      </c>
      <c r="F1597" s="13">
        <v>0</v>
      </c>
      <c r="G1597" s="13">
        <v>0</v>
      </c>
      <c r="H1597" s="13" t="s">
        <v>14</v>
      </c>
      <c r="I1597">
        <v>2013</v>
      </c>
      <c r="J1597" s="3">
        <v>1</v>
      </c>
      <c r="K1597">
        <f t="shared" si="26"/>
        <v>0</v>
      </c>
    </row>
    <row r="1598" spans="1:11" ht="12.75">
      <c r="A1598" s="14">
        <v>201312050059</v>
      </c>
      <c r="B1598" s="15">
        <v>41613</v>
      </c>
      <c r="C1598" s="16" t="s">
        <v>11</v>
      </c>
      <c r="D1598" s="16" t="s">
        <v>43</v>
      </c>
      <c r="E1598" s="16" t="s">
        <v>454</v>
      </c>
      <c r="F1598" s="16">
        <v>0</v>
      </c>
      <c r="G1598" s="16">
        <v>0</v>
      </c>
      <c r="H1598" s="16" t="s">
        <v>14</v>
      </c>
      <c r="I1598">
        <v>2013</v>
      </c>
      <c r="J1598" s="3">
        <v>1</v>
      </c>
      <c r="K1598">
        <f t="shared" si="26"/>
        <v>0</v>
      </c>
    </row>
    <row r="1599" spans="1:11" ht="12.75">
      <c r="A1599" s="14">
        <v>201312050021</v>
      </c>
      <c r="B1599" s="15">
        <v>41613</v>
      </c>
      <c r="C1599" s="16" t="s">
        <v>2</v>
      </c>
      <c r="D1599" s="16" t="s">
        <v>87</v>
      </c>
      <c r="E1599" s="16" t="s">
        <v>84</v>
      </c>
      <c r="F1599" s="16">
        <v>0</v>
      </c>
      <c r="G1599" s="16">
        <v>0</v>
      </c>
      <c r="H1599" s="16" t="s">
        <v>14</v>
      </c>
      <c r="I1599">
        <v>2013</v>
      </c>
      <c r="J1599" s="3">
        <v>1</v>
      </c>
      <c r="K1599">
        <f t="shared" si="26"/>
        <v>0</v>
      </c>
    </row>
    <row r="1600" spans="1:11" ht="12.75">
      <c r="A1600" s="2">
        <v>201312050036</v>
      </c>
      <c r="B1600" s="4">
        <v>41613</v>
      </c>
      <c r="C1600" s="13" t="s">
        <v>2</v>
      </c>
      <c r="D1600" s="13" t="s">
        <v>780</v>
      </c>
      <c r="E1600" s="13" t="s">
        <v>16</v>
      </c>
      <c r="F1600" s="13">
        <v>0</v>
      </c>
      <c r="G1600" s="13">
        <v>0</v>
      </c>
      <c r="H1600" s="13" t="s">
        <v>18</v>
      </c>
      <c r="I1600">
        <v>2013</v>
      </c>
      <c r="J1600" s="3">
        <v>1</v>
      </c>
      <c r="K1600">
        <f t="shared" si="26"/>
        <v>0</v>
      </c>
    </row>
    <row r="1601" spans="1:11" ht="12.75">
      <c r="A1601" s="14">
        <v>201312060014</v>
      </c>
      <c r="B1601" s="15">
        <v>41614</v>
      </c>
      <c r="C1601" s="16" t="s">
        <v>2</v>
      </c>
      <c r="D1601" s="16" t="s">
        <v>87</v>
      </c>
      <c r="E1601" s="16" t="s">
        <v>460</v>
      </c>
      <c r="F1601" s="16">
        <v>0</v>
      </c>
      <c r="G1601" s="16">
        <v>0</v>
      </c>
      <c r="H1601" s="16" t="s">
        <v>14</v>
      </c>
      <c r="I1601">
        <v>2013</v>
      </c>
      <c r="J1601" s="3">
        <v>1</v>
      </c>
      <c r="K1601">
        <f t="shared" si="26"/>
        <v>0</v>
      </c>
    </row>
    <row r="1602" spans="1:11" ht="12.75">
      <c r="A1602" s="2">
        <v>201312110012</v>
      </c>
      <c r="B1602" s="4">
        <v>41619</v>
      </c>
      <c r="C1602" s="13" t="s">
        <v>2</v>
      </c>
      <c r="D1602" s="13" t="s">
        <v>162</v>
      </c>
      <c r="E1602" s="13" t="s">
        <v>141</v>
      </c>
      <c r="F1602" s="13">
        <v>0</v>
      </c>
      <c r="G1602" s="13">
        <v>0</v>
      </c>
      <c r="H1602" s="13" t="s">
        <v>38</v>
      </c>
      <c r="I1602">
        <v>2013</v>
      </c>
      <c r="J1602" s="3">
        <v>1</v>
      </c>
      <c r="K1602">
        <f t="shared" ref="K1602:K1665" si="27">IF(AND(I1602=2015,E1602="unknown",OR(F1602&gt;0,G1602&gt;0)),1,0)</f>
        <v>0</v>
      </c>
    </row>
    <row r="1603" spans="1:11" ht="12.75">
      <c r="A1603" s="14">
        <v>201312130008</v>
      </c>
      <c r="B1603" s="15">
        <v>41621</v>
      </c>
      <c r="C1603" s="16" t="s">
        <v>2</v>
      </c>
      <c r="D1603" s="16" t="s">
        <v>87</v>
      </c>
      <c r="E1603" s="16" t="s">
        <v>90</v>
      </c>
      <c r="F1603" s="16">
        <v>0</v>
      </c>
      <c r="G1603" s="16">
        <v>0</v>
      </c>
      <c r="H1603" s="16" t="s">
        <v>18</v>
      </c>
      <c r="I1603">
        <v>2013</v>
      </c>
      <c r="J1603" s="3">
        <v>1</v>
      </c>
      <c r="K1603">
        <f t="shared" si="27"/>
        <v>0</v>
      </c>
    </row>
    <row r="1604" spans="1:11" ht="12.75">
      <c r="A1604" s="2">
        <v>201312140018</v>
      </c>
      <c r="B1604" s="4">
        <v>41622</v>
      </c>
      <c r="C1604" s="13" t="s">
        <v>2</v>
      </c>
      <c r="D1604" s="13" t="s">
        <v>180</v>
      </c>
      <c r="E1604" s="13" t="s">
        <v>16</v>
      </c>
      <c r="F1604" s="13">
        <v>0</v>
      </c>
      <c r="G1604" s="13">
        <v>0</v>
      </c>
      <c r="H1604" s="13" t="s">
        <v>18</v>
      </c>
      <c r="I1604">
        <v>2013</v>
      </c>
      <c r="J1604" s="3">
        <v>1</v>
      </c>
      <c r="K1604">
        <f t="shared" si="27"/>
        <v>0</v>
      </c>
    </row>
    <row r="1605" spans="1:11" ht="12.75">
      <c r="A1605" s="14">
        <v>201312160049</v>
      </c>
      <c r="B1605" s="15">
        <v>41624</v>
      </c>
      <c r="C1605" s="16" t="s">
        <v>2</v>
      </c>
      <c r="D1605" s="16" t="s">
        <v>87</v>
      </c>
      <c r="E1605" s="16" t="s">
        <v>16</v>
      </c>
      <c r="F1605" s="16">
        <v>0</v>
      </c>
      <c r="G1605" s="16">
        <v>0</v>
      </c>
      <c r="H1605" s="16" t="s">
        <v>18</v>
      </c>
      <c r="I1605">
        <v>2013</v>
      </c>
      <c r="J1605" s="3">
        <v>1</v>
      </c>
      <c r="K1605">
        <f t="shared" si="27"/>
        <v>0</v>
      </c>
    </row>
    <row r="1606" spans="1:11" ht="12.75">
      <c r="A1606" s="2">
        <v>201312170020</v>
      </c>
      <c r="B1606" s="4">
        <v>41625</v>
      </c>
      <c r="C1606" s="13" t="s">
        <v>2</v>
      </c>
      <c r="D1606" s="13" t="s">
        <v>87</v>
      </c>
      <c r="E1606" s="13" t="s">
        <v>460</v>
      </c>
      <c r="F1606" s="13">
        <v>0</v>
      </c>
      <c r="G1606" s="13">
        <v>1</v>
      </c>
      <c r="H1606" s="13" t="s">
        <v>38</v>
      </c>
      <c r="I1606">
        <v>2013</v>
      </c>
      <c r="J1606" s="3">
        <v>1</v>
      </c>
      <c r="K1606">
        <f t="shared" si="27"/>
        <v>0</v>
      </c>
    </row>
    <row r="1607" spans="1:11" ht="12.75">
      <c r="A1607" s="14">
        <v>201312190040</v>
      </c>
      <c r="B1607" s="15">
        <v>41627</v>
      </c>
      <c r="C1607" s="16" t="s">
        <v>11</v>
      </c>
      <c r="D1607" s="16" t="s">
        <v>379</v>
      </c>
      <c r="E1607" s="16" t="s">
        <v>16</v>
      </c>
      <c r="F1607" s="16">
        <v>0</v>
      </c>
      <c r="G1607" s="16">
        <v>0</v>
      </c>
      <c r="H1607" s="16" t="s">
        <v>38</v>
      </c>
      <c r="I1607">
        <v>2013</v>
      </c>
      <c r="J1607" s="3">
        <v>1</v>
      </c>
      <c r="K1607">
        <f t="shared" si="27"/>
        <v>0</v>
      </c>
    </row>
    <row r="1608" spans="1:11" ht="12.75">
      <c r="A1608" s="2">
        <v>201312210058</v>
      </c>
      <c r="B1608" s="4">
        <v>41629</v>
      </c>
      <c r="C1608" s="13" t="s">
        <v>11</v>
      </c>
      <c r="D1608" s="13" t="s">
        <v>517</v>
      </c>
      <c r="E1608" s="13" t="s">
        <v>516</v>
      </c>
      <c r="F1608" s="13">
        <v>0</v>
      </c>
      <c r="G1608" s="13" t="s">
        <v>16</v>
      </c>
      <c r="H1608" s="13" t="s">
        <v>38</v>
      </c>
      <c r="I1608">
        <v>2013</v>
      </c>
      <c r="J1608" s="3">
        <v>1</v>
      </c>
      <c r="K1608">
        <f t="shared" si="27"/>
        <v>0</v>
      </c>
    </row>
    <row r="1609" spans="1:11" ht="12.75">
      <c r="A1609" s="14">
        <v>201312220046</v>
      </c>
      <c r="B1609" s="15">
        <v>41630</v>
      </c>
      <c r="C1609" s="16" t="s">
        <v>11</v>
      </c>
      <c r="D1609" s="16" t="s">
        <v>515</v>
      </c>
      <c r="E1609" s="16" t="s">
        <v>516</v>
      </c>
      <c r="F1609" s="16">
        <v>0</v>
      </c>
      <c r="G1609" s="16">
        <v>1</v>
      </c>
      <c r="H1609" s="16" t="s">
        <v>18</v>
      </c>
      <c r="I1609">
        <v>2013</v>
      </c>
      <c r="J1609" s="3">
        <v>1</v>
      </c>
      <c r="K1609">
        <f t="shared" si="27"/>
        <v>0</v>
      </c>
    </row>
    <row r="1610" spans="1:11" ht="12.75">
      <c r="A1610" s="14">
        <v>201312230017</v>
      </c>
      <c r="B1610" s="15">
        <v>41631</v>
      </c>
      <c r="C1610" s="16" t="s">
        <v>2</v>
      </c>
      <c r="D1610" s="16" t="s">
        <v>473</v>
      </c>
      <c r="E1610" s="16" t="s">
        <v>470</v>
      </c>
      <c r="F1610" s="16">
        <v>0</v>
      </c>
      <c r="G1610" s="16">
        <v>0</v>
      </c>
      <c r="H1610" s="16" t="s">
        <v>14</v>
      </c>
      <c r="I1610">
        <v>2013</v>
      </c>
      <c r="J1610" s="3">
        <v>1</v>
      </c>
      <c r="K1610">
        <f t="shared" si="27"/>
        <v>0</v>
      </c>
    </row>
    <row r="1611" spans="1:11" ht="12.75">
      <c r="A1611" s="2">
        <v>201312230016</v>
      </c>
      <c r="B1611" s="4">
        <v>41631</v>
      </c>
      <c r="C1611" s="13" t="s">
        <v>73</v>
      </c>
      <c r="D1611" s="13" t="s">
        <v>768</v>
      </c>
      <c r="E1611" s="13" t="s">
        <v>16</v>
      </c>
      <c r="F1611" s="13">
        <v>0</v>
      </c>
      <c r="G1611" s="13">
        <v>0</v>
      </c>
      <c r="H1611" s="13" t="s">
        <v>18</v>
      </c>
      <c r="I1611">
        <v>2013</v>
      </c>
      <c r="J1611" s="3">
        <v>1</v>
      </c>
      <c r="K1611">
        <f t="shared" si="27"/>
        <v>0</v>
      </c>
    </row>
    <row r="1612" spans="1:11" ht="12.75">
      <c r="A1612" s="14">
        <v>201312310051</v>
      </c>
      <c r="B1612" s="15">
        <v>41639</v>
      </c>
      <c r="C1612" s="16" t="s">
        <v>55</v>
      </c>
      <c r="D1612" s="16" t="s">
        <v>779</v>
      </c>
      <c r="E1612" s="16" t="s">
        <v>16</v>
      </c>
      <c r="F1612" s="16">
        <v>0</v>
      </c>
      <c r="G1612" s="16">
        <v>1</v>
      </c>
      <c r="H1612" s="16" t="s">
        <v>65</v>
      </c>
      <c r="I1612">
        <v>2013</v>
      </c>
      <c r="J1612" s="3">
        <v>1</v>
      </c>
      <c r="K1612">
        <f t="shared" si="27"/>
        <v>0</v>
      </c>
    </row>
    <row r="1613" spans="1:11" ht="12.75">
      <c r="A1613" s="2">
        <v>201312310035</v>
      </c>
      <c r="B1613" s="4">
        <v>41639</v>
      </c>
      <c r="C1613" s="13" t="s">
        <v>2</v>
      </c>
      <c r="D1613" s="13" t="s">
        <v>413</v>
      </c>
      <c r="E1613" s="13" t="s">
        <v>16</v>
      </c>
      <c r="F1613" s="13">
        <v>0</v>
      </c>
      <c r="G1613" s="13">
        <v>0</v>
      </c>
      <c r="H1613" s="13" t="s">
        <v>18</v>
      </c>
      <c r="I1613">
        <v>2013</v>
      </c>
      <c r="J1613" s="3">
        <v>1</v>
      </c>
      <c r="K1613">
        <f t="shared" si="27"/>
        <v>0</v>
      </c>
    </row>
    <row r="1614" spans="1:11" ht="12.75">
      <c r="A1614" s="2">
        <v>201401020034</v>
      </c>
      <c r="B1614" s="4">
        <v>41641</v>
      </c>
      <c r="C1614" s="13" t="s">
        <v>78</v>
      </c>
      <c r="D1614" s="13" t="s">
        <v>79</v>
      </c>
      <c r="E1614" s="13" t="s">
        <v>16</v>
      </c>
      <c r="F1614" s="13">
        <v>0</v>
      </c>
      <c r="G1614" s="13">
        <v>0</v>
      </c>
      <c r="H1614" s="13" t="s">
        <v>82</v>
      </c>
      <c r="I1614">
        <v>2014</v>
      </c>
      <c r="J1614" s="3">
        <v>1</v>
      </c>
      <c r="K1614">
        <f t="shared" si="27"/>
        <v>0</v>
      </c>
    </row>
    <row r="1615" spans="1:11" ht="12.75">
      <c r="A1615" s="14">
        <v>201401060091</v>
      </c>
      <c r="B1615" s="15">
        <v>41645</v>
      </c>
      <c r="C1615" s="16" t="s">
        <v>55</v>
      </c>
      <c r="D1615" s="16" t="s">
        <v>86</v>
      </c>
      <c r="E1615" s="16" t="s">
        <v>77</v>
      </c>
      <c r="F1615" s="16">
        <v>0</v>
      </c>
      <c r="G1615" s="16">
        <v>0</v>
      </c>
      <c r="H1615" s="16" t="s">
        <v>38</v>
      </c>
      <c r="I1615">
        <v>2014</v>
      </c>
      <c r="J1615" s="3">
        <v>1</v>
      </c>
      <c r="K1615">
        <f t="shared" si="27"/>
        <v>0</v>
      </c>
    </row>
    <row r="1616" spans="1:11" ht="12.75">
      <c r="A1616" s="2">
        <v>201401100008</v>
      </c>
      <c r="B1616" s="4">
        <v>41649</v>
      </c>
      <c r="C1616" s="13" t="s">
        <v>73</v>
      </c>
      <c r="D1616" s="13" t="s">
        <v>286</v>
      </c>
      <c r="E1616" s="13" t="s">
        <v>16</v>
      </c>
      <c r="F1616" s="13">
        <v>0</v>
      </c>
      <c r="G1616" s="13">
        <v>0</v>
      </c>
      <c r="H1616" s="13" t="s">
        <v>16</v>
      </c>
      <c r="I1616">
        <v>2014</v>
      </c>
      <c r="J1616" s="3">
        <v>1</v>
      </c>
      <c r="K1616">
        <f t="shared" si="27"/>
        <v>0</v>
      </c>
    </row>
    <row r="1617" spans="1:11" ht="12.75">
      <c r="A1617" s="14">
        <v>201401180080</v>
      </c>
      <c r="B1617" s="15">
        <v>41657</v>
      </c>
      <c r="C1617" s="16" t="s">
        <v>11</v>
      </c>
      <c r="D1617" s="16" t="s">
        <v>632</v>
      </c>
      <c r="E1617" s="16" t="s">
        <v>633</v>
      </c>
      <c r="F1617" s="16">
        <v>0</v>
      </c>
      <c r="G1617" s="16">
        <v>0</v>
      </c>
      <c r="H1617" s="16" t="s">
        <v>18</v>
      </c>
      <c r="I1617">
        <v>2014</v>
      </c>
      <c r="J1617" s="3">
        <v>1</v>
      </c>
      <c r="K1617">
        <f t="shared" si="27"/>
        <v>0</v>
      </c>
    </row>
    <row r="1618" spans="1:11" ht="12.75">
      <c r="A1618" s="2">
        <v>201401220007</v>
      </c>
      <c r="B1618" s="4">
        <v>41661</v>
      </c>
      <c r="C1618" s="13" t="s">
        <v>11</v>
      </c>
      <c r="D1618" s="13" t="s">
        <v>378</v>
      </c>
      <c r="E1618" s="13" t="s">
        <v>553</v>
      </c>
      <c r="F1618" s="13">
        <v>0</v>
      </c>
      <c r="G1618" s="13">
        <v>0</v>
      </c>
      <c r="H1618" s="13" t="s">
        <v>65</v>
      </c>
      <c r="I1618">
        <v>2014</v>
      </c>
      <c r="J1618" s="3">
        <v>1</v>
      </c>
      <c r="K1618">
        <f t="shared" si="27"/>
        <v>0</v>
      </c>
    </row>
    <row r="1619" spans="1:11" ht="12.75">
      <c r="A1619" s="14">
        <v>201401240013</v>
      </c>
      <c r="B1619" s="15">
        <v>41663</v>
      </c>
      <c r="C1619" s="16" t="s">
        <v>55</v>
      </c>
      <c r="D1619" s="16" t="s">
        <v>127</v>
      </c>
      <c r="E1619" s="16" t="s">
        <v>16</v>
      </c>
      <c r="F1619" s="16">
        <v>0</v>
      </c>
      <c r="G1619" s="16">
        <v>0</v>
      </c>
      <c r="H1619" s="16" t="s">
        <v>202</v>
      </c>
      <c r="I1619">
        <v>2014</v>
      </c>
      <c r="J1619" s="3">
        <v>1</v>
      </c>
      <c r="K1619">
        <f t="shared" si="27"/>
        <v>0</v>
      </c>
    </row>
    <row r="1620" spans="1:11" ht="12.75">
      <c r="A1620" s="2">
        <v>201401280010</v>
      </c>
      <c r="B1620" s="4">
        <v>41667</v>
      </c>
      <c r="C1620" s="13" t="s">
        <v>2</v>
      </c>
      <c r="D1620" s="13" t="s">
        <v>87</v>
      </c>
      <c r="E1620" s="13" t="s">
        <v>16</v>
      </c>
      <c r="F1620" s="13">
        <v>0</v>
      </c>
      <c r="G1620" s="13">
        <v>0</v>
      </c>
      <c r="H1620" s="13" t="s">
        <v>18</v>
      </c>
      <c r="I1620">
        <v>2014</v>
      </c>
      <c r="J1620" s="3">
        <v>1</v>
      </c>
      <c r="K1620">
        <f t="shared" si="27"/>
        <v>0</v>
      </c>
    </row>
    <row r="1621" spans="1:11" ht="12.75">
      <c r="A1621" s="14">
        <v>201402030090</v>
      </c>
      <c r="B1621" s="15">
        <v>41673</v>
      </c>
      <c r="C1621" s="16" t="s">
        <v>62</v>
      </c>
      <c r="D1621" s="16" t="s">
        <v>671</v>
      </c>
      <c r="E1621" s="16" t="s">
        <v>16</v>
      </c>
      <c r="F1621" s="16">
        <v>0</v>
      </c>
      <c r="G1621" s="16">
        <v>0</v>
      </c>
      <c r="H1621" s="16" t="s">
        <v>65</v>
      </c>
      <c r="I1621">
        <v>2014</v>
      </c>
      <c r="J1621" s="3">
        <v>1</v>
      </c>
      <c r="K1621">
        <f t="shared" si="27"/>
        <v>0</v>
      </c>
    </row>
    <row r="1622" spans="1:11" ht="12.75">
      <c r="A1622" s="2">
        <v>201402080019</v>
      </c>
      <c r="B1622" s="4">
        <v>41678</v>
      </c>
      <c r="C1622" s="13" t="s">
        <v>2</v>
      </c>
      <c r="D1622" s="13" t="s">
        <v>101</v>
      </c>
      <c r="E1622" s="13" t="s">
        <v>535</v>
      </c>
      <c r="F1622" s="13">
        <v>0</v>
      </c>
      <c r="G1622" s="13">
        <v>0</v>
      </c>
      <c r="H1622" s="13" t="s">
        <v>38</v>
      </c>
      <c r="I1622">
        <v>2014</v>
      </c>
      <c r="J1622" s="3">
        <v>1</v>
      </c>
      <c r="K1622">
        <f t="shared" si="27"/>
        <v>0</v>
      </c>
    </row>
    <row r="1623" spans="1:11" ht="12.75">
      <c r="A1623" s="14">
        <v>201402110019</v>
      </c>
      <c r="B1623" s="15">
        <v>41681</v>
      </c>
      <c r="C1623" s="16" t="s">
        <v>2</v>
      </c>
      <c r="D1623" s="16" t="s">
        <v>70</v>
      </c>
      <c r="E1623" s="16" t="s">
        <v>67</v>
      </c>
      <c r="F1623" s="16">
        <v>0</v>
      </c>
      <c r="G1623" s="16">
        <v>0</v>
      </c>
      <c r="H1623" s="16" t="s">
        <v>72</v>
      </c>
      <c r="I1623">
        <v>2014</v>
      </c>
      <c r="J1623" s="3">
        <v>1</v>
      </c>
      <c r="K1623">
        <f t="shared" si="27"/>
        <v>0</v>
      </c>
    </row>
    <row r="1624" spans="1:11" ht="12.75">
      <c r="A1624" s="14">
        <v>201402110037</v>
      </c>
      <c r="B1624" s="15">
        <v>41681</v>
      </c>
      <c r="C1624" s="16" t="s">
        <v>2</v>
      </c>
      <c r="D1624" s="16" t="s">
        <v>154</v>
      </c>
      <c r="E1624" s="16" t="s">
        <v>84</v>
      </c>
      <c r="F1624" s="16">
        <v>0</v>
      </c>
      <c r="G1624" s="16">
        <v>0</v>
      </c>
      <c r="H1624" s="16" t="s">
        <v>72</v>
      </c>
      <c r="I1624">
        <v>2014</v>
      </c>
      <c r="J1624" s="3">
        <v>1</v>
      </c>
      <c r="K1624">
        <f t="shared" si="27"/>
        <v>0</v>
      </c>
    </row>
    <row r="1625" spans="1:11" ht="12.75">
      <c r="A1625" s="2">
        <v>201402110036</v>
      </c>
      <c r="B1625" s="4">
        <v>41681</v>
      </c>
      <c r="C1625" s="13" t="s">
        <v>2</v>
      </c>
      <c r="D1625" s="13" t="s">
        <v>157</v>
      </c>
      <c r="E1625" s="13" t="s">
        <v>84</v>
      </c>
      <c r="F1625" s="13">
        <v>0</v>
      </c>
      <c r="G1625" s="13">
        <v>0</v>
      </c>
      <c r="H1625" s="13" t="s">
        <v>72</v>
      </c>
      <c r="I1625">
        <v>2014</v>
      </c>
      <c r="J1625" s="3">
        <v>1</v>
      </c>
      <c r="K1625">
        <f t="shared" si="27"/>
        <v>0</v>
      </c>
    </row>
    <row r="1626" spans="1:11" ht="12.75">
      <c r="A1626" s="2">
        <v>201402110040</v>
      </c>
      <c r="B1626" s="4">
        <v>41681</v>
      </c>
      <c r="C1626" s="13" t="s">
        <v>2</v>
      </c>
      <c r="D1626" s="13" t="s">
        <v>306</v>
      </c>
      <c r="E1626" s="13" t="s">
        <v>16</v>
      </c>
      <c r="F1626" s="13">
        <v>0</v>
      </c>
      <c r="G1626" s="13">
        <v>0</v>
      </c>
      <c r="H1626" s="13" t="s">
        <v>16</v>
      </c>
      <c r="I1626">
        <v>2014</v>
      </c>
      <c r="J1626" s="3">
        <v>1</v>
      </c>
      <c r="K1626">
        <f t="shared" si="27"/>
        <v>0</v>
      </c>
    </row>
    <row r="1627" spans="1:11" ht="12.75">
      <c r="A1627" s="14">
        <v>201402120040</v>
      </c>
      <c r="B1627" s="15">
        <v>41682</v>
      </c>
      <c r="C1627" s="16" t="s">
        <v>2</v>
      </c>
      <c r="D1627" s="16" t="s">
        <v>151</v>
      </c>
      <c r="E1627" s="16" t="s">
        <v>84</v>
      </c>
      <c r="F1627" s="16">
        <v>0</v>
      </c>
      <c r="G1627" s="16">
        <v>0</v>
      </c>
      <c r="H1627" s="16" t="s">
        <v>72</v>
      </c>
      <c r="I1627">
        <v>2014</v>
      </c>
      <c r="J1627" s="3">
        <v>1</v>
      </c>
      <c r="K1627">
        <f t="shared" si="27"/>
        <v>0</v>
      </c>
    </row>
    <row r="1628" spans="1:11" ht="12.75">
      <c r="A1628" s="2">
        <v>201402120042</v>
      </c>
      <c r="B1628" s="4">
        <v>41682</v>
      </c>
      <c r="C1628" s="13" t="s">
        <v>2</v>
      </c>
      <c r="D1628" s="13" t="s">
        <v>241</v>
      </c>
      <c r="E1628" s="13" t="s">
        <v>16</v>
      </c>
      <c r="F1628" s="13">
        <v>0</v>
      </c>
      <c r="G1628" s="13">
        <v>0</v>
      </c>
      <c r="H1628" s="13" t="s">
        <v>18</v>
      </c>
      <c r="I1628">
        <v>2014</v>
      </c>
      <c r="J1628" s="3">
        <v>1</v>
      </c>
      <c r="K1628">
        <f t="shared" si="27"/>
        <v>0</v>
      </c>
    </row>
    <row r="1629" spans="1:11" ht="12.75">
      <c r="A1629" s="2">
        <v>201402140038</v>
      </c>
      <c r="B1629" s="4">
        <v>41683</v>
      </c>
      <c r="C1629" s="13" t="s">
        <v>2</v>
      </c>
      <c r="D1629" s="13" t="s">
        <v>144</v>
      </c>
      <c r="E1629" s="13" t="s">
        <v>84</v>
      </c>
      <c r="F1629" s="13">
        <v>0</v>
      </c>
      <c r="G1629" s="13">
        <v>0</v>
      </c>
      <c r="H1629" s="13" t="s">
        <v>72</v>
      </c>
      <c r="I1629">
        <v>2014</v>
      </c>
      <c r="J1629" s="3">
        <v>1</v>
      </c>
      <c r="K1629">
        <f t="shared" si="27"/>
        <v>0</v>
      </c>
    </row>
    <row r="1630" spans="1:11" ht="12.75">
      <c r="A1630" s="14">
        <v>201402130043</v>
      </c>
      <c r="B1630" s="15">
        <v>41683</v>
      </c>
      <c r="C1630" s="16" t="s">
        <v>2</v>
      </c>
      <c r="D1630" s="16" t="s">
        <v>147</v>
      </c>
      <c r="E1630" s="16" t="s">
        <v>84</v>
      </c>
      <c r="F1630" s="16">
        <v>0</v>
      </c>
      <c r="G1630" s="16">
        <v>0</v>
      </c>
      <c r="H1630" s="16" t="s">
        <v>72</v>
      </c>
      <c r="I1630">
        <v>2014</v>
      </c>
      <c r="J1630" s="3">
        <v>1</v>
      </c>
      <c r="K1630">
        <f t="shared" si="27"/>
        <v>0</v>
      </c>
    </row>
    <row r="1631" spans="1:11" ht="12.75">
      <c r="A1631" s="2">
        <v>201402130042</v>
      </c>
      <c r="B1631" s="4">
        <v>41683</v>
      </c>
      <c r="C1631" s="13" t="s">
        <v>2</v>
      </c>
      <c r="D1631" s="13" t="s">
        <v>148</v>
      </c>
      <c r="E1631" s="13" t="s">
        <v>84</v>
      </c>
      <c r="F1631" s="13">
        <v>0</v>
      </c>
      <c r="G1631" s="13">
        <v>0</v>
      </c>
      <c r="H1631" s="13" t="s">
        <v>72</v>
      </c>
      <c r="I1631">
        <v>2014</v>
      </c>
      <c r="J1631" s="3">
        <v>1</v>
      </c>
      <c r="K1631">
        <f t="shared" si="27"/>
        <v>0</v>
      </c>
    </row>
    <row r="1632" spans="1:11" ht="12.75">
      <c r="A1632" s="14">
        <v>201402130041</v>
      </c>
      <c r="B1632" s="15">
        <v>41683</v>
      </c>
      <c r="C1632" s="16" t="s">
        <v>2</v>
      </c>
      <c r="D1632" s="16" t="s">
        <v>89</v>
      </c>
      <c r="E1632" s="16" t="s">
        <v>84</v>
      </c>
      <c r="F1632" s="16">
        <v>0</v>
      </c>
      <c r="G1632" s="16">
        <v>0</v>
      </c>
      <c r="H1632" s="16" t="s">
        <v>72</v>
      </c>
      <c r="I1632">
        <v>2014</v>
      </c>
      <c r="J1632" s="3">
        <v>1</v>
      </c>
      <c r="K1632">
        <f t="shared" si="27"/>
        <v>0</v>
      </c>
    </row>
    <row r="1633" spans="1:11" ht="12.75">
      <c r="A1633" s="14">
        <v>201402200062</v>
      </c>
      <c r="B1633" s="15">
        <v>41690</v>
      </c>
      <c r="C1633" s="16" t="s">
        <v>55</v>
      </c>
      <c r="D1633" s="16" t="s">
        <v>778</v>
      </c>
      <c r="E1633" s="16" t="s">
        <v>16</v>
      </c>
      <c r="F1633" s="16">
        <v>0</v>
      </c>
      <c r="G1633" s="16">
        <v>0</v>
      </c>
      <c r="H1633" s="16" t="s">
        <v>18</v>
      </c>
      <c r="I1633">
        <v>2014</v>
      </c>
      <c r="J1633" s="3">
        <v>1</v>
      </c>
      <c r="K1633">
        <f t="shared" si="27"/>
        <v>0</v>
      </c>
    </row>
    <row r="1634" spans="1:11" ht="12.75">
      <c r="A1634" s="2">
        <v>201402250057</v>
      </c>
      <c r="B1634" s="4">
        <v>41695</v>
      </c>
      <c r="C1634" s="13" t="s">
        <v>2</v>
      </c>
      <c r="D1634" s="13" t="s">
        <v>777</v>
      </c>
      <c r="E1634" s="13" t="s">
        <v>16</v>
      </c>
      <c r="F1634" s="13">
        <v>0</v>
      </c>
      <c r="G1634" s="13">
        <v>0</v>
      </c>
      <c r="H1634" s="13" t="s">
        <v>97</v>
      </c>
      <c r="I1634">
        <v>2014</v>
      </c>
      <c r="J1634" s="3">
        <v>1</v>
      </c>
      <c r="K1634">
        <f t="shared" si="27"/>
        <v>0</v>
      </c>
    </row>
    <row r="1635" spans="1:11" ht="12.75">
      <c r="A1635" s="14">
        <v>201402260024</v>
      </c>
      <c r="B1635" s="15">
        <v>41696</v>
      </c>
      <c r="C1635" s="16" t="s">
        <v>73</v>
      </c>
      <c r="D1635" s="16" t="s">
        <v>768</v>
      </c>
      <c r="E1635" s="16" t="s">
        <v>16</v>
      </c>
      <c r="F1635" s="16">
        <v>0</v>
      </c>
      <c r="G1635" s="16">
        <v>0</v>
      </c>
      <c r="H1635" s="16" t="s">
        <v>16</v>
      </c>
      <c r="I1635">
        <v>2014</v>
      </c>
      <c r="J1635" s="3">
        <v>1</v>
      </c>
      <c r="K1635">
        <f t="shared" si="27"/>
        <v>0</v>
      </c>
    </row>
    <row r="1636" spans="1:11" ht="12.75">
      <c r="A1636" s="2">
        <v>201402280020</v>
      </c>
      <c r="B1636" s="4">
        <v>41698</v>
      </c>
      <c r="C1636" s="13" t="s">
        <v>2</v>
      </c>
      <c r="D1636" s="13" t="s">
        <v>117</v>
      </c>
      <c r="E1636" s="13" t="s">
        <v>16</v>
      </c>
      <c r="F1636" s="13">
        <v>0</v>
      </c>
      <c r="G1636" s="13">
        <v>0</v>
      </c>
      <c r="H1636" s="13" t="s">
        <v>16</v>
      </c>
      <c r="I1636">
        <v>2014</v>
      </c>
      <c r="J1636" s="3">
        <v>1</v>
      </c>
      <c r="K1636">
        <f t="shared" si="27"/>
        <v>0</v>
      </c>
    </row>
    <row r="1637" spans="1:11" ht="12.75">
      <c r="A1637" s="14">
        <v>201403060041</v>
      </c>
      <c r="B1637" s="15">
        <v>41704</v>
      </c>
      <c r="C1637" s="16" t="s">
        <v>2</v>
      </c>
      <c r="D1637" s="16" t="s">
        <v>117</v>
      </c>
      <c r="E1637" s="16" t="s">
        <v>470</v>
      </c>
      <c r="F1637" s="16">
        <v>0</v>
      </c>
      <c r="G1637" s="16">
        <v>0</v>
      </c>
      <c r="H1637" s="16" t="s">
        <v>14</v>
      </c>
      <c r="I1637">
        <v>2014</v>
      </c>
      <c r="J1637" s="3">
        <v>1</v>
      </c>
      <c r="K1637">
        <f t="shared" si="27"/>
        <v>0</v>
      </c>
    </row>
    <row r="1638" spans="1:11" ht="12.75">
      <c r="A1638" s="2">
        <v>201403070032</v>
      </c>
      <c r="B1638" s="4">
        <v>41705</v>
      </c>
      <c r="C1638" s="13" t="s">
        <v>2</v>
      </c>
      <c r="D1638" s="13" t="s">
        <v>180</v>
      </c>
      <c r="E1638" s="13" t="s">
        <v>470</v>
      </c>
      <c r="F1638" s="13">
        <v>0</v>
      </c>
      <c r="G1638" s="13">
        <v>0</v>
      </c>
      <c r="H1638" s="13" t="s">
        <v>14</v>
      </c>
      <c r="I1638">
        <v>2014</v>
      </c>
      <c r="J1638" s="3">
        <v>1</v>
      </c>
      <c r="K1638">
        <f t="shared" si="27"/>
        <v>0</v>
      </c>
    </row>
    <row r="1639" spans="1:11" ht="12.75">
      <c r="A1639" s="2">
        <v>201403080059</v>
      </c>
      <c r="B1639" s="4">
        <v>41706</v>
      </c>
      <c r="C1639" s="13" t="s">
        <v>2</v>
      </c>
      <c r="D1639" s="13" t="s">
        <v>117</v>
      </c>
      <c r="E1639" s="13" t="s">
        <v>16</v>
      </c>
      <c r="F1639" s="13">
        <v>0</v>
      </c>
      <c r="G1639" s="13">
        <v>0</v>
      </c>
      <c r="H1639" s="13" t="s">
        <v>18</v>
      </c>
      <c r="I1639">
        <v>2014</v>
      </c>
      <c r="J1639" s="3">
        <v>1</v>
      </c>
      <c r="K1639">
        <f t="shared" si="27"/>
        <v>0</v>
      </c>
    </row>
    <row r="1640" spans="1:11" ht="12.75">
      <c r="A1640" s="14">
        <v>201403080058</v>
      </c>
      <c r="B1640" s="15">
        <v>41706</v>
      </c>
      <c r="C1640" s="16" t="s">
        <v>2</v>
      </c>
      <c r="D1640" s="16" t="s">
        <v>117</v>
      </c>
      <c r="E1640" s="16" t="s">
        <v>16</v>
      </c>
      <c r="F1640" s="16">
        <v>0</v>
      </c>
      <c r="G1640" s="16">
        <v>0</v>
      </c>
      <c r="H1640" s="16" t="s">
        <v>18</v>
      </c>
      <c r="I1640">
        <v>2014</v>
      </c>
      <c r="J1640" s="3">
        <v>1</v>
      </c>
      <c r="K1640">
        <f t="shared" si="27"/>
        <v>0</v>
      </c>
    </row>
    <row r="1641" spans="1:11" ht="12.75">
      <c r="A1641" s="14">
        <v>201403090037</v>
      </c>
      <c r="B1641" s="15">
        <v>41707</v>
      </c>
      <c r="C1641" s="16" t="s">
        <v>2</v>
      </c>
      <c r="D1641" s="16" t="s">
        <v>196</v>
      </c>
      <c r="E1641" s="16" t="s">
        <v>195</v>
      </c>
      <c r="F1641" s="16">
        <v>0</v>
      </c>
      <c r="G1641" s="16">
        <v>0</v>
      </c>
      <c r="H1641" s="16" t="s">
        <v>97</v>
      </c>
      <c r="I1641">
        <v>2014</v>
      </c>
      <c r="J1641" s="3">
        <v>1</v>
      </c>
      <c r="K1641">
        <f t="shared" si="27"/>
        <v>0</v>
      </c>
    </row>
    <row r="1642" spans="1:11" ht="12.75">
      <c r="A1642" s="2">
        <v>201403130080</v>
      </c>
      <c r="B1642" s="4">
        <v>41711</v>
      </c>
      <c r="C1642" s="13" t="s">
        <v>73</v>
      </c>
      <c r="D1642" s="13" t="s">
        <v>776</v>
      </c>
      <c r="E1642" s="13" t="s">
        <v>16</v>
      </c>
      <c r="F1642" s="13">
        <v>0</v>
      </c>
      <c r="G1642" s="13">
        <v>0</v>
      </c>
      <c r="H1642" s="13" t="s">
        <v>38</v>
      </c>
      <c r="I1642">
        <v>2014</v>
      </c>
      <c r="J1642" s="3">
        <v>1</v>
      </c>
      <c r="K1642">
        <f t="shared" si="27"/>
        <v>0</v>
      </c>
    </row>
    <row r="1643" spans="1:11" ht="12.75">
      <c r="A1643" s="2">
        <v>201403140045</v>
      </c>
      <c r="B1643" s="4">
        <v>41712</v>
      </c>
      <c r="C1643" s="13" t="s">
        <v>2</v>
      </c>
      <c r="D1643" s="13" t="s">
        <v>87</v>
      </c>
      <c r="E1643" s="13" t="s">
        <v>141</v>
      </c>
      <c r="F1643" s="13">
        <v>0</v>
      </c>
      <c r="G1643" s="13">
        <v>0</v>
      </c>
      <c r="H1643" s="13" t="s">
        <v>16</v>
      </c>
      <c r="I1643">
        <v>2014</v>
      </c>
      <c r="J1643" s="3">
        <v>1</v>
      </c>
      <c r="K1643">
        <f t="shared" si="27"/>
        <v>0</v>
      </c>
    </row>
    <row r="1644" spans="1:11" ht="12.75">
      <c r="A1644" s="14">
        <v>201403140044</v>
      </c>
      <c r="B1644" s="15">
        <v>41712</v>
      </c>
      <c r="C1644" s="16" t="s">
        <v>2</v>
      </c>
      <c r="D1644" s="16" t="s">
        <v>87</v>
      </c>
      <c r="E1644" s="16" t="s">
        <v>84</v>
      </c>
      <c r="F1644" s="16">
        <v>0</v>
      </c>
      <c r="G1644" s="16">
        <v>0</v>
      </c>
      <c r="H1644" s="16" t="s">
        <v>14</v>
      </c>
      <c r="I1644">
        <v>2014</v>
      </c>
      <c r="J1644" s="3">
        <v>1</v>
      </c>
      <c r="K1644">
        <f t="shared" si="27"/>
        <v>0</v>
      </c>
    </row>
    <row r="1645" spans="1:11" ht="12.75">
      <c r="A1645" s="2">
        <v>201403160037</v>
      </c>
      <c r="B1645" s="4">
        <v>41714</v>
      </c>
      <c r="C1645" s="13" t="s">
        <v>11</v>
      </c>
      <c r="D1645" s="13" t="s">
        <v>433</v>
      </c>
      <c r="E1645" s="13" t="s">
        <v>434</v>
      </c>
      <c r="F1645" s="13">
        <v>0</v>
      </c>
      <c r="G1645" s="13">
        <v>0</v>
      </c>
      <c r="H1645" s="13" t="s">
        <v>114</v>
      </c>
      <c r="I1645">
        <v>2014</v>
      </c>
      <c r="J1645" s="3">
        <v>1</v>
      </c>
      <c r="K1645">
        <f t="shared" si="27"/>
        <v>0</v>
      </c>
    </row>
    <row r="1646" spans="1:11" ht="12.75">
      <c r="A1646" s="14">
        <v>201403160036</v>
      </c>
      <c r="B1646" s="15">
        <v>41714</v>
      </c>
      <c r="C1646" s="16" t="s">
        <v>11</v>
      </c>
      <c r="D1646" s="16" t="s">
        <v>433</v>
      </c>
      <c r="E1646" s="16" t="s">
        <v>434</v>
      </c>
      <c r="F1646" s="16">
        <v>0</v>
      </c>
      <c r="G1646" s="16">
        <v>0</v>
      </c>
      <c r="H1646" s="16" t="s">
        <v>114</v>
      </c>
      <c r="I1646">
        <v>2014</v>
      </c>
      <c r="J1646" s="3">
        <v>1</v>
      </c>
      <c r="K1646">
        <f t="shared" si="27"/>
        <v>0</v>
      </c>
    </row>
    <row r="1647" spans="1:11" ht="12.75">
      <c r="A1647" s="2">
        <v>201403160041</v>
      </c>
      <c r="B1647" s="4">
        <v>41714</v>
      </c>
      <c r="C1647" s="13" t="s">
        <v>2</v>
      </c>
      <c r="D1647" s="13" t="s">
        <v>539</v>
      </c>
      <c r="E1647" s="13" t="s">
        <v>16</v>
      </c>
      <c r="F1647" s="13">
        <v>0</v>
      </c>
      <c r="G1647" s="13">
        <v>0</v>
      </c>
      <c r="H1647" s="13" t="s">
        <v>18</v>
      </c>
      <c r="I1647">
        <v>2014</v>
      </c>
      <c r="J1647" s="3">
        <v>1</v>
      </c>
      <c r="K1647">
        <f t="shared" si="27"/>
        <v>0</v>
      </c>
    </row>
    <row r="1648" spans="1:11" ht="12.75">
      <c r="A1648" s="14">
        <v>201403160040</v>
      </c>
      <c r="B1648" s="15">
        <v>41714</v>
      </c>
      <c r="C1648" s="16" t="s">
        <v>2</v>
      </c>
      <c r="D1648" s="16" t="s">
        <v>87</v>
      </c>
      <c r="E1648" s="16" t="s">
        <v>16</v>
      </c>
      <c r="F1648" s="16">
        <v>0</v>
      </c>
      <c r="G1648" s="16">
        <v>0</v>
      </c>
      <c r="H1648" s="16" t="s">
        <v>23</v>
      </c>
      <c r="I1648">
        <v>2014</v>
      </c>
      <c r="J1648" s="3">
        <v>1</v>
      </c>
      <c r="K1648">
        <f t="shared" si="27"/>
        <v>0</v>
      </c>
    </row>
    <row r="1649" spans="1:11" ht="12.75">
      <c r="A1649" s="14">
        <v>201403180046</v>
      </c>
      <c r="B1649" s="15">
        <v>41716</v>
      </c>
      <c r="C1649" s="16" t="s">
        <v>2</v>
      </c>
      <c r="D1649" s="16" t="s">
        <v>775</v>
      </c>
      <c r="E1649" s="16" t="s">
        <v>16</v>
      </c>
      <c r="F1649" s="16">
        <v>0</v>
      </c>
      <c r="G1649" s="16">
        <v>0</v>
      </c>
      <c r="H1649" s="16" t="s">
        <v>18</v>
      </c>
      <c r="I1649">
        <v>2014</v>
      </c>
      <c r="J1649" s="3">
        <v>1</v>
      </c>
      <c r="K1649">
        <f t="shared" si="27"/>
        <v>0</v>
      </c>
    </row>
    <row r="1650" spans="1:11" ht="12.75">
      <c r="A1650" s="2">
        <v>201403190048</v>
      </c>
      <c r="B1650" s="4">
        <v>41717</v>
      </c>
      <c r="C1650" s="13" t="s">
        <v>2</v>
      </c>
      <c r="D1650" s="13" t="s">
        <v>87</v>
      </c>
      <c r="E1650" s="13" t="s">
        <v>16</v>
      </c>
      <c r="F1650" s="13">
        <v>0</v>
      </c>
      <c r="G1650" s="13">
        <v>0</v>
      </c>
      <c r="H1650" s="13" t="s">
        <v>16</v>
      </c>
      <c r="I1650">
        <v>2014</v>
      </c>
      <c r="J1650" s="3">
        <v>1</v>
      </c>
      <c r="K1650">
        <f t="shared" si="27"/>
        <v>0</v>
      </c>
    </row>
    <row r="1651" spans="1:11" ht="12.75">
      <c r="A1651" s="14">
        <v>201403200061</v>
      </c>
      <c r="B1651" s="15">
        <v>41718</v>
      </c>
      <c r="C1651" s="16" t="s">
        <v>11</v>
      </c>
      <c r="D1651" s="16" t="s">
        <v>45</v>
      </c>
      <c r="E1651" s="16" t="s">
        <v>16</v>
      </c>
      <c r="F1651" s="16">
        <v>0</v>
      </c>
      <c r="G1651" s="16">
        <v>1</v>
      </c>
      <c r="H1651" s="16" t="s">
        <v>161</v>
      </c>
      <c r="I1651">
        <v>2014</v>
      </c>
      <c r="J1651" s="3">
        <v>1</v>
      </c>
      <c r="K1651">
        <f t="shared" si="27"/>
        <v>0</v>
      </c>
    </row>
    <row r="1652" spans="1:11" ht="12.75">
      <c r="A1652" s="14">
        <v>201403210071</v>
      </c>
      <c r="B1652" s="15">
        <v>41719</v>
      </c>
      <c r="C1652" s="16" t="s">
        <v>2</v>
      </c>
      <c r="D1652" s="16" t="s">
        <v>774</v>
      </c>
      <c r="E1652" s="16" t="s">
        <v>16</v>
      </c>
      <c r="F1652" s="16">
        <v>0</v>
      </c>
      <c r="G1652" s="16">
        <v>0</v>
      </c>
      <c r="H1652" s="16" t="s">
        <v>18</v>
      </c>
      <c r="I1652">
        <v>2014</v>
      </c>
      <c r="J1652" s="3">
        <v>1</v>
      </c>
      <c r="K1652">
        <f t="shared" si="27"/>
        <v>0</v>
      </c>
    </row>
    <row r="1653" spans="1:11" ht="12.75">
      <c r="A1653" s="2">
        <v>201403210054</v>
      </c>
      <c r="B1653" s="4">
        <v>41719</v>
      </c>
      <c r="C1653" s="13" t="s">
        <v>2</v>
      </c>
      <c r="D1653" s="13" t="s">
        <v>539</v>
      </c>
      <c r="E1653" s="13" t="s">
        <v>16</v>
      </c>
      <c r="F1653" s="13">
        <v>0</v>
      </c>
      <c r="G1653" s="13">
        <v>0</v>
      </c>
      <c r="H1653" s="13" t="s">
        <v>16</v>
      </c>
      <c r="I1653">
        <v>2014</v>
      </c>
      <c r="J1653" s="3">
        <v>1</v>
      </c>
      <c r="K1653">
        <f t="shared" si="27"/>
        <v>0</v>
      </c>
    </row>
    <row r="1654" spans="1:11" ht="12.75">
      <c r="A1654" s="2">
        <v>201403220047</v>
      </c>
      <c r="B1654" s="4">
        <v>41720</v>
      </c>
      <c r="C1654" s="13" t="s">
        <v>73</v>
      </c>
      <c r="D1654" s="13" t="s">
        <v>768</v>
      </c>
      <c r="E1654" s="13" t="s">
        <v>16</v>
      </c>
      <c r="F1654" s="13">
        <v>0</v>
      </c>
      <c r="G1654" s="13">
        <v>0</v>
      </c>
      <c r="H1654" s="13" t="s">
        <v>16</v>
      </c>
      <c r="I1654">
        <v>2014</v>
      </c>
      <c r="J1654" s="3">
        <v>1</v>
      </c>
      <c r="K1654">
        <f t="shared" si="27"/>
        <v>0</v>
      </c>
    </row>
    <row r="1655" spans="1:11" ht="12.75">
      <c r="A1655" s="14">
        <v>201403260022</v>
      </c>
      <c r="B1655" s="15">
        <v>41724</v>
      </c>
      <c r="C1655" s="16" t="s">
        <v>2</v>
      </c>
      <c r="D1655" s="16" t="s">
        <v>117</v>
      </c>
      <c r="E1655" s="16" t="s">
        <v>76</v>
      </c>
      <c r="F1655" s="16">
        <v>0</v>
      </c>
      <c r="G1655" s="16">
        <v>0</v>
      </c>
      <c r="H1655" s="16" t="s">
        <v>18</v>
      </c>
      <c r="I1655">
        <v>2014</v>
      </c>
      <c r="J1655" s="3">
        <v>1</v>
      </c>
      <c r="K1655">
        <f t="shared" si="27"/>
        <v>0</v>
      </c>
    </row>
    <row r="1656" spans="1:11" ht="12.75">
      <c r="A1656" s="2">
        <v>201403260047</v>
      </c>
      <c r="B1656" s="4">
        <v>41724</v>
      </c>
      <c r="C1656" s="13" t="s">
        <v>73</v>
      </c>
      <c r="D1656" s="13" t="s">
        <v>252</v>
      </c>
      <c r="E1656" s="13" t="s">
        <v>16</v>
      </c>
      <c r="F1656" s="13">
        <v>0</v>
      </c>
      <c r="G1656" s="13">
        <v>0</v>
      </c>
      <c r="H1656" s="13" t="s">
        <v>16</v>
      </c>
      <c r="I1656">
        <v>2014</v>
      </c>
      <c r="J1656" s="3">
        <v>1</v>
      </c>
      <c r="K1656">
        <f t="shared" si="27"/>
        <v>0</v>
      </c>
    </row>
    <row r="1657" spans="1:11" ht="12.75">
      <c r="A1657" s="14">
        <v>201403270026</v>
      </c>
      <c r="B1657" s="15">
        <v>41725</v>
      </c>
      <c r="C1657" s="16" t="s">
        <v>2</v>
      </c>
      <c r="D1657" s="16" t="s">
        <v>87</v>
      </c>
      <c r="E1657" s="16" t="s">
        <v>460</v>
      </c>
      <c r="F1657" s="16">
        <v>0</v>
      </c>
      <c r="G1657" s="16">
        <v>0</v>
      </c>
      <c r="H1657" s="16" t="s">
        <v>16</v>
      </c>
      <c r="I1657">
        <v>2014</v>
      </c>
      <c r="J1657" s="3">
        <v>1</v>
      </c>
      <c r="K1657">
        <f t="shared" si="27"/>
        <v>0</v>
      </c>
    </row>
    <row r="1658" spans="1:11" ht="12.75">
      <c r="A1658" s="14">
        <v>201403300045</v>
      </c>
      <c r="B1658" s="15">
        <v>41728</v>
      </c>
      <c r="C1658" s="16" t="s">
        <v>2</v>
      </c>
      <c r="D1658" s="16" t="s">
        <v>95</v>
      </c>
      <c r="E1658" s="16" t="s">
        <v>84</v>
      </c>
      <c r="F1658" s="16">
        <v>0</v>
      </c>
      <c r="G1658" s="16">
        <v>0</v>
      </c>
      <c r="H1658" s="16" t="s">
        <v>100</v>
      </c>
      <c r="I1658">
        <v>2014</v>
      </c>
      <c r="J1658" s="3">
        <v>1</v>
      </c>
      <c r="K1658">
        <f t="shared" si="27"/>
        <v>0</v>
      </c>
    </row>
    <row r="1659" spans="1:11" ht="12.75">
      <c r="A1659" s="2">
        <v>201403300013</v>
      </c>
      <c r="B1659" s="4">
        <v>41728</v>
      </c>
      <c r="C1659" s="13" t="s">
        <v>73</v>
      </c>
      <c r="D1659" s="13" t="s">
        <v>286</v>
      </c>
      <c r="E1659" s="13" t="s">
        <v>16</v>
      </c>
      <c r="F1659" s="13">
        <v>0</v>
      </c>
      <c r="G1659" s="13">
        <v>1</v>
      </c>
      <c r="H1659" s="13" t="s">
        <v>18</v>
      </c>
      <c r="I1659">
        <v>2014</v>
      </c>
      <c r="J1659" s="3">
        <v>1</v>
      </c>
      <c r="K1659">
        <f t="shared" si="27"/>
        <v>0</v>
      </c>
    </row>
    <row r="1660" spans="1:11" ht="12.75">
      <c r="A1660" s="2">
        <v>201403310010</v>
      </c>
      <c r="B1660" s="4">
        <v>41729</v>
      </c>
      <c r="C1660" s="13" t="s">
        <v>73</v>
      </c>
      <c r="D1660" s="13" t="s">
        <v>773</v>
      </c>
      <c r="E1660" s="13" t="s">
        <v>16</v>
      </c>
      <c r="F1660" s="13">
        <v>0</v>
      </c>
      <c r="G1660" s="13">
        <v>0</v>
      </c>
      <c r="H1660" s="13" t="s">
        <v>16</v>
      </c>
      <c r="I1660">
        <v>2014</v>
      </c>
      <c r="J1660" s="3">
        <v>1</v>
      </c>
      <c r="K1660">
        <f t="shared" si="27"/>
        <v>0</v>
      </c>
    </row>
    <row r="1661" spans="1:11" ht="12.75">
      <c r="A1661" s="14">
        <v>201404010099</v>
      </c>
      <c r="B1661" s="15">
        <v>41730</v>
      </c>
      <c r="C1661" s="16" t="s">
        <v>2</v>
      </c>
      <c r="D1661" s="16" t="s">
        <v>95</v>
      </c>
      <c r="E1661" s="16" t="s">
        <v>460</v>
      </c>
      <c r="F1661" s="16">
        <v>0</v>
      </c>
      <c r="G1661" s="16">
        <v>0</v>
      </c>
      <c r="H1661" s="16" t="s">
        <v>16</v>
      </c>
      <c r="I1661">
        <v>2014</v>
      </c>
      <c r="J1661" s="3">
        <v>1</v>
      </c>
      <c r="K1661">
        <f t="shared" si="27"/>
        <v>0</v>
      </c>
    </row>
    <row r="1662" spans="1:11" ht="12.75">
      <c r="A1662" s="2">
        <v>201404070092</v>
      </c>
      <c r="B1662" s="4">
        <v>41736</v>
      </c>
      <c r="C1662" s="13" t="s">
        <v>2</v>
      </c>
      <c r="D1662" s="13" t="s">
        <v>117</v>
      </c>
      <c r="E1662" s="13" t="s">
        <v>16</v>
      </c>
      <c r="F1662" s="13">
        <v>0</v>
      </c>
      <c r="G1662" s="13">
        <v>0</v>
      </c>
      <c r="H1662" s="13" t="s">
        <v>16</v>
      </c>
      <c r="I1662">
        <v>2014</v>
      </c>
      <c r="J1662" s="3">
        <v>1</v>
      </c>
      <c r="K1662">
        <f t="shared" si="27"/>
        <v>0</v>
      </c>
    </row>
    <row r="1663" spans="1:11" ht="12.75">
      <c r="A1663" s="14">
        <v>201404100080</v>
      </c>
      <c r="B1663" s="15">
        <v>41739</v>
      </c>
      <c r="C1663" s="16" t="s">
        <v>2</v>
      </c>
      <c r="D1663" s="16" t="s">
        <v>117</v>
      </c>
      <c r="E1663" s="16" t="s">
        <v>16</v>
      </c>
      <c r="F1663" s="16">
        <v>0</v>
      </c>
      <c r="G1663" s="16">
        <v>0</v>
      </c>
      <c r="H1663" s="16" t="s">
        <v>16</v>
      </c>
      <c r="I1663">
        <v>2014</v>
      </c>
      <c r="J1663" s="3">
        <v>1</v>
      </c>
      <c r="K1663">
        <f t="shared" si="27"/>
        <v>0</v>
      </c>
    </row>
    <row r="1664" spans="1:11" ht="12.75">
      <c r="A1664" s="2">
        <v>201404160092</v>
      </c>
      <c r="B1664" s="4">
        <v>41745</v>
      </c>
      <c r="C1664" s="13" t="s">
        <v>771</v>
      </c>
      <c r="D1664" s="13" t="s">
        <v>772</v>
      </c>
      <c r="E1664" s="13" t="s">
        <v>16</v>
      </c>
      <c r="F1664" s="13">
        <v>0</v>
      </c>
      <c r="G1664" s="13">
        <v>0</v>
      </c>
      <c r="H1664" s="13" t="s">
        <v>97</v>
      </c>
      <c r="I1664">
        <v>2014</v>
      </c>
      <c r="J1664" s="3">
        <v>1</v>
      </c>
      <c r="K1664">
        <f t="shared" si="27"/>
        <v>0</v>
      </c>
    </row>
    <row r="1665" spans="1:11" ht="12.75">
      <c r="A1665" s="14">
        <v>201404170086</v>
      </c>
      <c r="B1665" s="15">
        <v>41746</v>
      </c>
      <c r="C1665" s="16" t="s">
        <v>2</v>
      </c>
      <c r="D1665" s="16" t="s">
        <v>539</v>
      </c>
      <c r="E1665" s="16" t="s">
        <v>16</v>
      </c>
      <c r="F1665" s="16">
        <v>0</v>
      </c>
      <c r="G1665" s="16">
        <v>0</v>
      </c>
      <c r="H1665" s="16" t="s">
        <v>156</v>
      </c>
      <c r="I1665">
        <v>2014</v>
      </c>
      <c r="J1665" s="3">
        <v>1</v>
      </c>
      <c r="K1665">
        <f t="shared" si="27"/>
        <v>0</v>
      </c>
    </row>
    <row r="1666" spans="1:11" ht="12.75">
      <c r="A1666" s="2">
        <v>201404170058</v>
      </c>
      <c r="B1666" s="4">
        <v>41746</v>
      </c>
      <c r="C1666" s="13" t="s">
        <v>73</v>
      </c>
      <c r="D1666" s="13" t="s">
        <v>769</v>
      </c>
      <c r="E1666" s="13" t="s">
        <v>16</v>
      </c>
      <c r="F1666" s="13">
        <v>0</v>
      </c>
      <c r="G1666" s="13">
        <v>0</v>
      </c>
      <c r="H1666" s="13" t="s">
        <v>16</v>
      </c>
      <c r="I1666">
        <v>2014</v>
      </c>
      <c r="J1666" s="3">
        <v>1</v>
      </c>
      <c r="K1666">
        <f t="shared" ref="K1666:K1729" si="28">IF(AND(I1666=2015,E1666="unknown",OR(F1666&gt;0,G1666&gt;0)),1,0)</f>
        <v>0</v>
      </c>
    </row>
    <row r="1667" spans="1:11" ht="12.75">
      <c r="A1667" s="14">
        <v>201404170057</v>
      </c>
      <c r="B1667" s="15">
        <v>41746</v>
      </c>
      <c r="C1667" s="16" t="s">
        <v>73</v>
      </c>
      <c r="D1667" s="16" t="s">
        <v>770</v>
      </c>
      <c r="E1667" s="16" t="s">
        <v>16</v>
      </c>
      <c r="F1667" s="16">
        <v>0</v>
      </c>
      <c r="G1667" s="16">
        <v>0</v>
      </c>
      <c r="H1667" s="16" t="s">
        <v>14</v>
      </c>
      <c r="I1667">
        <v>2014</v>
      </c>
      <c r="J1667" s="3">
        <v>1</v>
      </c>
      <c r="K1667">
        <f t="shared" si="28"/>
        <v>0</v>
      </c>
    </row>
    <row r="1668" spans="1:11" ht="12.75">
      <c r="A1668" s="2">
        <v>201404200038</v>
      </c>
      <c r="B1668" s="4">
        <v>41749</v>
      </c>
      <c r="C1668" s="13" t="s">
        <v>73</v>
      </c>
      <c r="D1668" s="13" t="s">
        <v>768</v>
      </c>
      <c r="E1668" s="13" t="s">
        <v>16</v>
      </c>
      <c r="F1668" s="13">
        <v>0</v>
      </c>
      <c r="G1668" s="13">
        <v>0</v>
      </c>
      <c r="H1668" s="13" t="s">
        <v>18</v>
      </c>
      <c r="I1668">
        <v>2014</v>
      </c>
      <c r="J1668" s="3">
        <v>1</v>
      </c>
      <c r="K1668">
        <f t="shared" si="28"/>
        <v>0</v>
      </c>
    </row>
    <row r="1669" spans="1:11" ht="12.75">
      <c r="A1669" s="14">
        <v>201404240028</v>
      </c>
      <c r="B1669" s="15">
        <v>41753</v>
      </c>
      <c r="C1669" s="16" t="s">
        <v>2</v>
      </c>
      <c r="D1669" s="16" t="s">
        <v>87</v>
      </c>
      <c r="E1669" s="16" t="s">
        <v>16</v>
      </c>
      <c r="F1669" s="16">
        <v>0</v>
      </c>
      <c r="G1669" s="16">
        <v>0</v>
      </c>
      <c r="H1669" s="16" t="s">
        <v>18</v>
      </c>
      <c r="I1669">
        <v>2014</v>
      </c>
      <c r="J1669" s="3">
        <v>1</v>
      </c>
      <c r="K1669">
        <f t="shared" si="28"/>
        <v>0</v>
      </c>
    </row>
    <row r="1670" spans="1:11" ht="12.75">
      <c r="A1670" s="2">
        <v>201404290069</v>
      </c>
      <c r="B1670" s="4">
        <v>41758</v>
      </c>
      <c r="C1670" s="13" t="s">
        <v>2</v>
      </c>
      <c r="D1670" s="13" t="s">
        <v>87</v>
      </c>
      <c r="E1670" s="13" t="s">
        <v>105</v>
      </c>
      <c r="F1670" s="13">
        <v>0</v>
      </c>
      <c r="G1670" s="13">
        <v>0</v>
      </c>
      <c r="H1670" s="13" t="s">
        <v>18</v>
      </c>
      <c r="I1670">
        <v>2014</v>
      </c>
      <c r="J1670" s="3">
        <v>1</v>
      </c>
      <c r="K1670">
        <f t="shared" si="28"/>
        <v>0</v>
      </c>
    </row>
    <row r="1671" spans="1:11" ht="12.75">
      <c r="A1671" s="2">
        <v>201405010042</v>
      </c>
      <c r="B1671" s="4">
        <v>41760</v>
      </c>
      <c r="C1671" s="13" t="s">
        <v>2</v>
      </c>
      <c r="D1671" s="13" t="s">
        <v>87</v>
      </c>
      <c r="E1671" s="13" t="s">
        <v>16</v>
      </c>
      <c r="F1671" s="13">
        <v>0</v>
      </c>
      <c r="G1671" s="13">
        <v>0</v>
      </c>
      <c r="H1671" s="13" t="s">
        <v>18</v>
      </c>
      <c r="I1671">
        <v>2014</v>
      </c>
      <c r="J1671" s="3">
        <v>1</v>
      </c>
      <c r="K1671">
        <f t="shared" si="28"/>
        <v>0</v>
      </c>
    </row>
    <row r="1672" spans="1:11" ht="12.75">
      <c r="A1672" s="14">
        <v>201405010008</v>
      </c>
      <c r="B1672" s="15">
        <v>41760</v>
      </c>
      <c r="C1672" s="16" t="s">
        <v>2</v>
      </c>
      <c r="D1672" s="16" t="s">
        <v>767</v>
      </c>
      <c r="E1672" s="16" t="s">
        <v>16</v>
      </c>
      <c r="F1672" s="16">
        <v>0</v>
      </c>
      <c r="G1672" s="16">
        <v>0</v>
      </c>
      <c r="H1672" s="16" t="s">
        <v>16</v>
      </c>
      <c r="I1672">
        <v>2014</v>
      </c>
      <c r="J1672" s="3">
        <v>1</v>
      </c>
      <c r="K1672">
        <f t="shared" si="28"/>
        <v>0</v>
      </c>
    </row>
    <row r="1673" spans="1:11" ht="12.75">
      <c r="A1673" s="14">
        <v>201405110121</v>
      </c>
      <c r="B1673" s="15">
        <v>41770</v>
      </c>
      <c r="C1673" s="16" t="s">
        <v>73</v>
      </c>
      <c r="D1673" s="16" t="s">
        <v>74</v>
      </c>
      <c r="E1673" s="16" t="s">
        <v>76</v>
      </c>
      <c r="F1673" s="16">
        <v>0</v>
      </c>
      <c r="G1673" s="16">
        <v>0</v>
      </c>
      <c r="H1673" s="16" t="s">
        <v>38</v>
      </c>
      <c r="I1673">
        <v>2014</v>
      </c>
      <c r="J1673" s="3">
        <v>1</v>
      </c>
      <c r="K1673">
        <f t="shared" si="28"/>
        <v>0</v>
      </c>
    </row>
    <row r="1674" spans="1:11" ht="12.75">
      <c r="A1674" s="2">
        <v>201405120087</v>
      </c>
      <c r="B1674" s="4">
        <v>41771</v>
      </c>
      <c r="C1674" s="13" t="s">
        <v>73</v>
      </c>
      <c r="D1674" s="13" t="s">
        <v>766</v>
      </c>
      <c r="E1674" s="13" t="s">
        <v>16</v>
      </c>
      <c r="F1674" s="13">
        <v>0</v>
      </c>
      <c r="G1674" s="13">
        <v>0</v>
      </c>
      <c r="H1674" s="13" t="s">
        <v>16</v>
      </c>
      <c r="I1674">
        <v>2014</v>
      </c>
      <c r="J1674" s="3">
        <v>1</v>
      </c>
      <c r="K1674">
        <f t="shared" si="28"/>
        <v>0</v>
      </c>
    </row>
    <row r="1675" spans="1:11" ht="12.75">
      <c r="A1675" s="14">
        <v>201405220086</v>
      </c>
      <c r="B1675" s="15">
        <v>41781</v>
      </c>
      <c r="C1675" s="16" t="s">
        <v>2</v>
      </c>
      <c r="D1675" s="16" t="s">
        <v>91</v>
      </c>
      <c r="E1675" s="16" t="s">
        <v>67</v>
      </c>
      <c r="F1675" s="16">
        <v>0</v>
      </c>
      <c r="G1675" s="16">
        <v>0</v>
      </c>
      <c r="H1675" s="16" t="s">
        <v>65</v>
      </c>
      <c r="I1675">
        <v>2014</v>
      </c>
      <c r="J1675" s="3">
        <v>1</v>
      </c>
      <c r="K1675">
        <f t="shared" si="28"/>
        <v>0</v>
      </c>
    </row>
    <row r="1676" spans="1:11" ht="12.75">
      <c r="A1676" s="2">
        <v>201405240153</v>
      </c>
      <c r="B1676" s="4">
        <v>41783</v>
      </c>
      <c r="C1676" s="13" t="s">
        <v>275</v>
      </c>
      <c r="D1676" s="13" t="s">
        <v>277</v>
      </c>
      <c r="E1676" s="13" t="s">
        <v>250</v>
      </c>
      <c r="F1676" s="13">
        <v>4</v>
      </c>
      <c r="G1676" s="13">
        <v>0</v>
      </c>
      <c r="H1676" s="13" t="s">
        <v>18</v>
      </c>
      <c r="I1676">
        <v>2014</v>
      </c>
      <c r="J1676" s="3">
        <v>1</v>
      </c>
      <c r="K1676">
        <f t="shared" si="28"/>
        <v>0</v>
      </c>
    </row>
    <row r="1677" spans="1:11" ht="12.75">
      <c r="A1677" s="14">
        <v>201405290030</v>
      </c>
      <c r="B1677" s="15">
        <v>41788</v>
      </c>
      <c r="C1677" s="16" t="s">
        <v>2</v>
      </c>
      <c r="D1677" s="16" t="s">
        <v>132</v>
      </c>
      <c r="E1677" s="16" t="s">
        <v>84</v>
      </c>
      <c r="F1677" s="16">
        <v>0</v>
      </c>
      <c r="G1677" s="16">
        <v>0</v>
      </c>
      <c r="H1677" s="16" t="s">
        <v>38</v>
      </c>
      <c r="I1677">
        <v>2014</v>
      </c>
      <c r="J1677" s="3">
        <v>1</v>
      </c>
      <c r="K1677">
        <f t="shared" si="28"/>
        <v>0</v>
      </c>
    </row>
    <row r="1678" spans="1:11" ht="12.75">
      <c r="A1678" s="14">
        <v>201406010032</v>
      </c>
      <c r="B1678" s="15">
        <v>41791</v>
      </c>
      <c r="C1678" s="16" t="s">
        <v>73</v>
      </c>
      <c r="D1678" s="16" t="s">
        <v>712</v>
      </c>
      <c r="E1678" s="16" t="s">
        <v>16</v>
      </c>
      <c r="F1678" s="16">
        <v>0</v>
      </c>
      <c r="G1678" s="16">
        <v>0</v>
      </c>
      <c r="H1678" s="16" t="s">
        <v>18</v>
      </c>
      <c r="I1678">
        <v>2014</v>
      </c>
      <c r="J1678" s="3">
        <v>1</v>
      </c>
      <c r="K1678">
        <f t="shared" si="28"/>
        <v>0</v>
      </c>
    </row>
    <row r="1679" spans="1:11" ht="12.75">
      <c r="A1679" s="2">
        <v>201406010025</v>
      </c>
      <c r="B1679" s="4">
        <v>41791</v>
      </c>
      <c r="C1679" s="13" t="s">
        <v>2</v>
      </c>
      <c r="D1679" s="13" t="s">
        <v>117</v>
      </c>
      <c r="E1679" s="13" t="s">
        <v>16</v>
      </c>
      <c r="F1679" s="13">
        <v>0</v>
      </c>
      <c r="G1679" s="13">
        <v>0</v>
      </c>
      <c r="H1679" s="13" t="s">
        <v>18</v>
      </c>
      <c r="I1679">
        <v>2014</v>
      </c>
      <c r="J1679" s="3">
        <v>1</v>
      </c>
      <c r="K1679">
        <f t="shared" si="28"/>
        <v>0</v>
      </c>
    </row>
    <row r="1680" spans="1:11" ht="12.75">
      <c r="A1680" s="14">
        <v>201406050072</v>
      </c>
      <c r="B1680" s="15">
        <v>41795</v>
      </c>
      <c r="C1680" s="16" t="s">
        <v>2</v>
      </c>
      <c r="D1680" s="16" t="s">
        <v>92</v>
      </c>
      <c r="E1680" s="16" t="s">
        <v>77</v>
      </c>
      <c r="F1680" s="16">
        <v>0</v>
      </c>
      <c r="G1680" s="16">
        <v>0</v>
      </c>
      <c r="H1680" s="16" t="s">
        <v>18</v>
      </c>
      <c r="I1680">
        <v>2014</v>
      </c>
      <c r="J1680" s="3">
        <v>1</v>
      </c>
      <c r="K1680">
        <f t="shared" si="28"/>
        <v>0</v>
      </c>
    </row>
    <row r="1681" spans="1:11" ht="12.75">
      <c r="A1681" s="2">
        <v>201406050071</v>
      </c>
      <c r="B1681" s="4">
        <v>41795</v>
      </c>
      <c r="C1681" s="13" t="s">
        <v>2</v>
      </c>
      <c r="D1681" s="13" t="s">
        <v>92</v>
      </c>
      <c r="E1681" s="13" t="s">
        <v>77</v>
      </c>
      <c r="F1681" s="13">
        <v>0</v>
      </c>
      <c r="G1681" s="13">
        <v>0</v>
      </c>
      <c r="H1681" s="13" t="s">
        <v>38</v>
      </c>
      <c r="I1681">
        <v>2014</v>
      </c>
      <c r="J1681" s="3">
        <v>1</v>
      </c>
      <c r="K1681">
        <f t="shared" si="28"/>
        <v>0</v>
      </c>
    </row>
    <row r="1682" spans="1:11" ht="12.75">
      <c r="A1682" s="14">
        <v>201406050070</v>
      </c>
      <c r="B1682" s="15">
        <v>41795</v>
      </c>
      <c r="C1682" s="16" t="s">
        <v>2</v>
      </c>
      <c r="D1682" s="16" t="s">
        <v>92</v>
      </c>
      <c r="E1682" s="16" t="s">
        <v>77</v>
      </c>
      <c r="F1682" s="16">
        <v>0</v>
      </c>
      <c r="G1682" s="16">
        <v>0</v>
      </c>
      <c r="H1682" s="16" t="s">
        <v>38</v>
      </c>
      <c r="I1682">
        <v>2014</v>
      </c>
      <c r="J1682" s="3">
        <v>1</v>
      </c>
      <c r="K1682">
        <f t="shared" si="28"/>
        <v>0</v>
      </c>
    </row>
    <row r="1683" spans="1:11" ht="12.75">
      <c r="A1683" s="2">
        <v>201406050069</v>
      </c>
      <c r="B1683" s="4">
        <v>41795</v>
      </c>
      <c r="C1683" s="13" t="s">
        <v>2</v>
      </c>
      <c r="D1683" s="13" t="s">
        <v>92</v>
      </c>
      <c r="E1683" s="13" t="s">
        <v>77</v>
      </c>
      <c r="F1683" s="13">
        <v>0</v>
      </c>
      <c r="G1683" s="13">
        <v>0</v>
      </c>
      <c r="H1683" s="13" t="s">
        <v>38</v>
      </c>
      <c r="I1683">
        <v>2014</v>
      </c>
      <c r="J1683" s="3">
        <v>1</v>
      </c>
      <c r="K1683">
        <f t="shared" si="28"/>
        <v>0</v>
      </c>
    </row>
    <row r="1684" spans="1:11" ht="12.75">
      <c r="A1684" s="2">
        <v>201406100083</v>
      </c>
      <c r="B1684" s="4">
        <v>41800</v>
      </c>
      <c r="C1684" s="13" t="s">
        <v>55</v>
      </c>
      <c r="D1684" s="13" t="s">
        <v>81</v>
      </c>
      <c r="E1684" s="13" t="s">
        <v>112</v>
      </c>
      <c r="F1684" s="13">
        <v>0</v>
      </c>
      <c r="G1684" s="13">
        <v>0</v>
      </c>
      <c r="H1684" s="13" t="s">
        <v>18</v>
      </c>
      <c r="I1684">
        <v>2014</v>
      </c>
      <c r="J1684" s="3">
        <v>1</v>
      </c>
      <c r="K1684">
        <f t="shared" si="28"/>
        <v>0</v>
      </c>
    </row>
    <row r="1685" spans="1:11" ht="12.75">
      <c r="A1685" s="2">
        <v>201406120071</v>
      </c>
      <c r="B1685" s="4">
        <v>41802</v>
      </c>
      <c r="C1685" s="13" t="s">
        <v>11</v>
      </c>
      <c r="D1685" s="13" t="s">
        <v>41</v>
      </c>
      <c r="E1685" s="13" t="s">
        <v>16</v>
      </c>
      <c r="F1685" s="13">
        <v>0</v>
      </c>
      <c r="G1685" s="13">
        <v>0</v>
      </c>
      <c r="H1685" s="13" t="s">
        <v>14</v>
      </c>
      <c r="I1685">
        <v>2014</v>
      </c>
      <c r="J1685" s="3">
        <v>1</v>
      </c>
      <c r="K1685">
        <f t="shared" si="28"/>
        <v>0</v>
      </c>
    </row>
    <row r="1686" spans="1:11" ht="12.75">
      <c r="A1686" s="14">
        <v>201406120054</v>
      </c>
      <c r="B1686" s="15">
        <v>41802</v>
      </c>
      <c r="C1686" s="16" t="s">
        <v>2</v>
      </c>
      <c r="D1686" s="16" t="s">
        <v>117</v>
      </c>
      <c r="E1686" s="16" t="s">
        <v>16</v>
      </c>
      <c r="F1686" s="16">
        <v>0</v>
      </c>
      <c r="G1686" s="16">
        <v>0</v>
      </c>
      <c r="H1686" s="16" t="s">
        <v>16</v>
      </c>
      <c r="I1686">
        <v>2014</v>
      </c>
      <c r="J1686" s="3">
        <v>1</v>
      </c>
      <c r="K1686">
        <f t="shared" si="28"/>
        <v>0</v>
      </c>
    </row>
    <row r="1687" spans="1:11" ht="12.75">
      <c r="A1687" s="2">
        <v>201406130105</v>
      </c>
      <c r="B1687" s="4">
        <v>41803</v>
      </c>
      <c r="C1687" s="13" t="s">
        <v>11</v>
      </c>
      <c r="D1687" s="13" t="s">
        <v>12</v>
      </c>
      <c r="E1687" s="13" t="s">
        <v>13</v>
      </c>
      <c r="F1687" s="13">
        <v>0</v>
      </c>
      <c r="G1687" s="13">
        <v>0</v>
      </c>
      <c r="H1687" s="13" t="s">
        <v>14</v>
      </c>
      <c r="I1687">
        <v>2014</v>
      </c>
      <c r="J1687" s="3">
        <v>1</v>
      </c>
      <c r="K1687">
        <f t="shared" si="28"/>
        <v>0</v>
      </c>
    </row>
    <row r="1688" spans="1:11" ht="12.75">
      <c r="A1688" s="14">
        <v>201406130104</v>
      </c>
      <c r="B1688" s="15">
        <v>41803</v>
      </c>
      <c r="C1688" s="16" t="s">
        <v>11</v>
      </c>
      <c r="D1688" s="16" t="s">
        <v>15</v>
      </c>
      <c r="E1688" s="16" t="s">
        <v>13</v>
      </c>
      <c r="F1688" s="16">
        <v>0</v>
      </c>
      <c r="G1688" s="16">
        <v>0</v>
      </c>
      <c r="H1688" s="16" t="s">
        <v>14</v>
      </c>
      <c r="I1688">
        <v>2014</v>
      </c>
      <c r="J1688" s="3">
        <v>1</v>
      </c>
      <c r="K1688">
        <f t="shared" si="28"/>
        <v>0</v>
      </c>
    </row>
    <row r="1689" spans="1:11" ht="12.75">
      <c r="A1689" s="14">
        <v>201406160041</v>
      </c>
      <c r="B1689" s="15">
        <v>41806</v>
      </c>
      <c r="C1689" s="16" t="s">
        <v>2</v>
      </c>
      <c r="D1689" s="16" t="s">
        <v>95</v>
      </c>
      <c r="E1689" s="16" t="s">
        <v>460</v>
      </c>
      <c r="F1689" s="16">
        <v>0</v>
      </c>
      <c r="G1689" s="16">
        <v>0</v>
      </c>
      <c r="H1689" s="16" t="s">
        <v>18</v>
      </c>
      <c r="I1689">
        <v>2014</v>
      </c>
      <c r="J1689" s="3">
        <v>1</v>
      </c>
      <c r="K1689">
        <f t="shared" si="28"/>
        <v>0</v>
      </c>
    </row>
    <row r="1690" spans="1:11" ht="12.75">
      <c r="A1690" s="2">
        <v>201406170047</v>
      </c>
      <c r="B1690" s="4">
        <v>41807</v>
      </c>
      <c r="C1690" s="13" t="s">
        <v>2</v>
      </c>
      <c r="D1690" s="13" t="s">
        <v>282</v>
      </c>
      <c r="E1690" s="13" t="s">
        <v>16</v>
      </c>
      <c r="F1690" s="13">
        <v>0</v>
      </c>
      <c r="G1690" s="13">
        <v>0</v>
      </c>
      <c r="H1690" s="13" t="s">
        <v>18</v>
      </c>
      <c r="I1690">
        <v>2014</v>
      </c>
      <c r="J1690" s="3">
        <v>1</v>
      </c>
      <c r="K1690">
        <f t="shared" si="28"/>
        <v>0</v>
      </c>
    </row>
    <row r="1691" spans="1:11" ht="12.75">
      <c r="A1691" s="14">
        <v>201406180038</v>
      </c>
      <c r="B1691" s="15">
        <v>41808</v>
      </c>
      <c r="C1691" s="16" t="s">
        <v>2</v>
      </c>
      <c r="D1691" s="16" t="s">
        <v>87</v>
      </c>
      <c r="E1691" s="16" t="s">
        <v>16</v>
      </c>
      <c r="F1691" s="16">
        <v>0</v>
      </c>
      <c r="G1691" s="16">
        <v>0</v>
      </c>
      <c r="H1691" s="16" t="s">
        <v>16</v>
      </c>
      <c r="I1691">
        <v>2014</v>
      </c>
      <c r="J1691" s="3">
        <v>1</v>
      </c>
      <c r="K1691">
        <f t="shared" si="28"/>
        <v>0</v>
      </c>
    </row>
    <row r="1692" spans="1:11" ht="12.75">
      <c r="A1692" s="2">
        <v>201406280051</v>
      </c>
      <c r="B1692" s="4">
        <v>41818</v>
      </c>
      <c r="C1692" s="13" t="s">
        <v>73</v>
      </c>
      <c r="D1692" s="13" t="s">
        <v>765</v>
      </c>
      <c r="E1692" s="13" t="s">
        <v>16</v>
      </c>
      <c r="F1692" s="13">
        <v>0</v>
      </c>
      <c r="G1692" s="13">
        <v>0</v>
      </c>
      <c r="H1692" s="13" t="s">
        <v>16</v>
      </c>
      <c r="I1692">
        <v>2014</v>
      </c>
      <c r="J1692" s="3">
        <v>1</v>
      </c>
      <c r="K1692">
        <f t="shared" si="28"/>
        <v>0</v>
      </c>
    </row>
    <row r="1693" spans="1:11" ht="12.75">
      <c r="A1693" s="14">
        <v>201406290075</v>
      </c>
      <c r="B1693" s="15">
        <v>41819</v>
      </c>
      <c r="C1693" s="16" t="s">
        <v>11</v>
      </c>
      <c r="D1693" s="16" t="s">
        <v>420</v>
      </c>
      <c r="E1693" s="16" t="s">
        <v>16</v>
      </c>
      <c r="F1693" s="16">
        <v>0</v>
      </c>
      <c r="G1693" s="16">
        <v>0</v>
      </c>
      <c r="H1693" s="16" t="s">
        <v>18</v>
      </c>
      <c r="I1693">
        <v>2014</v>
      </c>
      <c r="J1693" s="3">
        <v>1</v>
      </c>
      <c r="K1693">
        <f t="shared" si="28"/>
        <v>0</v>
      </c>
    </row>
    <row r="1694" spans="1:11" ht="12.75">
      <c r="A1694" s="14">
        <v>201406300097</v>
      </c>
      <c r="B1694" s="15">
        <v>41820</v>
      </c>
      <c r="C1694" s="16" t="s">
        <v>2</v>
      </c>
      <c r="D1694" s="16" t="s">
        <v>70</v>
      </c>
      <c r="E1694" s="16" t="s">
        <v>67</v>
      </c>
      <c r="F1694" s="16">
        <v>0</v>
      </c>
      <c r="G1694" s="16">
        <v>0</v>
      </c>
      <c r="H1694" s="16" t="s">
        <v>18</v>
      </c>
      <c r="I1694">
        <v>2014</v>
      </c>
      <c r="J1694" s="3">
        <v>1</v>
      </c>
      <c r="K1694">
        <f t="shared" si="28"/>
        <v>0</v>
      </c>
    </row>
    <row r="1695" spans="1:11" ht="12.75">
      <c r="A1695" s="2">
        <v>201406300080</v>
      </c>
      <c r="B1695" s="4">
        <v>41820</v>
      </c>
      <c r="C1695" s="13" t="s">
        <v>2</v>
      </c>
      <c r="D1695" s="13" t="s">
        <v>537</v>
      </c>
      <c r="E1695" s="13" t="s">
        <v>16</v>
      </c>
      <c r="F1695" s="13">
        <v>0</v>
      </c>
      <c r="G1695" s="13">
        <v>0</v>
      </c>
      <c r="H1695" s="13" t="s">
        <v>18</v>
      </c>
      <c r="I1695">
        <v>2014</v>
      </c>
      <c r="J1695" s="3">
        <v>1</v>
      </c>
      <c r="K1695">
        <f t="shared" si="28"/>
        <v>0</v>
      </c>
    </row>
    <row r="1696" spans="1:11" ht="12.75">
      <c r="A1696" s="2">
        <v>201407020046</v>
      </c>
      <c r="B1696" s="4">
        <v>41822</v>
      </c>
      <c r="C1696" s="13" t="s">
        <v>78</v>
      </c>
      <c r="D1696" s="13" t="s">
        <v>79</v>
      </c>
      <c r="E1696" s="13" t="s">
        <v>80</v>
      </c>
      <c r="F1696" s="13">
        <v>0</v>
      </c>
      <c r="G1696" s="13">
        <v>0</v>
      </c>
      <c r="H1696" s="13" t="s">
        <v>82</v>
      </c>
      <c r="I1696">
        <v>2014</v>
      </c>
      <c r="J1696" s="3">
        <v>1</v>
      </c>
      <c r="K1696">
        <f t="shared" si="28"/>
        <v>0</v>
      </c>
    </row>
    <row r="1697" spans="1:11" ht="12.75">
      <c r="A1697" s="14">
        <v>201407120049</v>
      </c>
      <c r="B1697" s="15">
        <v>41828</v>
      </c>
      <c r="C1697" s="16" t="s">
        <v>73</v>
      </c>
      <c r="D1697" s="16" t="s">
        <v>712</v>
      </c>
      <c r="E1697" s="16" t="s">
        <v>16</v>
      </c>
      <c r="F1697" s="16">
        <v>0</v>
      </c>
      <c r="G1697" s="16">
        <v>0</v>
      </c>
      <c r="H1697" s="16" t="s">
        <v>16</v>
      </c>
      <c r="I1697">
        <v>2014</v>
      </c>
      <c r="J1697" s="3">
        <v>1</v>
      </c>
      <c r="K1697">
        <f t="shared" si="28"/>
        <v>0</v>
      </c>
    </row>
    <row r="1698" spans="1:11" ht="12.75">
      <c r="A1698" s="2">
        <v>201407110061</v>
      </c>
      <c r="B1698" s="4">
        <v>41831</v>
      </c>
      <c r="C1698" s="13" t="s">
        <v>73</v>
      </c>
      <c r="D1698" s="13" t="s">
        <v>286</v>
      </c>
      <c r="E1698" s="13" t="s">
        <v>16</v>
      </c>
      <c r="F1698" s="13">
        <v>0</v>
      </c>
      <c r="G1698" s="13">
        <v>0</v>
      </c>
      <c r="H1698" s="13" t="s">
        <v>18</v>
      </c>
      <c r="I1698">
        <v>2014</v>
      </c>
      <c r="J1698" s="3">
        <v>1</v>
      </c>
      <c r="K1698">
        <f t="shared" si="28"/>
        <v>0</v>
      </c>
    </row>
    <row r="1699" spans="1:11" ht="12.75">
      <c r="A1699" s="14">
        <v>201407110059</v>
      </c>
      <c r="B1699" s="15">
        <v>41831</v>
      </c>
      <c r="C1699" s="16" t="s">
        <v>2</v>
      </c>
      <c r="D1699" s="16" t="s">
        <v>539</v>
      </c>
      <c r="E1699" s="16" t="s">
        <v>16</v>
      </c>
      <c r="F1699" s="16">
        <v>0</v>
      </c>
      <c r="G1699" s="16">
        <v>0</v>
      </c>
      <c r="H1699" s="16" t="s">
        <v>16</v>
      </c>
      <c r="I1699">
        <v>2014</v>
      </c>
      <c r="J1699" s="3">
        <v>1</v>
      </c>
      <c r="K1699">
        <f t="shared" si="28"/>
        <v>0</v>
      </c>
    </row>
    <row r="1700" spans="1:11" ht="12.75">
      <c r="A1700" s="2">
        <v>201407120052</v>
      </c>
      <c r="B1700" s="4">
        <v>41832</v>
      </c>
      <c r="C1700" s="13" t="s">
        <v>2</v>
      </c>
      <c r="D1700" s="13" t="s">
        <v>539</v>
      </c>
      <c r="E1700" s="13" t="s">
        <v>16</v>
      </c>
      <c r="F1700" s="13">
        <v>0</v>
      </c>
      <c r="G1700" s="13">
        <v>0</v>
      </c>
      <c r="H1700" s="13" t="s">
        <v>156</v>
      </c>
      <c r="I1700">
        <v>2014</v>
      </c>
      <c r="J1700" s="3">
        <v>1</v>
      </c>
      <c r="K1700">
        <f t="shared" si="28"/>
        <v>0</v>
      </c>
    </row>
    <row r="1701" spans="1:11" ht="12.75">
      <c r="A1701" s="14">
        <v>201407130071</v>
      </c>
      <c r="B1701" s="15">
        <v>41833</v>
      </c>
      <c r="C1701" s="16" t="s">
        <v>2</v>
      </c>
      <c r="D1701" s="16" t="s">
        <v>87</v>
      </c>
      <c r="E1701" s="16" t="s">
        <v>16</v>
      </c>
      <c r="F1701" s="16">
        <v>0</v>
      </c>
      <c r="G1701" s="16">
        <v>0</v>
      </c>
      <c r="H1701" s="16" t="s">
        <v>14</v>
      </c>
      <c r="I1701">
        <v>2014</v>
      </c>
      <c r="J1701" s="3">
        <v>1</v>
      </c>
      <c r="K1701">
        <f t="shared" si="28"/>
        <v>0</v>
      </c>
    </row>
    <row r="1702" spans="1:11" ht="12.75">
      <c r="A1702" s="2">
        <v>201407150065</v>
      </c>
      <c r="B1702" s="4">
        <v>41835</v>
      </c>
      <c r="C1702" s="13" t="s">
        <v>2</v>
      </c>
      <c r="D1702" s="13" t="s">
        <v>117</v>
      </c>
      <c r="E1702" s="13" t="s">
        <v>16</v>
      </c>
      <c r="F1702" s="13">
        <v>0</v>
      </c>
      <c r="G1702" s="13">
        <v>0</v>
      </c>
      <c r="H1702" s="13" t="s">
        <v>18</v>
      </c>
      <c r="I1702">
        <v>2014</v>
      </c>
      <c r="J1702" s="3">
        <v>1</v>
      </c>
      <c r="K1702">
        <f t="shared" si="28"/>
        <v>0</v>
      </c>
    </row>
    <row r="1703" spans="1:11" ht="12.75">
      <c r="A1703" s="14">
        <v>201407270053</v>
      </c>
      <c r="B1703" s="15">
        <v>41847</v>
      </c>
      <c r="C1703" s="16" t="s">
        <v>2</v>
      </c>
      <c r="D1703" s="16" t="s">
        <v>117</v>
      </c>
      <c r="E1703" s="16" t="s">
        <v>16</v>
      </c>
      <c r="F1703" s="16">
        <v>0</v>
      </c>
      <c r="G1703" s="16">
        <v>0</v>
      </c>
      <c r="H1703" s="16" t="s">
        <v>18</v>
      </c>
      <c r="I1703">
        <v>2014</v>
      </c>
      <c r="J1703" s="3">
        <v>1</v>
      </c>
      <c r="K1703">
        <f t="shared" si="28"/>
        <v>0</v>
      </c>
    </row>
    <row r="1704" spans="1:11" ht="12.75">
      <c r="A1704" s="14">
        <v>201407290042</v>
      </c>
      <c r="B1704" s="15">
        <v>41849</v>
      </c>
      <c r="C1704" s="16" t="s">
        <v>2</v>
      </c>
      <c r="D1704" s="16" t="s">
        <v>117</v>
      </c>
      <c r="E1704" s="16" t="s">
        <v>460</v>
      </c>
      <c r="F1704" s="16">
        <v>0</v>
      </c>
      <c r="G1704" s="16">
        <v>0</v>
      </c>
      <c r="H1704" s="16" t="s">
        <v>14</v>
      </c>
      <c r="I1704">
        <v>2014</v>
      </c>
      <c r="J1704" s="3">
        <v>1</v>
      </c>
      <c r="K1704">
        <f t="shared" si="28"/>
        <v>0</v>
      </c>
    </row>
    <row r="1705" spans="1:11" ht="12.75">
      <c r="A1705" s="2">
        <v>201407290016</v>
      </c>
      <c r="B1705" s="4">
        <v>41849</v>
      </c>
      <c r="C1705" s="13" t="s">
        <v>78</v>
      </c>
      <c r="D1705" s="13" t="s">
        <v>764</v>
      </c>
      <c r="E1705" s="13" t="s">
        <v>16</v>
      </c>
      <c r="F1705" s="13">
        <v>0</v>
      </c>
      <c r="G1705" s="13">
        <v>0</v>
      </c>
      <c r="H1705" s="13" t="s">
        <v>97</v>
      </c>
      <c r="I1705">
        <v>2014</v>
      </c>
      <c r="J1705" s="3">
        <v>1</v>
      </c>
      <c r="K1705">
        <f t="shared" si="28"/>
        <v>0</v>
      </c>
    </row>
    <row r="1706" spans="1:11" ht="12.75">
      <c r="A1706" s="2">
        <v>201407300064</v>
      </c>
      <c r="B1706" s="4">
        <v>41850</v>
      </c>
      <c r="C1706" s="13" t="s">
        <v>126</v>
      </c>
      <c r="D1706" s="13" t="s">
        <v>497</v>
      </c>
      <c r="E1706" s="13" t="s">
        <v>16</v>
      </c>
      <c r="F1706" s="13">
        <v>0</v>
      </c>
      <c r="G1706" s="13">
        <v>0</v>
      </c>
      <c r="H1706" s="13" t="s">
        <v>18</v>
      </c>
      <c r="I1706">
        <v>2014</v>
      </c>
      <c r="J1706" s="3">
        <v>1</v>
      </c>
      <c r="K1706">
        <f t="shared" si="28"/>
        <v>0</v>
      </c>
    </row>
    <row r="1707" spans="1:11" ht="12.75">
      <c r="A1707" s="14">
        <v>201408010079</v>
      </c>
      <c r="B1707" s="15">
        <v>41852</v>
      </c>
      <c r="C1707" s="16" t="s">
        <v>73</v>
      </c>
      <c r="D1707" s="16" t="s">
        <v>763</v>
      </c>
      <c r="E1707" s="16" t="s">
        <v>16</v>
      </c>
      <c r="F1707" s="16">
        <v>0</v>
      </c>
      <c r="G1707" s="16">
        <v>0</v>
      </c>
      <c r="H1707" s="16" t="s">
        <v>18</v>
      </c>
      <c r="I1707">
        <v>2014</v>
      </c>
      <c r="J1707" s="3">
        <v>1</v>
      </c>
      <c r="K1707">
        <f t="shared" si="28"/>
        <v>0</v>
      </c>
    </row>
    <row r="1708" spans="1:11" ht="12.75">
      <c r="A1708" s="2">
        <v>201408030025</v>
      </c>
      <c r="B1708" s="4">
        <v>41854</v>
      </c>
      <c r="C1708" s="13" t="s">
        <v>2</v>
      </c>
      <c r="D1708" s="13" t="s">
        <v>762</v>
      </c>
      <c r="E1708" s="13" t="s">
        <v>16</v>
      </c>
      <c r="F1708" s="13">
        <v>0</v>
      </c>
      <c r="G1708" s="13">
        <v>0</v>
      </c>
      <c r="H1708" s="13" t="s">
        <v>38</v>
      </c>
      <c r="I1708">
        <v>2014</v>
      </c>
      <c r="J1708" s="3">
        <v>1</v>
      </c>
      <c r="K1708">
        <f t="shared" si="28"/>
        <v>0</v>
      </c>
    </row>
    <row r="1709" spans="1:11" ht="12.75">
      <c r="A1709" s="14">
        <v>201408030023</v>
      </c>
      <c r="B1709" s="15">
        <v>41854</v>
      </c>
      <c r="C1709" s="16" t="s">
        <v>2</v>
      </c>
      <c r="D1709" s="16" t="s">
        <v>274</v>
      </c>
      <c r="E1709" s="16" t="s">
        <v>16</v>
      </c>
      <c r="F1709" s="16">
        <v>0</v>
      </c>
      <c r="G1709" s="16">
        <v>0</v>
      </c>
      <c r="H1709" s="16" t="s">
        <v>18</v>
      </c>
      <c r="I1709">
        <v>2014</v>
      </c>
      <c r="J1709" s="3">
        <v>1</v>
      </c>
      <c r="K1709">
        <f t="shared" si="28"/>
        <v>0</v>
      </c>
    </row>
    <row r="1710" spans="1:11" ht="12.75">
      <c r="A1710" s="2">
        <v>201408030022</v>
      </c>
      <c r="B1710" s="4">
        <v>41854</v>
      </c>
      <c r="C1710" s="13" t="s">
        <v>2</v>
      </c>
      <c r="D1710" s="13" t="s">
        <v>539</v>
      </c>
      <c r="E1710" s="13" t="s">
        <v>16</v>
      </c>
      <c r="F1710" s="13">
        <v>0</v>
      </c>
      <c r="G1710" s="13">
        <v>0</v>
      </c>
      <c r="H1710" s="13" t="s">
        <v>18</v>
      </c>
      <c r="I1710">
        <v>2014</v>
      </c>
      <c r="J1710" s="3">
        <v>1</v>
      </c>
      <c r="K1710">
        <f t="shared" si="28"/>
        <v>0</v>
      </c>
    </row>
    <row r="1711" spans="1:11" ht="12.75">
      <c r="A1711" s="14">
        <v>201408040022</v>
      </c>
      <c r="B1711" s="15">
        <v>41855</v>
      </c>
      <c r="C1711" s="16" t="s">
        <v>2</v>
      </c>
      <c r="D1711" s="16" t="s">
        <v>87</v>
      </c>
      <c r="E1711" s="16" t="s">
        <v>475</v>
      </c>
      <c r="F1711" s="16">
        <v>0</v>
      </c>
      <c r="G1711" s="16">
        <v>0</v>
      </c>
      <c r="H1711" s="16" t="s">
        <v>18</v>
      </c>
      <c r="I1711">
        <v>2014</v>
      </c>
      <c r="J1711" s="3">
        <v>1</v>
      </c>
      <c r="K1711">
        <f t="shared" si="28"/>
        <v>0</v>
      </c>
    </row>
    <row r="1712" spans="1:11" ht="12.75">
      <c r="A1712" s="2">
        <v>201408050046</v>
      </c>
      <c r="B1712" s="4">
        <v>41856</v>
      </c>
      <c r="C1712" s="13" t="s">
        <v>2</v>
      </c>
      <c r="D1712" s="13" t="s">
        <v>87</v>
      </c>
      <c r="E1712" s="13" t="s">
        <v>16</v>
      </c>
      <c r="F1712" s="13">
        <v>0</v>
      </c>
      <c r="G1712" s="13">
        <v>0</v>
      </c>
      <c r="H1712" s="13" t="s">
        <v>16</v>
      </c>
      <c r="I1712">
        <v>2014</v>
      </c>
      <c r="J1712" s="3">
        <v>1</v>
      </c>
      <c r="K1712">
        <f t="shared" si="28"/>
        <v>0</v>
      </c>
    </row>
    <row r="1713" spans="1:11" ht="12.75">
      <c r="A1713" s="14">
        <v>201408060051</v>
      </c>
      <c r="B1713" s="15">
        <v>41857</v>
      </c>
      <c r="C1713" s="16" t="s">
        <v>2</v>
      </c>
      <c r="D1713" s="16" t="s">
        <v>426</v>
      </c>
      <c r="E1713" s="16" t="s">
        <v>16</v>
      </c>
      <c r="F1713" s="16">
        <v>0</v>
      </c>
      <c r="G1713" s="16">
        <v>0</v>
      </c>
      <c r="H1713" s="16" t="s">
        <v>18</v>
      </c>
      <c r="I1713">
        <v>2014</v>
      </c>
      <c r="J1713" s="3">
        <v>1</v>
      </c>
      <c r="K1713">
        <f t="shared" si="28"/>
        <v>0</v>
      </c>
    </row>
    <row r="1714" spans="1:11" ht="12.75">
      <c r="A1714" s="14">
        <v>201408100063</v>
      </c>
      <c r="B1714" s="15">
        <v>41861</v>
      </c>
      <c r="C1714" s="16" t="s">
        <v>78</v>
      </c>
      <c r="D1714" s="16" t="s">
        <v>525</v>
      </c>
      <c r="E1714" s="16" t="s">
        <v>16</v>
      </c>
      <c r="F1714" s="16">
        <v>0</v>
      </c>
      <c r="G1714" s="16">
        <v>0</v>
      </c>
      <c r="H1714" s="16" t="s">
        <v>97</v>
      </c>
      <c r="I1714">
        <v>2014</v>
      </c>
      <c r="J1714" s="3">
        <v>1</v>
      </c>
      <c r="K1714">
        <f t="shared" si="28"/>
        <v>0</v>
      </c>
    </row>
    <row r="1715" spans="1:11" ht="12.75">
      <c r="A1715" s="2">
        <v>201408100033</v>
      </c>
      <c r="B1715" s="4">
        <v>41861</v>
      </c>
      <c r="C1715" s="13" t="s">
        <v>2</v>
      </c>
      <c r="D1715" s="13" t="s">
        <v>193</v>
      </c>
      <c r="E1715" s="13" t="s">
        <v>16</v>
      </c>
      <c r="F1715" s="13">
        <v>0</v>
      </c>
      <c r="G1715" s="13">
        <v>0</v>
      </c>
      <c r="H1715" s="13" t="s">
        <v>18</v>
      </c>
      <c r="I1715">
        <v>2014</v>
      </c>
      <c r="J1715" s="3">
        <v>1</v>
      </c>
      <c r="K1715">
        <f t="shared" si="28"/>
        <v>0</v>
      </c>
    </row>
    <row r="1716" spans="1:11" ht="12.75">
      <c r="A1716" s="2">
        <v>201408110052</v>
      </c>
      <c r="B1716" s="4">
        <v>41862</v>
      </c>
      <c r="C1716" s="13" t="s">
        <v>78</v>
      </c>
      <c r="D1716" s="13" t="s">
        <v>79</v>
      </c>
      <c r="E1716" s="13" t="s">
        <v>16</v>
      </c>
      <c r="F1716" s="13">
        <v>0</v>
      </c>
      <c r="G1716" s="13">
        <v>0</v>
      </c>
      <c r="H1716" s="13" t="s">
        <v>97</v>
      </c>
      <c r="I1716">
        <v>2014</v>
      </c>
      <c r="J1716" s="3">
        <v>1</v>
      </c>
      <c r="K1716">
        <f t="shared" si="28"/>
        <v>0</v>
      </c>
    </row>
    <row r="1717" spans="1:11" ht="12.75">
      <c r="A1717" s="2">
        <v>201408140063</v>
      </c>
      <c r="B1717" s="4">
        <v>41865</v>
      </c>
      <c r="C1717" s="13" t="s">
        <v>73</v>
      </c>
      <c r="D1717" s="13" t="s">
        <v>760</v>
      </c>
      <c r="E1717" s="13" t="s">
        <v>16</v>
      </c>
      <c r="F1717" s="13">
        <v>0</v>
      </c>
      <c r="G1717" s="13">
        <v>0</v>
      </c>
      <c r="H1717" s="13" t="s">
        <v>65</v>
      </c>
      <c r="I1717">
        <v>2014</v>
      </c>
      <c r="J1717" s="3">
        <v>1</v>
      </c>
      <c r="K1717">
        <f t="shared" si="28"/>
        <v>0</v>
      </c>
    </row>
    <row r="1718" spans="1:11" ht="12.75">
      <c r="A1718" s="14">
        <v>201408140062</v>
      </c>
      <c r="B1718" s="15">
        <v>41865</v>
      </c>
      <c r="C1718" s="16" t="s">
        <v>73</v>
      </c>
      <c r="D1718" s="16" t="s">
        <v>761</v>
      </c>
      <c r="E1718" s="16" t="s">
        <v>16</v>
      </c>
      <c r="F1718" s="16">
        <v>0</v>
      </c>
      <c r="G1718" s="16">
        <v>0</v>
      </c>
      <c r="H1718" s="16" t="s">
        <v>65</v>
      </c>
      <c r="I1718">
        <v>2014</v>
      </c>
      <c r="J1718" s="3">
        <v>1</v>
      </c>
      <c r="K1718">
        <f t="shared" si="28"/>
        <v>0</v>
      </c>
    </row>
    <row r="1719" spans="1:11" ht="12.75">
      <c r="A1719" s="14">
        <v>201408160089</v>
      </c>
      <c r="B1719" s="15">
        <v>41867</v>
      </c>
      <c r="C1719" s="16" t="s">
        <v>2</v>
      </c>
      <c r="D1719" s="16" t="s">
        <v>758</v>
      </c>
      <c r="E1719" s="16" t="s">
        <v>16</v>
      </c>
      <c r="F1719" s="16">
        <v>0</v>
      </c>
      <c r="G1719" s="16">
        <v>0</v>
      </c>
      <c r="H1719" s="16" t="s">
        <v>65</v>
      </c>
      <c r="I1719">
        <v>2014</v>
      </c>
      <c r="J1719" s="3">
        <v>1</v>
      </c>
      <c r="K1719">
        <f t="shared" si="28"/>
        <v>0</v>
      </c>
    </row>
    <row r="1720" spans="1:11" ht="12.75">
      <c r="A1720" s="14">
        <v>201408200045</v>
      </c>
      <c r="B1720" s="15">
        <v>41871</v>
      </c>
      <c r="C1720" s="16" t="s">
        <v>2</v>
      </c>
      <c r="D1720" s="16" t="s">
        <v>117</v>
      </c>
      <c r="E1720" s="16" t="s">
        <v>16</v>
      </c>
      <c r="F1720" s="16">
        <v>0</v>
      </c>
      <c r="G1720" s="16">
        <v>0</v>
      </c>
      <c r="H1720" s="16" t="s">
        <v>265</v>
      </c>
      <c r="I1720">
        <v>2014</v>
      </c>
      <c r="J1720" s="3">
        <v>1</v>
      </c>
      <c r="K1720">
        <f t="shared" si="28"/>
        <v>0</v>
      </c>
    </row>
    <row r="1721" spans="1:11" ht="12.75">
      <c r="A1721" s="2">
        <v>201408190096</v>
      </c>
      <c r="B1721" s="4">
        <v>41871</v>
      </c>
      <c r="C1721" s="13" t="s">
        <v>32</v>
      </c>
      <c r="D1721" s="13" t="s">
        <v>759</v>
      </c>
      <c r="E1721" s="13" t="s">
        <v>16</v>
      </c>
      <c r="F1721" s="13">
        <v>0</v>
      </c>
      <c r="G1721" s="13">
        <v>0</v>
      </c>
      <c r="H1721" s="13" t="s">
        <v>23</v>
      </c>
      <c r="I1721">
        <v>2014</v>
      </c>
      <c r="J1721" s="3">
        <v>1</v>
      </c>
      <c r="K1721">
        <f t="shared" si="28"/>
        <v>0</v>
      </c>
    </row>
    <row r="1722" spans="1:11" ht="12.75">
      <c r="A1722" s="14">
        <v>201408240098</v>
      </c>
      <c r="B1722" s="15">
        <v>41875</v>
      </c>
      <c r="C1722" s="16" t="s">
        <v>2</v>
      </c>
      <c r="D1722" s="16" t="s">
        <v>758</v>
      </c>
      <c r="E1722" s="16" t="s">
        <v>16</v>
      </c>
      <c r="F1722" s="16">
        <v>0</v>
      </c>
      <c r="G1722" s="16">
        <v>0</v>
      </c>
      <c r="H1722" s="16" t="s">
        <v>65</v>
      </c>
      <c r="I1722">
        <v>2014</v>
      </c>
      <c r="J1722" s="3">
        <v>1</v>
      </c>
      <c r="K1722">
        <f t="shared" si="28"/>
        <v>0</v>
      </c>
    </row>
    <row r="1723" spans="1:11" ht="12.75">
      <c r="A1723" s="2">
        <v>201408240095</v>
      </c>
      <c r="B1723" s="4">
        <v>41875</v>
      </c>
      <c r="C1723" s="13" t="s">
        <v>2</v>
      </c>
      <c r="D1723" s="13" t="s">
        <v>87</v>
      </c>
      <c r="E1723" s="13" t="s">
        <v>16</v>
      </c>
      <c r="F1723" s="13">
        <v>0</v>
      </c>
      <c r="G1723" s="13">
        <v>0</v>
      </c>
      <c r="H1723" s="13" t="s">
        <v>14</v>
      </c>
      <c r="I1723">
        <v>2014</v>
      </c>
      <c r="J1723" s="3">
        <v>1</v>
      </c>
      <c r="K1723">
        <f t="shared" si="28"/>
        <v>0</v>
      </c>
    </row>
    <row r="1724" spans="1:11" ht="12.75">
      <c r="A1724" s="2">
        <v>201408250087</v>
      </c>
      <c r="B1724" s="4">
        <v>41876</v>
      </c>
      <c r="C1724" s="13" t="s">
        <v>78</v>
      </c>
      <c r="D1724" s="13" t="s">
        <v>79</v>
      </c>
      <c r="E1724" s="13" t="s">
        <v>487</v>
      </c>
      <c r="F1724" s="13">
        <v>0</v>
      </c>
      <c r="G1724" s="13">
        <v>0</v>
      </c>
      <c r="H1724" s="13" t="s">
        <v>18</v>
      </c>
      <c r="I1724">
        <v>2014</v>
      </c>
      <c r="J1724" s="3">
        <v>1</v>
      </c>
      <c r="K1724">
        <f t="shared" si="28"/>
        <v>0</v>
      </c>
    </row>
    <row r="1725" spans="1:11" ht="12.75">
      <c r="A1725" s="14">
        <v>201408260060</v>
      </c>
      <c r="B1725" s="15">
        <v>41877</v>
      </c>
      <c r="C1725" s="16" t="s">
        <v>2</v>
      </c>
      <c r="D1725" s="16" t="s">
        <v>87</v>
      </c>
      <c r="E1725" s="16" t="s">
        <v>16</v>
      </c>
      <c r="F1725" s="16">
        <v>0</v>
      </c>
      <c r="G1725" s="16">
        <v>0</v>
      </c>
      <c r="H1725" s="16" t="s">
        <v>14</v>
      </c>
      <c r="I1725">
        <v>2014</v>
      </c>
      <c r="J1725" s="3">
        <v>1</v>
      </c>
      <c r="K1725">
        <f t="shared" si="28"/>
        <v>0</v>
      </c>
    </row>
    <row r="1726" spans="1:11" ht="12.75">
      <c r="A1726" s="2">
        <v>201408280032</v>
      </c>
      <c r="B1726" s="4">
        <v>41879</v>
      </c>
      <c r="C1726" s="13" t="s">
        <v>78</v>
      </c>
      <c r="D1726" s="13" t="s">
        <v>79</v>
      </c>
      <c r="E1726" s="13" t="s">
        <v>530</v>
      </c>
      <c r="F1726" s="13">
        <v>0</v>
      </c>
      <c r="G1726" s="13">
        <v>0</v>
      </c>
      <c r="H1726" s="13" t="s">
        <v>23</v>
      </c>
      <c r="I1726">
        <v>2014</v>
      </c>
      <c r="J1726" s="3">
        <v>1</v>
      </c>
      <c r="K1726">
        <f t="shared" si="28"/>
        <v>0</v>
      </c>
    </row>
    <row r="1727" spans="1:11" ht="12.75">
      <c r="A1727" s="14">
        <v>201408280073</v>
      </c>
      <c r="B1727" s="15">
        <v>41879</v>
      </c>
      <c r="C1727" s="16" t="s">
        <v>2</v>
      </c>
      <c r="D1727" s="16" t="s">
        <v>70</v>
      </c>
      <c r="E1727" s="16" t="s">
        <v>71</v>
      </c>
      <c r="F1727" s="16">
        <v>0</v>
      </c>
      <c r="G1727" s="16">
        <v>0</v>
      </c>
      <c r="H1727" s="16" t="s">
        <v>72</v>
      </c>
      <c r="I1727">
        <v>2014</v>
      </c>
      <c r="J1727" s="3">
        <v>1</v>
      </c>
      <c r="K1727">
        <f t="shared" si="28"/>
        <v>0</v>
      </c>
    </row>
    <row r="1728" spans="1:11" ht="12.75">
      <c r="A1728" s="2">
        <v>201408300060</v>
      </c>
      <c r="B1728" s="4">
        <v>41881</v>
      </c>
      <c r="C1728" s="13" t="s">
        <v>78</v>
      </c>
      <c r="D1728" s="13" t="s">
        <v>757</v>
      </c>
      <c r="E1728" s="13" t="s">
        <v>16</v>
      </c>
      <c r="F1728" s="13">
        <v>0</v>
      </c>
      <c r="G1728" s="13">
        <v>0</v>
      </c>
      <c r="H1728" s="13" t="s">
        <v>97</v>
      </c>
      <c r="I1728">
        <v>2014</v>
      </c>
      <c r="J1728" s="3">
        <v>1</v>
      </c>
      <c r="K1728">
        <f t="shared" si="28"/>
        <v>0</v>
      </c>
    </row>
    <row r="1729" spans="1:11" ht="12.75">
      <c r="A1729" s="2">
        <v>201408310044</v>
      </c>
      <c r="B1729" s="4">
        <v>41882</v>
      </c>
      <c r="C1729" s="13" t="s">
        <v>2</v>
      </c>
      <c r="D1729" s="13" t="s">
        <v>755</v>
      </c>
      <c r="E1729" s="13" t="s">
        <v>16</v>
      </c>
      <c r="F1729" s="13">
        <v>0</v>
      </c>
      <c r="G1729" s="13">
        <v>0</v>
      </c>
      <c r="H1729" s="13" t="s">
        <v>16</v>
      </c>
      <c r="I1729">
        <v>2014</v>
      </c>
      <c r="J1729" s="3">
        <v>1</v>
      </c>
      <c r="K1729">
        <f t="shared" si="28"/>
        <v>0</v>
      </c>
    </row>
    <row r="1730" spans="1:11" ht="12.75">
      <c r="A1730" s="14">
        <v>201409010082</v>
      </c>
      <c r="B1730" s="15">
        <v>41883</v>
      </c>
      <c r="C1730" s="16" t="s">
        <v>2</v>
      </c>
      <c r="D1730" s="16" t="s">
        <v>89</v>
      </c>
      <c r="E1730" s="16" t="s">
        <v>77</v>
      </c>
      <c r="F1730" s="16">
        <v>0</v>
      </c>
      <c r="G1730" s="16">
        <v>0</v>
      </c>
      <c r="H1730" s="16" t="s">
        <v>14</v>
      </c>
      <c r="I1730">
        <v>2014</v>
      </c>
      <c r="J1730" s="3">
        <v>1</v>
      </c>
      <c r="K1730">
        <f t="shared" ref="K1730:K1793" si="29">IF(AND(I1730=2015,E1730="unknown",OR(F1730&gt;0,G1730&gt;0)),1,0)</f>
        <v>0</v>
      </c>
    </row>
    <row r="1731" spans="1:11" ht="12.75">
      <c r="A1731" s="14">
        <v>201409030060</v>
      </c>
      <c r="B1731" s="15">
        <v>41885</v>
      </c>
      <c r="C1731" s="16" t="s">
        <v>2</v>
      </c>
      <c r="D1731" s="16" t="s">
        <v>66</v>
      </c>
      <c r="E1731" s="16" t="s">
        <v>67</v>
      </c>
      <c r="F1731" s="16">
        <v>0</v>
      </c>
      <c r="G1731" s="16">
        <v>0</v>
      </c>
      <c r="H1731" s="16" t="s">
        <v>14</v>
      </c>
      <c r="I1731">
        <v>2014</v>
      </c>
      <c r="J1731" s="3">
        <v>1</v>
      </c>
      <c r="K1731">
        <f t="shared" si="29"/>
        <v>0</v>
      </c>
    </row>
    <row r="1732" spans="1:11" ht="12.75">
      <c r="A1732" s="2">
        <v>201409030019</v>
      </c>
      <c r="B1732" s="4">
        <v>41885</v>
      </c>
      <c r="C1732" s="13" t="s">
        <v>73</v>
      </c>
      <c r="D1732" s="13" t="s">
        <v>754</v>
      </c>
      <c r="E1732" s="13" t="s">
        <v>16</v>
      </c>
      <c r="F1732" s="13">
        <v>0</v>
      </c>
      <c r="G1732" s="13">
        <v>0</v>
      </c>
      <c r="H1732" s="13" t="s">
        <v>16</v>
      </c>
      <c r="I1732">
        <v>2014</v>
      </c>
      <c r="J1732" s="3">
        <v>1</v>
      </c>
      <c r="K1732">
        <f t="shared" si="29"/>
        <v>0</v>
      </c>
    </row>
    <row r="1733" spans="1:11" ht="12.75">
      <c r="A1733" s="2">
        <v>201409040012</v>
      </c>
      <c r="B1733" s="4">
        <v>41886</v>
      </c>
      <c r="C1733" s="13" t="s">
        <v>73</v>
      </c>
      <c r="D1733" s="13" t="s">
        <v>753</v>
      </c>
      <c r="E1733" s="13" t="s">
        <v>16</v>
      </c>
      <c r="F1733" s="13">
        <v>0</v>
      </c>
      <c r="G1733" s="13">
        <v>0</v>
      </c>
      <c r="H1733" s="13" t="s">
        <v>18</v>
      </c>
      <c r="I1733">
        <v>2014</v>
      </c>
      <c r="J1733" s="3">
        <v>1</v>
      </c>
      <c r="K1733">
        <f t="shared" si="29"/>
        <v>0</v>
      </c>
    </row>
    <row r="1734" spans="1:11" ht="12.75">
      <c r="A1734" s="14">
        <v>201408300061</v>
      </c>
      <c r="B1734" s="15">
        <v>41886</v>
      </c>
      <c r="C1734" s="16" t="s">
        <v>78</v>
      </c>
      <c r="D1734" s="16" t="s">
        <v>756</v>
      </c>
      <c r="E1734" s="16" t="s">
        <v>16</v>
      </c>
      <c r="F1734" s="16">
        <v>0</v>
      </c>
      <c r="G1734" s="16">
        <v>0</v>
      </c>
      <c r="H1734" s="16" t="s">
        <v>97</v>
      </c>
      <c r="I1734">
        <v>2014</v>
      </c>
      <c r="J1734" s="3">
        <v>1</v>
      </c>
      <c r="K1734">
        <f t="shared" si="29"/>
        <v>0</v>
      </c>
    </row>
    <row r="1735" spans="1:11" ht="12.75">
      <c r="A1735" s="14">
        <v>201409060063</v>
      </c>
      <c r="B1735" s="15">
        <v>41888</v>
      </c>
      <c r="C1735" s="16" t="s">
        <v>2</v>
      </c>
      <c r="D1735" s="16" t="s">
        <v>751</v>
      </c>
      <c r="E1735" s="16" t="s">
        <v>16</v>
      </c>
      <c r="F1735" s="16">
        <v>0</v>
      </c>
      <c r="G1735" s="16">
        <v>0</v>
      </c>
      <c r="H1735" s="16" t="s">
        <v>97</v>
      </c>
      <c r="I1735">
        <v>2014</v>
      </c>
      <c r="J1735" s="3">
        <v>1</v>
      </c>
      <c r="K1735">
        <f t="shared" si="29"/>
        <v>0</v>
      </c>
    </row>
    <row r="1736" spans="1:11" ht="12.75">
      <c r="A1736" s="2">
        <v>201409140119</v>
      </c>
      <c r="B1736" s="4">
        <v>41896</v>
      </c>
      <c r="C1736" s="13" t="s">
        <v>11</v>
      </c>
      <c r="D1736" s="13" t="s">
        <v>382</v>
      </c>
      <c r="E1736" s="13" t="s">
        <v>455</v>
      </c>
      <c r="F1736" s="13">
        <v>0</v>
      </c>
      <c r="G1736" s="13">
        <v>0</v>
      </c>
      <c r="H1736" s="13" t="s">
        <v>38</v>
      </c>
      <c r="I1736">
        <v>2014</v>
      </c>
      <c r="J1736" s="3">
        <v>1</v>
      </c>
      <c r="K1736">
        <f t="shared" si="29"/>
        <v>0</v>
      </c>
    </row>
    <row r="1737" spans="1:11" ht="12.75">
      <c r="A1737" s="14">
        <v>201409150090</v>
      </c>
      <c r="B1737" s="15">
        <v>41897</v>
      </c>
      <c r="C1737" s="16" t="s">
        <v>2</v>
      </c>
      <c r="D1737" s="16" t="s">
        <v>467</v>
      </c>
      <c r="E1737" s="16" t="s">
        <v>460</v>
      </c>
      <c r="F1737" s="16">
        <v>0</v>
      </c>
      <c r="G1737" s="16">
        <v>1</v>
      </c>
      <c r="H1737" s="16" t="s">
        <v>18</v>
      </c>
      <c r="I1737">
        <v>2014</v>
      </c>
      <c r="J1737" s="3">
        <v>1</v>
      </c>
      <c r="K1737">
        <f t="shared" si="29"/>
        <v>0</v>
      </c>
    </row>
    <row r="1738" spans="1:11" ht="12.75">
      <c r="A1738" s="2">
        <v>201409160045</v>
      </c>
      <c r="B1738" s="4">
        <v>41898</v>
      </c>
      <c r="C1738" s="13" t="s">
        <v>275</v>
      </c>
      <c r="D1738" s="13" t="s">
        <v>277</v>
      </c>
      <c r="E1738" s="13" t="s">
        <v>16</v>
      </c>
      <c r="F1738" s="13">
        <v>0</v>
      </c>
      <c r="G1738" s="13">
        <v>3</v>
      </c>
      <c r="H1738" s="13" t="s">
        <v>97</v>
      </c>
      <c r="I1738">
        <v>2014</v>
      </c>
      <c r="J1738" s="3">
        <v>1</v>
      </c>
      <c r="K1738">
        <f t="shared" si="29"/>
        <v>0</v>
      </c>
    </row>
    <row r="1739" spans="1:11" ht="12.75">
      <c r="A1739" s="2">
        <v>201409190078</v>
      </c>
      <c r="B1739" s="4">
        <v>41901</v>
      </c>
      <c r="C1739" s="13" t="s">
        <v>2</v>
      </c>
      <c r="D1739" s="13" t="s">
        <v>95</v>
      </c>
      <c r="E1739" s="13" t="s">
        <v>16</v>
      </c>
      <c r="F1739" s="13">
        <v>0</v>
      </c>
      <c r="G1739" s="13">
        <v>0</v>
      </c>
      <c r="H1739" s="13" t="s">
        <v>18</v>
      </c>
      <c r="I1739">
        <v>2014</v>
      </c>
      <c r="J1739" s="3">
        <v>1</v>
      </c>
      <c r="K1739">
        <f t="shared" si="29"/>
        <v>0</v>
      </c>
    </row>
    <row r="1740" spans="1:11" ht="12.75">
      <c r="A1740" s="14">
        <v>201409190069</v>
      </c>
      <c r="B1740" s="15">
        <v>41901</v>
      </c>
      <c r="C1740" s="16" t="s">
        <v>73</v>
      </c>
      <c r="D1740" s="16" t="s">
        <v>752</v>
      </c>
      <c r="E1740" s="16" t="s">
        <v>16</v>
      </c>
      <c r="F1740" s="16">
        <v>0</v>
      </c>
      <c r="G1740" s="16">
        <v>0</v>
      </c>
      <c r="H1740" s="16" t="s">
        <v>18</v>
      </c>
      <c r="I1740">
        <v>2014</v>
      </c>
      <c r="J1740" s="3">
        <v>1</v>
      </c>
      <c r="K1740">
        <f t="shared" si="29"/>
        <v>0</v>
      </c>
    </row>
    <row r="1741" spans="1:11" ht="12.75">
      <c r="A1741" s="14">
        <v>201409220104</v>
      </c>
      <c r="B1741" s="15">
        <v>41904</v>
      </c>
      <c r="C1741" s="16" t="s">
        <v>2</v>
      </c>
      <c r="D1741" s="16" t="s">
        <v>751</v>
      </c>
      <c r="E1741" s="16" t="s">
        <v>16</v>
      </c>
      <c r="F1741" s="16">
        <v>0</v>
      </c>
      <c r="G1741" s="16">
        <v>0</v>
      </c>
      <c r="H1741" s="16" t="s">
        <v>97</v>
      </c>
      <c r="I1741">
        <v>2014</v>
      </c>
      <c r="J1741" s="3">
        <v>1</v>
      </c>
      <c r="K1741">
        <f t="shared" si="29"/>
        <v>0</v>
      </c>
    </row>
    <row r="1742" spans="1:11" ht="12.75">
      <c r="A1742" s="2">
        <v>201409260086</v>
      </c>
      <c r="B1742" s="4">
        <v>41908</v>
      </c>
      <c r="C1742" s="13" t="s">
        <v>2</v>
      </c>
      <c r="D1742" s="13" t="s">
        <v>630</v>
      </c>
      <c r="E1742" s="13" t="s">
        <v>631</v>
      </c>
      <c r="F1742" s="13">
        <v>0</v>
      </c>
      <c r="G1742" s="13">
        <v>0</v>
      </c>
      <c r="H1742" s="13" t="s">
        <v>18</v>
      </c>
      <c r="I1742">
        <v>2014</v>
      </c>
      <c r="J1742" s="3">
        <v>1</v>
      </c>
      <c r="K1742">
        <f t="shared" si="29"/>
        <v>0</v>
      </c>
    </row>
    <row r="1743" spans="1:11" ht="12.75">
      <c r="A1743" s="14">
        <v>201409270024</v>
      </c>
      <c r="B1743" s="15">
        <v>41909</v>
      </c>
      <c r="C1743" s="16" t="s">
        <v>2</v>
      </c>
      <c r="D1743" s="16" t="s">
        <v>539</v>
      </c>
      <c r="E1743" s="16" t="s">
        <v>16</v>
      </c>
      <c r="F1743" s="16">
        <v>0</v>
      </c>
      <c r="G1743" s="16">
        <v>0</v>
      </c>
      <c r="H1743" s="16" t="s">
        <v>16</v>
      </c>
      <c r="I1743">
        <v>2014</v>
      </c>
      <c r="J1743" s="3">
        <v>1</v>
      </c>
      <c r="K1743">
        <f t="shared" si="29"/>
        <v>0</v>
      </c>
    </row>
    <row r="1744" spans="1:11" ht="12.75">
      <c r="A1744" s="14">
        <v>201409280056</v>
      </c>
      <c r="B1744" s="15">
        <v>41910</v>
      </c>
      <c r="C1744" s="16" t="s">
        <v>32</v>
      </c>
      <c r="D1744" s="16" t="s">
        <v>237</v>
      </c>
      <c r="E1744" s="16" t="s">
        <v>417</v>
      </c>
      <c r="F1744" s="16">
        <v>0</v>
      </c>
      <c r="G1744" s="16">
        <v>0</v>
      </c>
      <c r="H1744" s="16" t="s">
        <v>23</v>
      </c>
      <c r="I1744">
        <v>2014</v>
      </c>
      <c r="J1744" s="3">
        <v>1</v>
      </c>
      <c r="K1744">
        <f t="shared" si="29"/>
        <v>0</v>
      </c>
    </row>
    <row r="1745" spans="1:11" ht="12.75">
      <c r="A1745" s="2">
        <v>201409280042</v>
      </c>
      <c r="B1745" s="4">
        <v>41910</v>
      </c>
      <c r="C1745" s="13" t="s">
        <v>2</v>
      </c>
      <c r="D1745" s="13" t="s">
        <v>539</v>
      </c>
      <c r="E1745" s="13" t="s">
        <v>16</v>
      </c>
      <c r="F1745" s="13">
        <v>0</v>
      </c>
      <c r="G1745" s="13">
        <v>1</v>
      </c>
      <c r="H1745" s="13" t="s">
        <v>18</v>
      </c>
      <c r="I1745">
        <v>2014</v>
      </c>
      <c r="J1745" s="3">
        <v>1</v>
      </c>
      <c r="K1745">
        <f t="shared" si="29"/>
        <v>0</v>
      </c>
    </row>
    <row r="1746" spans="1:11" ht="12.75">
      <c r="A1746" s="2">
        <v>201409290078</v>
      </c>
      <c r="B1746" s="4">
        <v>41911</v>
      </c>
      <c r="C1746" s="13" t="s">
        <v>78</v>
      </c>
      <c r="D1746" s="13" t="s">
        <v>79</v>
      </c>
      <c r="E1746" s="13" t="s">
        <v>487</v>
      </c>
      <c r="F1746" s="13">
        <v>0</v>
      </c>
      <c r="G1746" s="13">
        <v>0</v>
      </c>
      <c r="H1746" s="13" t="s">
        <v>65</v>
      </c>
      <c r="I1746">
        <v>2014</v>
      </c>
      <c r="J1746" s="3">
        <v>1</v>
      </c>
      <c r="K1746">
        <f t="shared" si="29"/>
        <v>0</v>
      </c>
    </row>
    <row r="1747" spans="1:11" ht="12.75">
      <c r="A1747" s="14">
        <v>201410010040</v>
      </c>
      <c r="B1747" s="15">
        <v>41913</v>
      </c>
      <c r="C1747" s="16" t="s">
        <v>32</v>
      </c>
      <c r="D1747" s="16" t="s">
        <v>598</v>
      </c>
      <c r="E1747" s="16" t="s">
        <v>599</v>
      </c>
      <c r="F1747" s="16">
        <v>0</v>
      </c>
      <c r="G1747" s="16">
        <v>0</v>
      </c>
      <c r="H1747" s="16" t="s">
        <v>65</v>
      </c>
      <c r="I1747">
        <v>2014</v>
      </c>
      <c r="J1747" s="3">
        <v>1</v>
      </c>
      <c r="K1747">
        <f t="shared" si="29"/>
        <v>0</v>
      </c>
    </row>
    <row r="1748" spans="1:11" ht="12.75">
      <c r="A1748" s="14">
        <v>201410030052</v>
      </c>
      <c r="B1748" s="15">
        <v>41915</v>
      </c>
      <c r="C1748" s="16" t="s">
        <v>73</v>
      </c>
      <c r="D1748" s="16" t="s">
        <v>472</v>
      </c>
      <c r="E1748" s="16" t="s">
        <v>470</v>
      </c>
      <c r="F1748" s="16">
        <v>0</v>
      </c>
      <c r="G1748" s="16">
        <v>0</v>
      </c>
      <c r="H1748" s="16" t="s">
        <v>18</v>
      </c>
      <c r="I1748">
        <v>2014</v>
      </c>
      <c r="J1748" s="3">
        <v>1</v>
      </c>
      <c r="K1748">
        <f t="shared" si="29"/>
        <v>0</v>
      </c>
    </row>
    <row r="1749" spans="1:11" ht="12.75">
      <c r="A1749" s="2">
        <v>201410030053</v>
      </c>
      <c r="B1749" s="4">
        <v>41915</v>
      </c>
      <c r="C1749" s="13" t="s">
        <v>73</v>
      </c>
      <c r="D1749" s="13" t="s">
        <v>750</v>
      </c>
      <c r="E1749" s="13" t="s">
        <v>16</v>
      </c>
      <c r="F1749" s="13">
        <v>0</v>
      </c>
      <c r="G1749" s="13">
        <v>0</v>
      </c>
      <c r="H1749" s="13" t="s">
        <v>97</v>
      </c>
      <c r="I1749">
        <v>2014</v>
      </c>
      <c r="J1749" s="3">
        <v>1</v>
      </c>
      <c r="K1749">
        <f t="shared" si="29"/>
        <v>0</v>
      </c>
    </row>
    <row r="1750" spans="1:11" ht="12.75">
      <c r="A1750" s="2">
        <v>201410030051</v>
      </c>
      <c r="B1750" s="4">
        <v>41915</v>
      </c>
      <c r="C1750" s="13" t="s">
        <v>2</v>
      </c>
      <c r="D1750" s="13" t="s">
        <v>117</v>
      </c>
      <c r="E1750" s="13" t="s">
        <v>16</v>
      </c>
      <c r="F1750" s="13">
        <v>0</v>
      </c>
      <c r="G1750" s="13">
        <v>0</v>
      </c>
      <c r="H1750" s="13" t="s">
        <v>18</v>
      </c>
      <c r="I1750">
        <v>2014</v>
      </c>
      <c r="J1750" s="3">
        <v>1</v>
      </c>
      <c r="K1750">
        <f t="shared" si="29"/>
        <v>0</v>
      </c>
    </row>
    <row r="1751" spans="1:11" ht="12.75">
      <c r="A1751" s="2">
        <v>201410040044</v>
      </c>
      <c r="B1751" s="4">
        <v>41916</v>
      </c>
      <c r="C1751" s="13" t="s">
        <v>2</v>
      </c>
      <c r="D1751" s="13" t="s">
        <v>471</v>
      </c>
      <c r="E1751" s="13" t="s">
        <v>16</v>
      </c>
      <c r="F1751" s="13">
        <v>0</v>
      </c>
      <c r="G1751" s="13">
        <v>0</v>
      </c>
      <c r="H1751" s="13" t="s">
        <v>65</v>
      </c>
      <c r="I1751">
        <v>2014</v>
      </c>
      <c r="J1751" s="3">
        <v>1</v>
      </c>
      <c r="K1751">
        <f t="shared" si="29"/>
        <v>0</v>
      </c>
    </row>
    <row r="1752" spans="1:11" ht="12.75">
      <c r="A1752" s="14">
        <v>201410040034</v>
      </c>
      <c r="B1752" s="15">
        <v>41916</v>
      </c>
      <c r="C1752" s="16" t="s">
        <v>2</v>
      </c>
      <c r="D1752" s="16" t="s">
        <v>117</v>
      </c>
      <c r="E1752" s="16" t="s">
        <v>16</v>
      </c>
      <c r="F1752" s="16">
        <v>0</v>
      </c>
      <c r="G1752" s="16">
        <v>0</v>
      </c>
      <c r="H1752" s="16" t="s">
        <v>18</v>
      </c>
      <c r="I1752">
        <v>2014</v>
      </c>
      <c r="J1752" s="3">
        <v>1</v>
      </c>
      <c r="K1752">
        <f t="shared" si="29"/>
        <v>0</v>
      </c>
    </row>
    <row r="1753" spans="1:11" ht="12.75">
      <c r="A1753" s="14">
        <v>201410050077</v>
      </c>
      <c r="B1753" s="15">
        <v>41917</v>
      </c>
      <c r="C1753" s="16" t="s">
        <v>55</v>
      </c>
      <c r="D1753" s="16" t="s">
        <v>86</v>
      </c>
      <c r="E1753" s="16" t="s">
        <v>77</v>
      </c>
      <c r="F1753" s="16">
        <v>0</v>
      </c>
      <c r="G1753" s="16">
        <v>3</v>
      </c>
      <c r="H1753" s="16" t="s">
        <v>18</v>
      </c>
      <c r="I1753">
        <v>2014</v>
      </c>
      <c r="J1753" s="3">
        <v>1</v>
      </c>
      <c r="K1753">
        <f t="shared" si="29"/>
        <v>0</v>
      </c>
    </row>
    <row r="1754" spans="1:11" ht="12.75">
      <c r="A1754" s="2">
        <v>201410060086</v>
      </c>
      <c r="B1754" s="4">
        <v>41918</v>
      </c>
      <c r="C1754" s="13" t="s">
        <v>2</v>
      </c>
      <c r="D1754" s="13" t="s">
        <v>87</v>
      </c>
      <c r="E1754" s="13" t="s">
        <v>90</v>
      </c>
      <c r="F1754" s="13">
        <v>0</v>
      </c>
      <c r="G1754" s="13">
        <v>1</v>
      </c>
      <c r="H1754" s="13" t="s">
        <v>18</v>
      </c>
      <c r="I1754">
        <v>2014</v>
      </c>
      <c r="J1754" s="3">
        <v>1</v>
      </c>
      <c r="K1754">
        <f t="shared" si="29"/>
        <v>0</v>
      </c>
    </row>
    <row r="1755" spans="1:11" ht="12.75">
      <c r="A1755" s="14">
        <v>201410070055</v>
      </c>
      <c r="B1755" s="15">
        <v>41919</v>
      </c>
      <c r="C1755" s="16" t="s">
        <v>2</v>
      </c>
      <c r="D1755" s="16" t="s">
        <v>87</v>
      </c>
      <c r="E1755" s="16" t="s">
        <v>90</v>
      </c>
      <c r="F1755" s="16">
        <v>0</v>
      </c>
      <c r="G1755" s="16">
        <v>0</v>
      </c>
      <c r="H1755" s="16" t="s">
        <v>14</v>
      </c>
      <c r="I1755">
        <v>2014</v>
      </c>
      <c r="J1755" s="3">
        <v>1</v>
      </c>
      <c r="K1755">
        <f t="shared" si="29"/>
        <v>0</v>
      </c>
    </row>
    <row r="1756" spans="1:11" ht="12.75">
      <c r="A1756" s="2">
        <v>201410080050</v>
      </c>
      <c r="B1756" s="4">
        <v>41920</v>
      </c>
      <c r="C1756" s="13" t="s">
        <v>2</v>
      </c>
      <c r="D1756" s="13" t="s">
        <v>539</v>
      </c>
      <c r="E1756" s="13" t="s">
        <v>16</v>
      </c>
      <c r="F1756" s="13">
        <v>0</v>
      </c>
      <c r="G1756" s="13">
        <v>0</v>
      </c>
      <c r="H1756" s="13" t="s">
        <v>16</v>
      </c>
      <c r="I1756">
        <v>2014</v>
      </c>
      <c r="J1756" s="3">
        <v>1</v>
      </c>
      <c r="K1756">
        <f t="shared" si="29"/>
        <v>0</v>
      </c>
    </row>
    <row r="1757" spans="1:11" ht="12.75">
      <c r="A1757" s="14">
        <v>201410110069</v>
      </c>
      <c r="B1757" s="15">
        <v>41923</v>
      </c>
      <c r="C1757" s="16" t="s">
        <v>78</v>
      </c>
      <c r="D1757" s="16" t="s">
        <v>1016</v>
      </c>
      <c r="E1757" s="16" t="s">
        <v>1017</v>
      </c>
      <c r="F1757" s="16">
        <v>0</v>
      </c>
      <c r="G1757" s="16">
        <v>0</v>
      </c>
      <c r="H1757" s="16" t="s">
        <v>97</v>
      </c>
      <c r="I1757">
        <v>2014</v>
      </c>
      <c r="J1757" s="3">
        <v>1</v>
      </c>
      <c r="K1757">
        <f t="shared" si="29"/>
        <v>0</v>
      </c>
    </row>
    <row r="1758" spans="1:11" ht="12.75">
      <c r="A1758" s="2">
        <v>201410120057</v>
      </c>
      <c r="B1758" s="4">
        <v>41924</v>
      </c>
      <c r="C1758" s="13" t="s">
        <v>2</v>
      </c>
      <c r="D1758" s="13" t="s">
        <v>117</v>
      </c>
      <c r="E1758" s="13" t="s">
        <v>460</v>
      </c>
      <c r="F1758" s="13">
        <v>0</v>
      </c>
      <c r="G1758" s="13">
        <v>0</v>
      </c>
      <c r="H1758" s="13" t="s">
        <v>18</v>
      </c>
      <c r="I1758">
        <v>2014</v>
      </c>
      <c r="J1758" s="3">
        <v>1</v>
      </c>
      <c r="K1758">
        <f t="shared" si="29"/>
        <v>0</v>
      </c>
    </row>
    <row r="1759" spans="1:11" ht="12.75">
      <c r="A1759" s="14">
        <v>201410120059</v>
      </c>
      <c r="B1759" s="15">
        <v>41924</v>
      </c>
      <c r="C1759" s="16" t="s">
        <v>78</v>
      </c>
      <c r="D1759" s="16" t="s">
        <v>749</v>
      </c>
      <c r="E1759" s="16" t="s">
        <v>16</v>
      </c>
      <c r="F1759" s="16">
        <v>0</v>
      </c>
      <c r="G1759" s="16">
        <v>0</v>
      </c>
      <c r="H1759" s="16" t="s">
        <v>179</v>
      </c>
      <c r="I1759">
        <v>2014</v>
      </c>
      <c r="J1759" s="3">
        <v>1</v>
      </c>
      <c r="K1759">
        <f t="shared" si="29"/>
        <v>0</v>
      </c>
    </row>
    <row r="1760" spans="1:11" ht="12.75">
      <c r="A1760" s="2">
        <v>201410140049</v>
      </c>
      <c r="B1760" s="4">
        <v>41926</v>
      </c>
      <c r="C1760" s="13" t="s">
        <v>2</v>
      </c>
      <c r="D1760" s="13" t="s">
        <v>117</v>
      </c>
      <c r="E1760" s="13" t="s">
        <v>460</v>
      </c>
      <c r="F1760" s="13">
        <v>0</v>
      </c>
      <c r="G1760" s="13">
        <v>0</v>
      </c>
      <c r="H1760" s="13" t="s">
        <v>14</v>
      </c>
      <c r="I1760">
        <v>2014</v>
      </c>
      <c r="J1760" s="3">
        <v>1</v>
      </c>
      <c r="K1760">
        <f t="shared" si="29"/>
        <v>0</v>
      </c>
    </row>
    <row r="1761" spans="1:11" ht="12.75">
      <c r="A1761" s="2">
        <v>201410190076</v>
      </c>
      <c r="B1761" s="4">
        <v>41931</v>
      </c>
      <c r="C1761" s="13" t="s">
        <v>2</v>
      </c>
      <c r="D1761" s="13" t="s">
        <v>180</v>
      </c>
      <c r="E1761" s="13" t="s">
        <v>16</v>
      </c>
      <c r="F1761" s="13">
        <v>0</v>
      </c>
      <c r="G1761" s="13">
        <v>0</v>
      </c>
      <c r="H1761" s="13" t="s">
        <v>18</v>
      </c>
      <c r="I1761">
        <v>2014</v>
      </c>
      <c r="J1761" s="3">
        <v>1</v>
      </c>
      <c r="K1761">
        <f t="shared" si="29"/>
        <v>0</v>
      </c>
    </row>
    <row r="1762" spans="1:11" ht="12.75">
      <c r="A1762" s="14">
        <v>201410190075</v>
      </c>
      <c r="B1762" s="15">
        <v>41931</v>
      </c>
      <c r="C1762" s="16" t="s">
        <v>2</v>
      </c>
      <c r="D1762" s="16" t="s">
        <v>180</v>
      </c>
      <c r="E1762" s="16" t="s">
        <v>16</v>
      </c>
      <c r="F1762" s="16">
        <v>0</v>
      </c>
      <c r="G1762" s="16">
        <v>0</v>
      </c>
      <c r="H1762" s="16" t="s">
        <v>18</v>
      </c>
      <c r="I1762">
        <v>2014</v>
      </c>
      <c r="J1762" s="3">
        <v>1</v>
      </c>
      <c r="K1762">
        <f t="shared" si="29"/>
        <v>0</v>
      </c>
    </row>
    <row r="1763" spans="1:11" ht="12.75">
      <c r="A1763" s="14">
        <v>201410200042</v>
      </c>
      <c r="B1763" s="15">
        <v>41932</v>
      </c>
      <c r="C1763" s="16" t="s">
        <v>73</v>
      </c>
      <c r="D1763" s="16" t="s">
        <v>712</v>
      </c>
      <c r="E1763" s="16" t="s">
        <v>16</v>
      </c>
      <c r="F1763" s="16">
        <v>0</v>
      </c>
      <c r="G1763" s="16">
        <v>0</v>
      </c>
      <c r="H1763" s="16" t="s">
        <v>18</v>
      </c>
      <c r="I1763">
        <v>2014</v>
      </c>
      <c r="J1763" s="3">
        <v>1</v>
      </c>
      <c r="K1763">
        <f t="shared" si="29"/>
        <v>0</v>
      </c>
    </row>
    <row r="1764" spans="1:11" ht="12.75">
      <c r="A1764" s="2">
        <v>201410230055</v>
      </c>
      <c r="B1764" s="4">
        <v>41935</v>
      </c>
      <c r="C1764" s="13" t="s">
        <v>2</v>
      </c>
      <c r="D1764" s="13" t="s">
        <v>95</v>
      </c>
      <c r="E1764" s="13" t="s">
        <v>84</v>
      </c>
      <c r="F1764" s="13">
        <v>0</v>
      </c>
      <c r="G1764" s="13">
        <v>0</v>
      </c>
      <c r="H1764" s="13" t="s">
        <v>14</v>
      </c>
      <c r="I1764">
        <v>2014</v>
      </c>
      <c r="J1764" s="3">
        <v>1</v>
      </c>
      <c r="K1764">
        <f t="shared" si="29"/>
        <v>0</v>
      </c>
    </row>
    <row r="1765" spans="1:11" ht="12.75">
      <c r="A1765" s="14">
        <v>201410270054</v>
      </c>
      <c r="B1765" s="15">
        <v>41939</v>
      </c>
      <c r="C1765" s="16" t="s">
        <v>73</v>
      </c>
      <c r="D1765" s="16" t="s">
        <v>748</v>
      </c>
      <c r="E1765" s="16" t="s">
        <v>16</v>
      </c>
      <c r="F1765" s="16">
        <v>0</v>
      </c>
      <c r="G1765" s="16">
        <v>0</v>
      </c>
      <c r="H1765" s="16" t="s">
        <v>18</v>
      </c>
      <c r="I1765">
        <v>2014</v>
      </c>
      <c r="J1765" s="3">
        <v>1</v>
      </c>
      <c r="K1765">
        <f t="shared" si="29"/>
        <v>0</v>
      </c>
    </row>
    <row r="1766" spans="1:11" ht="12.75">
      <c r="A1766" s="2">
        <v>201411020021</v>
      </c>
      <c r="B1766" s="4">
        <v>41945</v>
      </c>
      <c r="C1766" s="13" t="s">
        <v>2</v>
      </c>
      <c r="D1766" s="13" t="s">
        <v>117</v>
      </c>
      <c r="E1766" s="13" t="s">
        <v>460</v>
      </c>
      <c r="F1766" s="13">
        <v>0</v>
      </c>
      <c r="G1766" s="13">
        <v>0</v>
      </c>
      <c r="H1766" s="13" t="s">
        <v>14</v>
      </c>
      <c r="I1766">
        <v>2014</v>
      </c>
      <c r="J1766" s="3">
        <v>1</v>
      </c>
      <c r="K1766">
        <f t="shared" si="29"/>
        <v>0</v>
      </c>
    </row>
    <row r="1767" spans="1:11" ht="12.75">
      <c r="A1767" s="14">
        <v>201411050021</v>
      </c>
      <c r="B1767" s="15">
        <v>41948</v>
      </c>
      <c r="C1767" s="16" t="s">
        <v>2</v>
      </c>
      <c r="D1767" s="16" t="s">
        <v>117</v>
      </c>
      <c r="E1767" s="16" t="s">
        <v>16</v>
      </c>
      <c r="F1767" s="16">
        <v>0</v>
      </c>
      <c r="G1767" s="16">
        <v>0</v>
      </c>
      <c r="H1767" s="16" t="s">
        <v>18</v>
      </c>
      <c r="I1767">
        <v>2014</v>
      </c>
      <c r="J1767" s="3">
        <v>1</v>
      </c>
      <c r="K1767">
        <f t="shared" si="29"/>
        <v>0</v>
      </c>
    </row>
    <row r="1768" spans="1:11" ht="12.75">
      <c r="A1768" s="2">
        <v>201411060073</v>
      </c>
      <c r="B1768" s="4">
        <v>41949</v>
      </c>
      <c r="C1768" s="13" t="s">
        <v>2</v>
      </c>
      <c r="D1768" s="13" t="s">
        <v>747</v>
      </c>
      <c r="E1768" s="13" t="s">
        <v>16</v>
      </c>
      <c r="F1768" s="13">
        <v>0</v>
      </c>
      <c r="G1768" s="13">
        <v>0</v>
      </c>
      <c r="H1768" s="13" t="s">
        <v>18</v>
      </c>
      <c r="I1768">
        <v>2014</v>
      </c>
      <c r="J1768" s="3">
        <v>1</v>
      </c>
      <c r="K1768">
        <f t="shared" si="29"/>
        <v>0</v>
      </c>
    </row>
    <row r="1769" spans="1:11" ht="12.75">
      <c r="A1769" s="14">
        <v>201411110070</v>
      </c>
      <c r="B1769" s="15">
        <v>41954</v>
      </c>
      <c r="C1769" s="16" t="s">
        <v>11</v>
      </c>
      <c r="D1769" s="16" t="s">
        <v>125</v>
      </c>
      <c r="E1769" s="16" t="s">
        <v>123</v>
      </c>
      <c r="F1769" s="16">
        <v>0</v>
      </c>
      <c r="G1769" s="16">
        <v>0</v>
      </c>
      <c r="H1769" s="16" t="s">
        <v>38</v>
      </c>
      <c r="I1769">
        <v>2014</v>
      </c>
      <c r="J1769" s="3">
        <v>1</v>
      </c>
      <c r="K1769">
        <f t="shared" si="29"/>
        <v>0</v>
      </c>
    </row>
    <row r="1770" spans="1:11" ht="12.75">
      <c r="A1770" s="2">
        <v>201411130066</v>
      </c>
      <c r="B1770" s="4">
        <v>41956</v>
      </c>
      <c r="C1770" s="13" t="s">
        <v>73</v>
      </c>
      <c r="D1770" s="13" t="s">
        <v>746</v>
      </c>
      <c r="E1770" s="13" t="s">
        <v>16</v>
      </c>
      <c r="F1770" s="13">
        <v>0</v>
      </c>
      <c r="G1770" s="13">
        <v>0</v>
      </c>
      <c r="H1770" s="13" t="s">
        <v>16</v>
      </c>
      <c r="I1770">
        <v>2014</v>
      </c>
      <c r="J1770" s="3">
        <v>1</v>
      </c>
      <c r="K1770">
        <f t="shared" si="29"/>
        <v>0</v>
      </c>
    </row>
    <row r="1771" spans="1:11" ht="12.75">
      <c r="A1771" s="14">
        <v>201411160059</v>
      </c>
      <c r="B1771" s="15">
        <v>41959</v>
      </c>
      <c r="C1771" s="16" t="s">
        <v>2</v>
      </c>
      <c r="D1771" s="16" t="s">
        <v>87</v>
      </c>
      <c r="E1771" s="16" t="s">
        <v>84</v>
      </c>
      <c r="F1771" s="16">
        <v>0</v>
      </c>
      <c r="G1771" s="16">
        <v>0</v>
      </c>
      <c r="H1771" s="16" t="s">
        <v>14</v>
      </c>
      <c r="I1771">
        <v>2014</v>
      </c>
      <c r="J1771" s="3">
        <v>1</v>
      </c>
      <c r="K1771">
        <f t="shared" si="29"/>
        <v>0</v>
      </c>
    </row>
    <row r="1772" spans="1:11" ht="12.75">
      <c r="A1772" s="2">
        <v>201411200048</v>
      </c>
      <c r="B1772" s="4">
        <v>41963</v>
      </c>
      <c r="C1772" s="13" t="s">
        <v>2</v>
      </c>
      <c r="D1772" s="13" t="s">
        <v>117</v>
      </c>
      <c r="E1772" s="13" t="s">
        <v>460</v>
      </c>
      <c r="F1772" s="13">
        <v>0</v>
      </c>
      <c r="G1772" s="13">
        <v>1</v>
      </c>
      <c r="H1772" s="13" t="s">
        <v>18</v>
      </c>
      <c r="I1772">
        <v>2014</v>
      </c>
      <c r="J1772" s="3">
        <v>1</v>
      </c>
      <c r="K1772">
        <f t="shared" si="29"/>
        <v>0</v>
      </c>
    </row>
    <row r="1773" spans="1:11" ht="12.75">
      <c r="A1773" s="2">
        <v>201411210049</v>
      </c>
      <c r="B1773" s="4">
        <v>41964</v>
      </c>
      <c r="C1773" s="13" t="s">
        <v>73</v>
      </c>
      <c r="D1773" s="13" t="s">
        <v>729</v>
      </c>
      <c r="E1773" s="13" t="s">
        <v>16</v>
      </c>
      <c r="F1773" s="13">
        <v>0</v>
      </c>
      <c r="G1773" s="13">
        <v>0</v>
      </c>
      <c r="H1773" s="13" t="s">
        <v>18</v>
      </c>
      <c r="I1773">
        <v>2014</v>
      </c>
      <c r="J1773" s="3">
        <v>1</v>
      </c>
      <c r="K1773">
        <f t="shared" si="29"/>
        <v>0</v>
      </c>
    </row>
    <row r="1774" spans="1:11" ht="12.75">
      <c r="A1774" s="14">
        <v>201411210048</v>
      </c>
      <c r="B1774" s="15">
        <v>41964</v>
      </c>
      <c r="C1774" s="16" t="s">
        <v>73</v>
      </c>
      <c r="D1774" s="16" t="s">
        <v>729</v>
      </c>
      <c r="E1774" s="16" t="s">
        <v>16</v>
      </c>
      <c r="F1774" s="16">
        <v>0</v>
      </c>
      <c r="G1774" s="16">
        <v>0</v>
      </c>
      <c r="H1774" s="16" t="s">
        <v>18</v>
      </c>
      <c r="I1774">
        <v>2014</v>
      </c>
      <c r="J1774" s="3">
        <v>1</v>
      </c>
      <c r="K1774">
        <f t="shared" si="29"/>
        <v>0</v>
      </c>
    </row>
    <row r="1775" spans="1:11" ht="12.75">
      <c r="A1775" s="14">
        <v>201411220028</v>
      </c>
      <c r="B1775" s="15">
        <v>41965</v>
      </c>
      <c r="C1775" s="16" t="s">
        <v>73</v>
      </c>
      <c r="D1775" s="16" t="s">
        <v>729</v>
      </c>
      <c r="E1775" s="16" t="s">
        <v>16</v>
      </c>
      <c r="F1775" s="16">
        <v>0</v>
      </c>
      <c r="G1775" s="16">
        <v>0</v>
      </c>
      <c r="H1775" s="16" t="s">
        <v>18</v>
      </c>
      <c r="I1775">
        <v>2014</v>
      </c>
      <c r="J1775" s="3">
        <v>1</v>
      </c>
      <c r="K1775">
        <f t="shared" si="29"/>
        <v>0</v>
      </c>
    </row>
    <row r="1776" spans="1:11" ht="12.75">
      <c r="A1776" s="2">
        <v>201411230045</v>
      </c>
      <c r="B1776" s="4">
        <v>41966</v>
      </c>
      <c r="C1776" s="13" t="s">
        <v>2</v>
      </c>
      <c r="D1776" s="13" t="s">
        <v>745</v>
      </c>
      <c r="E1776" s="13" t="s">
        <v>16</v>
      </c>
      <c r="F1776" s="13">
        <v>0</v>
      </c>
      <c r="G1776" s="13">
        <v>0</v>
      </c>
      <c r="H1776" s="13" t="s">
        <v>14</v>
      </c>
      <c r="I1776">
        <v>2014</v>
      </c>
      <c r="J1776" s="3">
        <v>1</v>
      </c>
      <c r="K1776">
        <f t="shared" si="29"/>
        <v>0</v>
      </c>
    </row>
    <row r="1777" spans="1:11" ht="12.75">
      <c r="A1777" s="2">
        <v>201411250074</v>
      </c>
      <c r="B1777" s="4">
        <v>41968</v>
      </c>
      <c r="C1777" s="13" t="s">
        <v>2</v>
      </c>
      <c r="D1777" s="13" t="s">
        <v>59</v>
      </c>
      <c r="E1777" s="13" t="s">
        <v>60</v>
      </c>
      <c r="F1777" s="13">
        <v>0</v>
      </c>
      <c r="G1777" s="13">
        <v>0</v>
      </c>
      <c r="H1777" s="13" t="s">
        <v>61</v>
      </c>
      <c r="I1777">
        <v>2014</v>
      </c>
      <c r="J1777" s="3">
        <v>1</v>
      </c>
      <c r="K1777">
        <f t="shared" si="29"/>
        <v>0</v>
      </c>
    </row>
    <row r="1778" spans="1:11" ht="12.75">
      <c r="A1778" s="14">
        <v>201411250071</v>
      </c>
      <c r="B1778" s="15">
        <v>41968</v>
      </c>
      <c r="C1778" s="16" t="s">
        <v>73</v>
      </c>
      <c r="D1778" s="16" t="s">
        <v>286</v>
      </c>
      <c r="E1778" s="16" t="s">
        <v>16</v>
      </c>
      <c r="F1778" s="16">
        <v>0</v>
      </c>
      <c r="G1778" s="16">
        <v>0</v>
      </c>
      <c r="H1778" s="16" t="s">
        <v>18</v>
      </c>
      <c r="I1778">
        <v>2014</v>
      </c>
      <c r="J1778" s="3">
        <v>1</v>
      </c>
      <c r="K1778">
        <f t="shared" si="29"/>
        <v>0</v>
      </c>
    </row>
    <row r="1779" spans="1:11" ht="12.75">
      <c r="A1779" s="14">
        <v>201411300079</v>
      </c>
      <c r="B1779" s="15">
        <v>41973</v>
      </c>
      <c r="C1779" s="16" t="s">
        <v>62</v>
      </c>
      <c r="D1779" s="16" t="s">
        <v>671</v>
      </c>
      <c r="E1779" s="16" t="s">
        <v>16</v>
      </c>
      <c r="F1779" s="16">
        <v>0</v>
      </c>
      <c r="G1779" s="16">
        <v>1</v>
      </c>
      <c r="H1779" s="16" t="s">
        <v>65</v>
      </c>
      <c r="I1779">
        <v>2014</v>
      </c>
      <c r="J1779" s="3">
        <v>1</v>
      </c>
      <c r="K1779">
        <f t="shared" si="29"/>
        <v>0</v>
      </c>
    </row>
    <row r="1780" spans="1:11" ht="12.75">
      <c r="A1780" s="2">
        <v>201412040076</v>
      </c>
      <c r="B1780" s="4">
        <v>41977</v>
      </c>
      <c r="C1780" s="13" t="s">
        <v>2</v>
      </c>
      <c r="D1780" s="13" t="s">
        <v>435</v>
      </c>
      <c r="E1780" s="13" t="s">
        <v>16</v>
      </c>
      <c r="F1780" s="13">
        <v>0</v>
      </c>
      <c r="G1780" s="13">
        <v>0</v>
      </c>
      <c r="H1780" s="13" t="s">
        <v>18</v>
      </c>
      <c r="I1780">
        <v>2014</v>
      </c>
      <c r="J1780" s="3">
        <v>1</v>
      </c>
      <c r="K1780">
        <f t="shared" si="29"/>
        <v>0</v>
      </c>
    </row>
    <row r="1781" spans="1:11" ht="12.75">
      <c r="A1781" s="14">
        <v>201412120084</v>
      </c>
      <c r="B1781" s="15">
        <v>41985</v>
      </c>
      <c r="C1781" s="16" t="s">
        <v>78</v>
      </c>
      <c r="D1781" s="16" t="s">
        <v>481</v>
      </c>
      <c r="E1781" s="16" t="s">
        <v>482</v>
      </c>
      <c r="F1781" s="16">
        <v>0</v>
      </c>
      <c r="G1781" s="16">
        <v>0</v>
      </c>
      <c r="H1781" s="16" t="s">
        <v>179</v>
      </c>
      <c r="I1781">
        <v>2014</v>
      </c>
      <c r="J1781" s="3">
        <v>1</v>
      </c>
      <c r="K1781">
        <f t="shared" si="29"/>
        <v>0</v>
      </c>
    </row>
    <row r="1782" spans="1:11" ht="12.75">
      <c r="A1782" s="2">
        <v>201412150056</v>
      </c>
      <c r="B1782" s="4">
        <v>41988</v>
      </c>
      <c r="C1782" s="13" t="s">
        <v>11</v>
      </c>
      <c r="D1782" s="13" t="s">
        <v>744</v>
      </c>
      <c r="E1782" s="13" t="s">
        <v>16</v>
      </c>
      <c r="F1782" s="13">
        <v>0</v>
      </c>
      <c r="G1782" s="13">
        <v>0</v>
      </c>
      <c r="H1782" s="13" t="s">
        <v>18</v>
      </c>
      <c r="I1782">
        <v>2014</v>
      </c>
      <c r="J1782" s="3">
        <v>1</v>
      </c>
      <c r="K1782">
        <f t="shared" si="29"/>
        <v>0</v>
      </c>
    </row>
    <row r="1783" spans="1:11" ht="12.75">
      <c r="A1783" s="14">
        <v>201412190050</v>
      </c>
      <c r="B1783" s="15">
        <v>41992</v>
      </c>
      <c r="C1783" s="16" t="s">
        <v>32</v>
      </c>
      <c r="D1783" s="16" t="s">
        <v>33</v>
      </c>
      <c r="E1783" s="16" t="s">
        <v>16</v>
      </c>
      <c r="F1783" s="16">
        <v>0</v>
      </c>
      <c r="G1783" s="16">
        <v>0</v>
      </c>
      <c r="H1783" s="16" t="s">
        <v>65</v>
      </c>
      <c r="I1783">
        <v>2014</v>
      </c>
      <c r="J1783" s="3">
        <v>1</v>
      </c>
      <c r="K1783">
        <f t="shared" si="29"/>
        <v>0</v>
      </c>
    </row>
    <row r="1784" spans="1:11" ht="12.75">
      <c r="A1784" s="2">
        <v>201412200053</v>
      </c>
      <c r="B1784" s="4">
        <v>41993</v>
      </c>
      <c r="C1784" s="13" t="s">
        <v>11</v>
      </c>
      <c r="D1784" s="13" t="s">
        <v>523</v>
      </c>
      <c r="E1784" s="13" t="s">
        <v>518</v>
      </c>
      <c r="F1784" s="13">
        <v>1</v>
      </c>
      <c r="G1784" s="13">
        <v>3</v>
      </c>
      <c r="H1784" s="13" t="s">
        <v>14</v>
      </c>
      <c r="I1784">
        <v>2014</v>
      </c>
      <c r="J1784" s="3">
        <v>1</v>
      </c>
      <c r="K1784">
        <f t="shared" si="29"/>
        <v>0</v>
      </c>
    </row>
    <row r="1785" spans="1:11" ht="12.75">
      <c r="A1785" s="2">
        <v>201412200064</v>
      </c>
      <c r="B1785" s="4">
        <v>41993</v>
      </c>
      <c r="C1785" s="13" t="s">
        <v>62</v>
      </c>
      <c r="D1785" s="13" t="s">
        <v>671</v>
      </c>
      <c r="E1785" s="13" t="s">
        <v>16</v>
      </c>
      <c r="F1785" s="13">
        <v>0</v>
      </c>
      <c r="G1785" s="13">
        <v>0</v>
      </c>
      <c r="H1785" s="13" t="s">
        <v>18</v>
      </c>
      <c r="I1785">
        <v>2014</v>
      </c>
      <c r="J1785" s="3">
        <v>1</v>
      </c>
      <c r="K1785">
        <f t="shared" si="29"/>
        <v>0</v>
      </c>
    </row>
    <row r="1786" spans="1:11" ht="12.75">
      <c r="A1786" s="14">
        <v>201412200063</v>
      </c>
      <c r="B1786" s="15">
        <v>41993</v>
      </c>
      <c r="C1786" s="16" t="s">
        <v>62</v>
      </c>
      <c r="D1786" s="16" t="s">
        <v>671</v>
      </c>
      <c r="E1786" s="16" t="s">
        <v>16</v>
      </c>
      <c r="F1786" s="16">
        <v>0</v>
      </c>
      <c r="G1786" s="16">
        <v>0</v>
      </c>
      <c r="H1786" s="16" t="s">
        <v>18</v>
      </c>
      <c r="I1786">
        <v>2014</v>
      </c>
      <c r="J1786" s="3">
        <v>1</v>
      </c>
      <c r="K1786">
        <f t="shared" si="29"/>
        <v>0</v>
      </c>
    </row>
    <row r="1787" spans="1:11" ht="12.75">
      <c r="A1787" s="2">
        <v>201412210068</v>
      </c>
      <c r="B1787" s="4">
        <v>41994</v>
      </c>
      <c r="C1787" s="13" t="s">
        <v>55</v>
      </c>
      <c r="D1787" s="13" t="s">
        <v>81</v>
      </c>
      <c r="E1787" s="13" t="s">
        <v>77</v>
      </c>
      <c r="F1787" s="13">
        <v>0</v>
      </c>
      <c r="G1787" s="13">
        <v>0</v>
      </c>
      <c r="H1787" s="13" t="s">
        <v>23</v>
      </c>
      <c r="I1787">
        <v>2014</v>
      </c>
      <c r="J1787" s="3">
        <v>1</v>
      </c>
      <c r="K1787">
        <f t="shared" si="29"/>
        <v>0</v>
      </c>
    </row>
    <row r="1788" spans="1:11" ht="12.75">
      <c r="A1788" s="14">
        <v>201412210070</v>
      </c>
      <c r="B1788" s="15">
        <v>41994</v>
      </c>
      <c r="C1788" s="16" t="s">
        <v>11</v>
      </c>
      <c r="D1788" s="16" t="s">
        <v>743</v>
      </c>
      <c r="E1788" s="16" t="s">
        <v>16</v>
      </c>
      <c r="F1788" s="16">
        <v>0</v>
      </c>
      <c r="G1788" s="16">
        <v>11</v>
      </c>
      <c r="H1788" s="16" t="s">
        <v>18</v>
      </c>
      <c r="I1788">
        <v>2014</v>
      </c>
      <c r="J1788" s="3">
        <v>1</v>
      </c>
      <c r="K1788">
        <f t="shared" si="29"/>
        <v>0</v>
      </c>
    </row>
    <row r="1789" spans="1:11" ht="12.75">
      <c r="A1789" s="14">
        <v>201412210042</v>
      </c>
      <c r="B1789" s="15">
        <v>41995</v>
      </c>
      <c r="C1789" s="16" t="s">
        <v>73</v>
      </c>
      <c r="D1789" s="16" t="s">
        <v>286</v>
      </c>
      <c r="E1789" s="16" t="s">
        <v>16</v>
      </c>
      <c r="F1789" s="16">
        <v>0</v>
      </c>
      <c r="G1789" s="16">
        <v>0</v>
      </c>
      <c r="H1789" s="16" t="s">
        <v>16</v>
      </c>
      <c r="I1789">
        <v>2014</v>
      </c>
      <c r="J1789" s="3">
        <v>1</v>
      </c>
      <c r="K1789">
        <f t="shared" si="29"/>
        <v>0</v>
      </c>
    </row>
    <row r="1790" spans="1:11" ht="12.75">
      <c r="A1790" s="2">
        <v>201412230057</v>
      </c>
      <c r="B1790" s="4">
        <v>41996</v>
      </c>
      <c r="C1790" s="13" t="s">
        <v>55</v>
      </c>
      <c r="D1790" s="13" t="s">
        <v>75</v>
      </c>
      <c r="E1790" s="13" t="s">
        <v>77</v>
      </c>
      <c r="F1790" s="13">
        <v>0</v>
      </c>
      <c r="G1790" s="13">
        <v>0</v>
      </c>
      <c r="H1790" s="13" t="s">
        <v>23</v>
      </c>
      <c r="I1790">
        <v>2014</v>
      </c>
      <c r="J1790" s="3">
        <v>1</v>
      </c>
      <c r="K1790">
        <f t="shared" si="29"/>
        <v>0</v>
      </c>
    </row>
    <row r="1791" spans="1:11" ht="12.75">
      <c r="A1791" s="2">
        <v>201412290037</v>
      </c>
      <c r="B1791" s="4">
        <v>42002</v>
      </c>
      <c r="C1791" s="13" t="s">
        <v>2</v>
      </c>
      <c r="D1791" s="13" t="s">
        <v>87</v>
      </c>
      <c r="E1791" s="13" t="s">
        <v>16</v>
      </c>
      <c r="F1791" s="13">
        <v>0</v>
      </c>
      <c r="G1791" s="13">
        <v>0</v>
      </c>
      <c r="H1791" s="13" t="s">
        <v>18</v>
      </c>
      <c r="I1791">
        <v>2014</v>
      </c>
      <c r="J1791" s="3">
        <v>1</v>
      </c>
      <c r="K1791">
        <f t="shared" si="29"/>
        <v>0</v>
      </c>
    </row>
    <row r="1792" spans="1:11" ht="12.75">
      <c r="A1792" s="14">
        <v>201412290036</v>
      </c>
      <c r="B1792" s="15">
        <v>42002</v>
      </c>
      <c r="C1792" s="16" t="s">
        <v>2</v>
      </c>
      <c r="D1792" s="16" t="s">
        <v>87</v>
      </c>
      <c r="E1792" s="16" t="s">
        <v>16</v>
      </c>
      <c r="F1792" s="16">
        <v>0</v>
      </c>
      <c r="G1792" s="16">
        <v>0</v>
      </c>
      <c r="H1792" s="16" t="s">
        <v>18</v>
      </c>
      <c r="I1792">
        <v>2014</v>
      </c>
      <c r="J1792" s="3">
        <v>1</v>
      </c>
      <c r="K1792">
        <f t="shared" si="29"/>
        <v>0</v>
      </c>
    </row>
    <row r="1793" spans="1:11" ht="12.75">
      <c r="A1793" s="2">
        <v>201412290035</v>
      </c>
      <c r="B1793" s="4">
        <v>42002</v>
      </c>
      <c r="C1793" s="13" t="s">
        <v>2</v>
      </c>
      <c r="D1793" s="13" t="s">
        <v>87</v>
      </c>
      <c r="E1793" s="13" t="s">
        <v>16</v>
      </c>
      <c r="F1793" s="13">
        <v>0</v>
      </c>
      <c r="G1793" s="13">
        <v>0</v>
      </c>
      <c r="H1793" s="13" t="s">
        <v>18</v>
      </c>
      <c r="I1793">
        <v>2014</v>
      </c>
      <c r="J1793" s="3">
        <v>1</v>
      </c>
      <c r="K1793">
        <f t="shared" si="29"/>
        <v>0</v>
      </c>
    </row>
    <row r="1794" spans="1:11" ht="12.75">
      <c r="A1794" s="14">
        <v>201412290017</v>
      </c>
      <c r="B1794" s="15">
        <v>42002</v>
      </c>
      <c r="C1794" s="16" t="s">
        <v>62</v>
      </c>
      <c r="D1794" s="16" t="s">
        <v>742</v>
      </c>
      <c r="E1794" s="16" t="s">
        <v>16</v>
      </c>
      <c r="F1794" s="16">
        <v>0</v>
      </c>
      <c r="G1794" s="16">
        <v>0</v>
      </c>
      <c r="H1794" s="16" t="s">
        <v>97</v>
      </c>
      <c r="I1794">
        <v>2014</v>
      </c>
      <c r="J1794" s="3">
        <v>1</v>
      </c>
      <c r="K1794">
        <f t="shared" ref="K1794:K1857" si="30">IF(AND(I1794=2015,E1794="unknown",OR(F1794&gt;0,G1794&gt;0)),1,0)</f>
        <v>0</v>
      </c>
    </row>
    <row r="1795" spans="1:11" ht="12.75">
      <c r="A1795" s="2">
        <v>201412310099</v>
      </c>
      <c r="B1795" s="4">
        <v>42004</v>
      </c>
      <c r="C1795" s="13" t="s">
        <v>73</v>
      </c>
      <c r="D1795" s="13" t="s">
        <v>741</v>
      </c>
      <c r="E1795" s="13" t="s">
        <v>16</v>
      </c>
      <c r="F1795" s="13">
        <v>0</v>
      </c>
      <c r="G1795" s="13">
        <v>0</v>
      </c>
      <c r="H1795" s="13" t="s">
        <v>18</v>
      </c>
      <c r="I1795">
        <v>2014</v>
      </c>
      <c r="J1795" s="3">
        <v>1</v>
      </c>
      <c r="K1795">
        <f t="shared" si="30"/>
        <v>0</v>
      </c>
    </row>
    <row r="1796" spans="1:11" ht="12.75">
      <c r="A1796" s="14">
        <v>201412310098</v>
      </c>
      <c r="B1796" s="15">
        <v>42004</v>
      </c>
      <c r="C1796" s="16" t="s">
        <v>2</v>
      </c>
      <c r="D1796" s="16" t="s">
        <v>263</v>
      </c>
      <c r="E1796" s="16" t="s">
        <v>16</v>
      </c>
      <c r="F1796" s="16">
        <v>0</v>
      </c>
      <c r="G1796" s="16">
        <v>0</v>
      </c>
      <c r="H1796" s="16" t="s">
        <v>18</v>
      </c>
      <c r="I1796">
        <v>2014</v>
      </c>
      <c r="J1796" s="3">
        <v>1</v>
      </c>
      <c r="K1796">
        <f t="shared" si="30"/>
        <v>0</v>
      </c>
    </row>
    <row r="1797" spans="1:11" ht="12.75">
      <c r="A1797" s="14">
        <v>201501010002</v>
      </c>
      <c r="B1797" s="15">
        <v>42005</v>
      </c>
      <c r="C1797" s="16" t="s">
        <v>62</v>
      </c>
      <c r="D1797" s="16" t="s">
        <v>740</v>
      </c>
      <c r="E1797" s="16" t="s">
        <v>16</v>
      </c>
      <c r="F1797" s="16">
        <v>0</v>
      </c>
      <c r="G1797" s="16">
        <v>0</v>
      </c>
      <c r="H1797" s="16" t="s">
        <v>97</v>
      </c>
      <c r="I1797">
        <v>2015</v>
      </c>
      <c r="J1797" s="3">
        <v>1</v>
      </c>
      <c r="K1797">
        <f t="shared" si="30"/>
        <v>0</v>
      </c>
    </row>
    <row r="1798" spans="1:11" ht="12.75">
      <c r="A1798" s="2">
        <v>201501050067</v>
      </c>
      <c r="B1798" s="4">
        <v>42009</v>
      </c>
      <c r="C1798" s="13" t="s">
        <v>2</v>
      </c>
      <c r="D1798" s="13" t="s">
        <v>538</v>
      </c>
      <c r="E1798" s="13" t="s">
        <v>535</v>
      </c>
      <c r="F1798" s="13">
        <v>1</v>
      </c>
      <c r="G1798" s="13">
        <v>1</v>
      </c>
      <c r="H1798" s="13" t="s">
        <v>18</v>
      </c>
      <c r="I1798">
        <v>2015</v>
      </c>
      <c r="J1798" s="3">
        <v>1</v>
      </c>
      <c r="K1798">
        <f t="shared" si="30"/>
        <v>0</v>
      </c>
    </row>
    <row r="1799" spans="1:11" ht="12.75">
      <c r="A1799" s="14">
        <v>201501070001</v>
      </c>
      <c r="B1799" s="15">
        <v>42011</v>
      </c>
      <c r="C1799" s="16" t="s">
        <v>11</v>
      </c>
      <c r="D1799" s="16" t="s">
        <v>45</v>
      </c>
      <c r="E1799" s="16" t="s">
        <v>53</v>
      </c>
      <c r="F1799" s="16">
        <v>12</v>
      </c>
      <c r="G1799" s="16">
        <v>12</v>
      </c>
      <c r="H1799" s="16" t="s">
        <v>54</v>
      </c>
      <c r="I1799">
        <v>2015</v>
      </c>
      <c r="J1799" s="3">
        <v>1</v>
      </c>
      <c r="K1799">
        <f t="shared" si="30"/>
        <v>0</v>
      </c>
    </row>
    <row r="1800" spans="1:11" ht="12.75">
      <c r="A1800" s="2">
        <v>201501070002</v>
      </c>
      <c r="B1800" s="4">
        <v>42011</v>
      </c>
      <c r="C1800" s="13" t="s">
        <v>11</v>
      </c>
      <c r="D1800" s="13" t="s">
        <v>45</v>
      </c>
      <c r="E1800" s="13" t="s">
        <v>518</v>
      </c>
      <c r="F1800" s="13">
        <v>0</v>
      </c>
      <c r="G1800" s="13">
        <v>1</v>
      </c>
      <c r="H1800" s="13" t="s">
        <v>18</v>
      </c>
      <c r="I1800">
        <v>2015</v>
      </c>
      <c r="J1800" s="3">
        <v>1</v>
      </c>
      <c r="K1800">
        <f t="shared" si="30"/>
        <v>0</v>
      </c>
    </row>
    <row r="1801" spans="1:11" ht="12.75">
      <c r="A1801" s="14">
        <v>201501070005</v>
      </c>
      <c r="B1801" s="15">
        <v>42011</v>
      </c>
      <c r="C1801" s="16" t="s">
        <v>11</v>
      </c>
      <c r="D1801" s="16" t="s">
        <v>739</v>
      </c>
      <c r="E1801" s="16" t="s">
        <v>16</v>
      </c>
      <c r="F1801" s="16">
        <v>0</v>
      </c>
      <c r="G1801" s="16">
        <v>0</v>
      </c>
      <c r="H1801" s="16" t="s">
        <v>97</v>
      </c>
      <c r="I1801">
        <v>2015</v>
      </c>
      <c r="J1801" s="3">
        <v>1</v>
      </c>
      <c r="K1801">
        <f t="shared" si="30"/>
        <v>0</v>
      </c>
    </row>
    <row r="1802" spans="1:11" ht="12.75">
      <c r="A1802" s="14">
        <v>201501080001</v>
      </c>
      <c r="B1802" s="15">
        <v>42012</v>
      </c>
      <c r="C1802" s="16" t="s">
        <v>11</v>
      </c>
      <c r="D1802" s="16" t="s">
        <v>45</v>
      </c>
      <c r="E1802" s="16" t="s">
        <v>518</v>
      </c>
      <c r="F1802" s="16">
        <v>1</v>
      </c>
      <c r="G1802" s="16">
        <v>1</v>
      </c>
      <c r="H1802" s="16" t="s">
        <v>371</v>
      </c>
      <c r="I1802">
        <v>2015</v>
      </c>
      <c r="J1802" s="3">
        <v>1</v>
      </c>
      <c r="K1802">
        <f t="shared" si="30"/>
        <v>0</v>
      </c>
    </row>
    <row r="1803" spans="1:11" ht="12.75">
      <c r="A1803" s="2">
        <v>201501080091</v>
      </c>
      <c r="B1803" s="4">
        <v>42012</v>
      </c>
      <c r="C1803" s="13" t="s">
        <v>11</v>
      </c>
      <c r="D1803" s="13" t="s">
        <v>734</v>
      </c>
      <c r="E1803" s="13" t="s">
        <v>16</v>
      </c>
      <c r="F1803" s="13">
        <v>0</v>
      </c>
      <c r="G1803" s="13">
        <v>0</v>
      </c>
      <c r="H1803" s="13" t="s">
        <v>97</v>
      </c>
      <c r="I1803">
        <v>2015</v>
      </c>
      <c r="J1803" s="3">
        <v>1</v>
      </c>
      <c r="K1803">
        <f t="shared" si="30"/>
        <v>0</v>
      </c>
    </row>
    <row r="1804" spans="1:11" ht="12.75">
      <c r="A1804" s="14">
        <v>201501080090</v>
      </c>
      <c r="B1804" s="15">
        <v>42012</v>
      </c>
      <c r="C1804" s="16" t="s">
        <v>11</v>
      </c>
      <c r="D1804" s="16" t="s">
        <v>735</v>
      </c>
      <c r="E1804" s="16" t="s">
        <v>16</v>
      </c>
      <c r="F1804" s="16">
        <v>0</v>
      </c>
      <c r="G1804" s="16">
        <v>0</v>
      </c>
      <c r="H1804" s="16" t="s">
        <v>97</v>
      </c>
      <c r="I1804">
        <v>2015</v>
      </c>
      <c r="J1804" s="3">
        <v>1</v>
      </c>
      <c r="K1804">
        <f t="shared" si="30"/>
        <v>0</v>
      </c>
    </row>
    <row r="1805" spans="1:11" ht="12.75">
      <c r="A1805" s="2">
        <v>201501080057</v>
      </c>
      <c r="B1805" s="4">
        <v>42012</v>
      </c>
      <c r="C1805" s="13" t="s">
        <v>2</v>
      </c>
      <c r="D1805" s="13" t="s">
        <v>87</v>
      </c>
      <c r="E1805" s="13" t="s">
        <v>16</v>
      </c>
      <c r="F1805" s="13">
        <v>0</v>
      </c>
      <c r="G1805" s="13">
        <v>0</v>
      </c>
      <c r="H1805" s="13" t="s">
        <v>14</v>
      </c>
      <c r="I1805">
        <v>2015</v>
      </c>
      <c r="J1805" s="3">
        <v>1</v>
      </c>
      <c r="K1805">
        <f t="shared" si="30"/>
        <v>0</v>
      </c>
    </row>
    <row r="1806" spans="1:11" ht="12.75">
      <c r="A1806" s="14">
        <v>201501080003</v>
      </c>
      <c r="B1806" s="15">
        <v>42012</v>
      </c>
      <c r="C1806" s="16" t="s">
        <v>11</v>
      </c>
      <c r="D1806" s="16" t="s">
        <v>736</v>
      </c>
      <c r="E1806" s="16" t="s">
        <v>16</v>
      </c>
      <c r="F1806" s="16">
        <v>0</v>
      </c>
      <c r="G1806" s="16">
        <v>0</v>
      </c>
      <c r="H1806" s="16" t="s">
        <v>38</v>
      </c>
      <c r="I1806">
        <v>2015</v>
      </c>
      <c r="J1806" s="3">
        <v>1</v>
      </c>
      <c r="K1806">
        <f t="shared" si="30"/>
        <v>0</v>
      </c>
    </row>
    <row r="1807" spans="1:11" ht="12.75">
      <c r="A1807" s="2">
        <v>201501080002</v>
      </c>
      <c r="B1807" s="4">
        <v>42012</v>
      </c>
      <c r="C1807" s="13" t="s">
        <v>11</v>
      </c>
      <c r="D1807" s="13" t="s">
        <v>737</v>
      </c>
      <c r="E1807" s="13" t="s">
        <v>16</v>
      </c>
      <c r="F1807" s="13">
        <v>0</v>
      </c>
      <c r="G1807" s="13">
        <v>0</v>
      </c>
      <c r="H1807" s="13" t="s">
        <v>97</v>
      </c>
      <c r="I1807">
        <v>2015</v>
      </c>
      <c r="J1807" s="3">
        <v>1</v>
      </c>
      <c r="K1807">
        <f t="shared" si="30"/>
        <v>0</v>
      </c>
    </row>
    <row r="1808" spans="1:11" ht="12.75">
      <c r="A1808" s="2">
        <v>201501070093</v>
      </c>
      <c r="B1808" s="4">
        <v>42012</v>
      </c>
      <c r="C1808" s="13" t="s">
        <v>126</v>
      </c>
      <c r="D1808" s="13" t="s">
        <v>738</v>
      </c>
      <c r="E1808" s="13" t="s">
        <v>16</v>
      </c>
      <c r="F1808" s="13">
        <v>0</v>
      </c>
      <c r="G1808" s="13">
        <v>0</v>
      </c>
      <c r="H1808" s="13" t="s">
        <v>97</v>
      </c>
      <c r="I1808">
        <v>2015</v>
      </c>
      <c r="J1808" s="3">
        <v>1</v>
      </c>
      <c r="K1808">
        <f t="shared" si="30"/>
        <v>0</v>
      </c>
    </row>
    <row r="1809" spans="1:11" ht="12.75">
      <c r="A1809" s="2">
        <v>201501090002</v>
      </c>
      <c r="B1809" s="4">
        <v>42013</v>
      </c>
      <c r="C1809" s="13" t="s">
        <v>11</v>
      </c>
      <c r="D1809" s="13" t="s">
        <v>45</v>
      </c>
      <c r="E1809" s="13" t="s">
        <v>518</v>
      </c>
      <c r="F1809" s="13">
        <v>5</v>
      </c>
      <c r="G1809" s="13">
        <v>3</v>
      </c>
      <c r="H1809" s="13" t="s">
        <v>38</v>
      </c>
      <c r="I1809">
        <v>2015</v>
      </c>
      <c r="J1809" s="3">
        <v>1</v>
      </c>
      <c r="K1809">
        <f t="shared" si="30"/>
        <v>0</v>
      </c>
    </row>
    <row r="1810" spans="1:11" ht="12.75">
      <c r="A1810" s="14">
        <v>201501090001</v>
      </c>
      <c r="B1810" s="15">
        <v>42013</v>
      </c>
      <c r="C1810" s="16" t="s">
        <v>11</v>
      </c>
      <c r="D1810" s="16" t="s">
        <v>548</v>
      </c>
      <c r="E1810" s="16" t="s">
        <v>547</v>
      </c>
      <c r="F1810" s="16">
        <v>2</v>
      </c>
      <c r="G1810" s="16">
        <v>2</v>
      </c>
      <c r="H1810" s="16" t="s">
        <v>38</v>
      </c>
      <c r="I1810">
        <v>2015</v>
      </c>
      <c r="J1810" s="3">
        <v>1</v>
      </c>
      <c r="K1810">
        <f t="shared" si="30"/>
        <v>0</v>
      </c>
    </row>
    <row r="1811" spans="1:11" ht="12.75">
      <c r="A1811" s="2">
        <v>201501090098</v>
      </c>
      <c r="B1811" s="4">
        <v>42013</v>
      </c>
      <c r="C1811" s="13" t="s">
        <v>11</v>
      </c>
      <c r="D1811" s="13" t="s">
        <v>732</v>
      </c>
      <c r="E1811" s="13" t="s">
        <v>16</v>
      </c>
      <c r="F1811" s="13">
        <v>0</v>
      </c>
      <c r="G1811" s="13">
        <v>0</v>
      </c>
      <c r="H1811" s="13" t="s">
        <v>97</v>
      </c>
      <c r="I1811">
        <v>2015</v>
      </c>
      <c r="J1811" s="3">
        <v>1</v>
      </c>
      <c r="K1811">
        <f t="shared" si="30"/>
        <v>0</v>
      </c>
    </row>
    <row r="1812" spans="1:11" ht="12.75">
      <c r="A1812" s="14">
        <v>201501090097</v>
      </c>
      <c r="B1812" s="15">
        <v>42013</v>
      </c>
      <c r="C1812" s="16" t="s">
        <v>11</v>
      </c>
      <c r="D1812" s="16" t="s">
        <v>733</v>
      </c>
      <c r="E1812" s="16" t="s">
        <v>16</v>
      </c>
      <c r="F1812" s="16">
        <v>0</v>
      </c>
      <c r="G1812" s="16">
        <v>0</v>
      </c>
      <c r="H1812" s="16" t="s">
        <v>97</v>
      </c>
      <c r="I1812">
        <v>2015</v>
      </c>
      <c r="J1812" s="3">
        <v>1</v>
      </c>
      <c r="K1812">
        <f t="shared" si="30"/>
        <v>0</v>
      </c>
    </row>
    <row r="1813" spans="1:11" ht="12.75">
      <c r="A1813" s="14">
        <v>201501100119</v>
      </c>
      <c r="B1813" s="15">
        <v>42014</v>
      </c>
      <c r="C1813" s="16" t="s">
        <v>11</v>
      </c>
      <c r="D1813" s="16" t="s">
        <v>621</v>
      </c>
      <c r="E1813" s="16" t="s">
        <v>16</v>
      </c>
      <c r="F1813" s="16">
        <v>0</v>
      </c>
      <c r="G1813" s="16">
        <v>0</v>
      </c>
      <c r="H1813" s="16" t="s">
        <v>38</v>
      </c>
      <c r="I1813">
        <v>2015</v>
      </c>
      <c r="J1813" s="3">
        <v>1</v>
      </c>
      <c r="K1813">
        <f t="shared" si="30"/>
        <v>0</v>
      </c>
    </row>
    <row r="1814" spans="1:11" ht="12.75">
      <c r="A1814" s="14">
        <v>201501110112</v>
      </c>
      <c r="B1814" s="15">
        <v>42015</v>
      </c>
      <c r="C1814" s="16" t="s">
        <v>11</v>
      </c>
      <c r="D1814" s="16" t="s">
        <v>731</v>
      </c>
      <c r="E1814" s="16" t="s">
        <v>16</v>
      </c>
      <c r="F1814" s="16">
        <v>0</v>
      </c>
      <c r="G1814" s="16">
        <v>0</v>
      </c>
      <c r="H1814" s="16" t="s">
        <v>97</v>
      </c>
      <c r="I1814">
        <v>2015</v>
      </c>
      <c r="J1814" s="3">
        <v>1</v>
      </c>
      <c r="K1814">
        <f t="shared" si="30"/>
        <v>0</v>
      </c>
    </row>
    <row r="1815" spans="1:11" ht="12.75">
      <c r="A1815" s="2">
        <v>201501110002</v>
      </c>
      <c r="B1815" s="4">
        <v>42015</v>
      </c>
      <c r="C1815" s="13" t="s">
        <v>78</v>
      </c>
      <c r="D1815" s="13" t="s">
        <v>499</v>
      </c>
      <c r="E1815" s="13" t="s">
        <v>16</v>
      </c>
      <c r="F1815" s="13">
        <v>0</v>
      </c>
      <c r="G1815" s="13">
        <v>0</v>
      </c>
      <c r="H1815" s="13" t="s">
        <v>109</v>
      </c>
      <c r="I1815">
        <v>2015</v>
      </c>
      <c r="J1815" s="3">
        <v>1</v>
      </c>
      <c r="K1815">
        <f t="shared" si="30"/>
        <v>0</v>
      </c>
    </row>
    <row r="1816" spans="1:11" ht="12.75">
      <c r="A1816" s="2">
        <v>201501130067</v>
      </c>
      <c r="B1816" s="4">
        <v>42017</v>
      </c>
      <c r="C1816" s="13" t="s">
        <v>73</v>
      </c>
      <c r="D1816" s="13" t="s">
        <v>730</v>
      </c>
      <c r="E1816" s="13" t="s">
        <v>16</v>
      </c>
      <c r="F1816" s="13">
        <v>0</v>
      </c>
      <c r="G1816" s="13">
        <v>0</v>
      </c>
      <c r="H1816" s="13" t="s">
        <v>16</v>
      </c>
      <c r="I1816">
        <v>2015</v>
      </c>
      <c r="J1816" s="3">
        <v>1</v>
      </c>
      <c r="K1816">
        <f t="shared" si="30"/>
        <v>0</v>
      </c>
    </row>
    <row r="1817" spans="1:11" ht="12.75">
      <c r="A1817" s="2">
        <v>201501170069</v>
      </c>
      <c r="B1817" s="4">
        <v>42021</v>
      </c>
      <c r="C1817" s="13" t="s">
        <v>2</v>
      </c>
      <c r="D1817" s="13" t="s">
        <v>117</v>
      </c>
      <c r="E1817" s="13" t="s">
        <v>460</v>
      </c>
      <c r="F1817" s="13">
        <v>0</v>
      </c>
      <c r="G1817" s="13">
        <v>0</v>
      </c>
      <c r="H1817" s="13" t="s">
        <v>38</v>
      </c>
      <c r="I1817">
        <v>2015</v>
      </c>
      <c r="J1817" s="3">
        <v>1</v>
      </c>
      <c r="K1817">
        <f t="shared" si="30"/>
        <v>0</v>
      </c>
    </row>
    <row r="1818" spans="1:11" ht="12.75">
      <c r="A1818" s="14">
        <v>201501170064</v>
      </c>
      <c r="B1818" s="15">
        <v>42021</v>
      </c>
      <c r="C1818" s="16" t="s">
        <v>73</v>
      </c>
      <c r="D1818" s="16" t="s">
        <v>286</v>
      </c>
      <c r="E1818" s="16" t="s">
        <v>16</v>
      </c>
      <c r="F1818" s="16">
        <v>0</v>
      </c>
      <c r="G1818" s="16">
        <v>0</v>
      </c>
      <c r="H1818" s="16" t="s">
        <v>38</v>
      </c>
      <c r="I1818">
        <v>2015</v>
      </c>
      <c r="J1818" s="3">
        <v>1</v>
      </c>
      <c r="K1818">
        <f t="shared" si="30"/>
        <v>0</v>
      </c>
    </row>
    <row r="1819" spans="1:11" ht="12.75">
      <c r="A1819" s="14">
        <v>201501200046</v>
      </c>
      <c r="B1819" s="15">
        <v>42024</v>
      </c>
      <c r="C1819" s="16" t="s">
        <v>2</v>
      </c>
      <c r="D1819" s="16" t="s">
        <v>87</v>
      </c>
      <c r="E1819" s="16" t="s">
        <v>16</v>
      </c>
      <c r="F1819" s="16">
        <v>0</v>
      </c>
      <c r="G1819" s="16">
        <v>0</v>
      </c>
      <c r="H1819" s="16" t="s">
        <v>16</v>
      </c>
      <c r="I1819">
        <v>2015</v>
      </c>
      <c r="J1819" s="3">
        <v>1</v>
      </c>
      <c r="K1819">
        <f t="shared" si="30"/>
        <v>0</v>
      </c>
    </row>
    <row r="1820" spans="1:11" ht="12.75">
      <c r="A1820" s="2">
        <v>201501300075</v>
      </c>
      <c r="B1820" s="4">
        <v>42034</v>
      </c>
      <c r="C1820" s="13" t="s">
        <v>2</v>
      </c>
      <c r="D1820" s="13" t="s">
        <v>87</v>
      </c>
      <c r="E1820" s="13" t="s">
        <v>460</v>
      </c>
      <c r="F1820" s="13">
        <v>0</v>
      </c>
      <c r="G1820" s="13">
        <v>1</v>
      </c>
      <c r="H1820" s="13" t="s">
        <v>18</v>
      </c>
      <c r="I1820">
        <v>2015</v>
      </c>
      <c r="J1820" s="3">
        <v>1</v>
      </c>
      <c r="K1820">
        <f t="shared" si="30"/>
        <v>0</v>
      </c>
    </row>
    <row r="1821" spans="1:11" ht="12.75">
      <c r="A1821" s="14">
        <v>201501300076</v>
      </c>
      <c r="B1821" s="15">
        <v>42034</v>
      </c>
      <c r="C1821" s="16" t="s">
        <v>2</v>
      </c>
      <c r="D1821" s="16" t="s">
        <v>87</v>
      </c>
      <c r="E1821" s="16" t="s">
        <v>16</v>
      </c>
      <c r="F1821" s="16">
        <v>0</v>
      </c>
      <c r="G1821" s="16">
        <v>1</v>
      </c>
      <c r="H1821" s="16" t="s">
        <v>18</v>
      </c>
      <c r="I1821">
        <v>2015</v>
      </c>
      <c r="J1821" s="3">
        <v>1</v>
      </c>
      <c r="K1821">
        <f t="shared" si="30"/>
        <v>1</v>
      </c>
    </row>
    <row r="1822" spans="1:11" ht="12.75">
      <c r="A1822" s="2">
        <v>201502030092</v>
      </c>
      <c r="B1822" s="4">
        <v>42038</v>
      </c>
      <c r="C1822" s="13" t="s">
        <v>11</v>
      </c>
      <c r="D1822" s="13" t="s">
        <v>203</v>
      </c>
      <c r="E1822" s="13" t="s">
        <v>201</v>
      </c>
      <c r="F1822" s="13">
        <v>0</v>
      </c>
      <c r="G1822" s="13">
        <v>2</v>
      </c>
      <c r="H1822" s="13" t="s">
        <v>205</v>
      </c>
      <c r="I1822">
        <v>2015</v>
      </c>
      <c r="J1822" s="3">
        <v>1</v>
      </c>
      <c r="K1822">
        <f t="shared" si="30"/>
        <v>0</v>
      </c>
    </row>
    <row r="1823" spans="1:11" ht="12.75">
      <c r="A1823" s="14">
        <v>201502040037</v>
      </c>
      <c r="B1823" s="15">
        <v>42039</v>
      </c>
      <c r="C1823" s="16" t="s">
        <v>2</v>
      </c>
      <c r="D1823" s="16" t="s">
        <v>87</v>
      </c>
      <c r="E1823" s="16" t="s">
        <v>460</v>
      </c>
      <c r="F1823" s="16">
        <v>0</v>
      </c>
      <c r="G1823" s="16">
        <v>0</v>
      </c>
      <c r="H1823" s="16" t="s">
        <v>18</v>
      </c>
      <c r="I1823">
        <v>2015</v>
      </c>
      <c r="J1823" s="3">
        <v>1</v>
      </c>
      <c r="K1823">
        <f t="shared" si="30"/>
        <v>0</v>
      </c>
    </row>
    <row r="1824" spans="1:11" ht="12.75">
      <c r="A1824" s="2">
        <v>201502040104</v>
      </c>
      <c r="B1824" s="4">
        <v>42039</v>
      </c>
      <c r="C1824" s="13" t="s">
        <v>2</v>
      </c>
      <c r="D1824" s="13" t="s">
        <v>539</v>
      </c>
      <c r="E1824" s="13" t="s">
        <v>16</v>
      </c>
      <c r="F1824" s="13">
        <v>0</v>
      </c>
      <c r="G1824" s="13">
        <v>0</v>
      </c>
      <c r="H1824" s="13" t="s">
        <v>16</v>
      </c>
      <c r="I1824">
        <v>2015</v>
      </c>
      <c r="J1824" s="3">
        <v>1</v>
      </c>
      <c r="K1824">
        <f t="shared" si="30"/>
        <v>0</v>
      </c>
    </row>
    <row r="1825" spans="1:11" ht="12.75">
      <c r="A1825" s="14">
        <v>201502050051</v>
      </c>
      <c r="B1825" s="15">
        <v>42040</v>
      </c>
      <c r="C1825" s="16" t="s">
        <v>2</v>
      </c>
      <c r="D1825" s="16" t="s">
        <v>466</v>
      </c>
      <c r="E1825" s="16" t="s">
        <v>460</v>
      </c>
      <c r="F1825" s="16">
        <v>0</v>
      </c>
      <c r="G1825" s="16">
        <v>0</v>
      </c>
      <c r="H1825" s="16" t="s">
        <v>18</v>
      </c>
      <c r="I1825">
        <v>2015</v>
      </c>
      <c r="J1825" s="3">
        <v>1</v>
      </c>
      <c r="K1825">
        <f t="shared" si="30"/>
        <v>0</v>
      </c>
    </row>
    <row r="1826" spans="1:11" ht="12.75">
      <c r="A1826" s="2">
        <v>201502050030</v>
      </c>
      <c r="B1826" s="4">
        <v>42040</v>
      </c>
      <c r="C1826" s="13" t="s">
        <v>2</v>
      </c>
      <c r="D1826" s="13" t="s">
        <v>87</v>
      </c>
      <c r="E1826" s="13" t="s">
        <v>460</v>
      </c>
      <c r="F1826" s="13">
        <v>0</v>
      </c>
      <c r="G1826" s="13">
        <v>0</v>
      </c>
      <c r="H1826" s="13" t="s">
        <v>16</v>
      </c>
      <c r="I1826">
        <v>2015</v>
      </c>
      <c r="J1826" s="3">
        <v>1</v>
      </c>
      <c r="K1826">
        <f t="shared" si="30"/>
        <v>0</v>
      </c>
    </row>
    <row r="1827" spans="1:11" ht="12.75">
      <c r="A1827" s="14">
        <v>201502050029</v>
      </c>
      <c r="B1827" s="15">
        <v>42040</v>
      </c>
      <c r="C1827" s="16" t="s">
        <v>2</v>
      </c>
      <c r="D1827" s="16" t="s">
        <v>87</v>
      </c>
      <c r="E1827" s="16" t="s">
        <v>460</v>
      </c>
      <c r="F1827" s="16">
        <v>0</v>
      </c>
      <c r="G1827" s="16">
        <v>0</v>
      </c>
      <c r="H1827" s="16" t="s">
        <v>16</v>
      </c>
      <c r="I1827">
        <v>2015</v>
      </c>
      <c r="J1827" s="3">
        <v>1</v>
      </c>
      <c r="K1827">
        <f t="shared" si="30"/>
        <v>0</v>
      </c>
    </row>
    <row r="1828" spans="1:11" ht="12.75">
      <c r="A1828" s="2">
        <v>201502090097</v>
      </c>
      <c r="B1828" s="4">
        <v>42044</v>
      </c>
      <c r="C1828" s="13" t="s">
        <v>78</v>
      </c>
      <c r="D1828" s="13" t="s">
        <v>186</v>
      </c>
      <c r="E1828" s="13" t="s">
        <v>178</v>
      </c>
      <c r="F1828" s="13">
        <v>0</v>
      </c>
      <c r="G1828" s="13">
        <v>0</v>
      </c>
      <c r="H1828" s="13" t="s">
        <v>179</v>
      </c>
      <c r="I1828">
        <v>2015</v>
      </c>
      <c r="J1828" s="3">
        <v>1</v>
      </c>
      <c r="K1828">
        <f t="shared" si="30"/>
        <v>0</v>
      </c>
    </row>
    <row r="1829" spans="1:11" ht="12.75">
      <c r="A1829" s="14">
        <v>201502100042</v>
      </c>
      <c r="B1829" s="15">
        <v>42045</v>
      </c>
      <c r="C1829" s="16" t="s">
        <v>73</v>
      </c>
      <c r="D1829" s="16" t="s">
        <v>729</v>
      </c>
      <c r="E1829" s="16" t="s">
        <v>16</v>
      </c>
      <c r="F1829" s="16">
        <v>0</v>
      </c>
      <c r="G1829" s="16">
        <v>0</v>
      </c>
      <c r="H1829" s="16" t="s">
        <v>18</v>
      </c>
      <c r="I1829">
        <v>2015</v>
      </c>
      <c r="J1829" s="3">
        <v>1</v>
      </c>
      <c r="K1829">
        <f t="shared" si="30"/>
        <v>0</v>
      </c>
    </row>
    <row r="1830" spans="1:11" ht="12.75">
      <c r="A1830" s="2">
        <v>201502110040</v>
      </c>
      <c r="B1830" s="4">
        <v>42046</v>
      </c>
      <c r="C1830" s="13" t="s">
        <v>73</v>
      </c>
      <c r="D1830" s="13" t="s">
        <v>83</v>
      </c>
      <c r="E1830" s="13" t="s">
        <v>16</v>
      </c>
      <c r="F1830" s="13">
        <v>0</v>
      </c>
      <c r="G1830" s="13">
        <v>0</v>
      </c>
      <c r="H1830" s="13" t="s">
        <v>18</v>
      </c>
      <c r="I1830">
        <v>2015</v>
      </c>
      <c r="J1830" s="3">
        <v>1</v>
      </c>
      <c r="K1830">
        <f t="shared" si="30"/>
        <v>0</v>
      </c>
    </row>
    <row r="1831" spans="1:11" ht="12.75">
      <c r="A1831" s="2">
        <v>201502130045</v>
      </c>
      <c r="B1831" s="4">
        <v>42048</v>
      </c>
      <c r="C1831" s="13" t="s">
        <v>2</v>
      </c>
      <c r="D1831" s="13" t="s">
        <v>348</v>
      </c>
      <c r="E1831" s="13" t="s">
        <v>16</v>
      </c>
      <c r="F1831" s="13">
        <v>0</v>
      </c>
      <c r="G1831" s="13">
        <v>0</v>
      </c>
      <c r="H1831" s="13" t="s">
        <v>18</v>
      </c>
      <c r="I1831">
        <v>2015</v>
      </c>
      <c r="J1831" s="3">
        <v>1</v>
      </c>
      <c r="K1831">
        <f t="shared" si="30"/>
        <v>0</v>
      </c>
    </row>
    <row r="1832" spans="1:11" ht="12.75">
      <c r="A1832" s="14">
        <v>201502130044</v>
      </c>
      <c r="B1832" s="15">
        <v>42048</v>
      </c>
      <c r="C1832" s="16" t="s">
        <v>73</v>
      </c>
      <c r="D1832" s="16" t="s">
        <v>83</v>
      </c>
      <c r="E1832" s="16" t="s">
        <v>16</v>
      </c>
      <c r="F1832" s="16">
        <v>0</v>
      </c>
      <c r="G1832" s="16">
        <v>0</v>
      </c>
      <c r="H1832" s="16" t="s">
        <v>18</v>
      </c>
      <c r="I1832">
        <v>2015</v>
      </c>
      <c r="J1832" s="3">
        <v>1</v>
      </c>
      <c r="K1832">
        <f t="shared" si="30"/>
        <v>0</v>
      </c>
    </row>
    <row r="1833" spans="1:11" ht="12.75">
      <c r="A1833" s="2">
        <v>201502140031</v>
      </c>
      <c r="B1833" s="4">
        <v>42049</v>
      </c>
      <c r="C1833" s="13" t="s">
        <v>520</v>
      </c>
      <c r="D1833" s="13" t="s">
        <v>521</v>
      </c>
      <c r="E1833" s="13" t="s">
        <v>518</v>
      </c>
      <c r="F1833" s="13">
        <v>1</v>
      </c>
      <c r="G1833" s="13">
        <v>2</v>
      </c>
      <c r="H1833" s="13" t="s">
        <v>522</v>
      </c>
      <c r="I1833">
        <v>2015</v>
      </c>
      <c r="J1833" s="3">
        <v>1</v>
      </c>
      <c r="K1833">
        <f t="shared" si="30"/>
        <v>0</v>
      </c>
    </row>
    <row r="1834" spans="1:11" ht="12.75">
      <c r="A1834" s="14">
        <v>201502140030</v>
      </c>
      <c r="B1834" s="15">
        <v>42049</v>
      </c>
      <c r="C1834" s="16" t="s">
        <v>520</v>
      </c>
      <c r="D1834" s="16" t="s">
        <v>521</v>
      </c>
      <c r="E1834" s="16" t="s">
        <v>518</v>
      </c>
      <c r="F1834" s="16">
        <v>1</v>
      </c>
      <c r="G1834" s="16">
        <v>3</v>
      </c>
      <c r="H1834" s="16" t="s">
        <v>364</v>
      </c>
      <c r="I1834">
        <v>2015</v>
      </c>
      <c r="J1834" s="3">
        <v>1</v>
      </c>
      <c r="K1834">
        <f t="shared" si="30"/>
        <v>0</v>
      </c>
    </row>
    <row r="1835" spans="1:11" ht="12.75">
      <c r="A1835" s="14">
        <v>201502160030</v>
      </c>
      <c r="B1835" s="15">
        <v>42051</v>
      </c>
      <c r="C1835" s="16" t="s">
        <v>2</v>
      </c>
      <c r="D1835" s="16" t="s">
        <v>117</v>
      </c>
      <c r="E1835" s="16" t="s">
        <v>90</v>
      </c>
      <c r="F1835" s="16">
        <v>0</v>
      </c>
      <c r="G1835" s="16">
        <v>0</v>
      </c>
      <c r="H1835" s="16" t="s">
        <v>14</v>
      </c>
      <c r="I1835">
        <v>2015</v>
      </c>
      <c r="J1835" s="3">
        <v>1</v>
      </c>
      <c r="K1835">
        <f t="shared" si="30"/>
        <v>0</v>
      </c>
    </row>
    <row r="1836" spans="1:11" ht="12.75">
      <c r="A1836" s="2">
        <v>201502160031</v>
      </c>
      <c r="B1836" s="4">
        <v>42051</v>
      </c>
      <c r="C1836" s="13" t="s">
        <v>2</v>
      </c>
      <c r="D1836" s="13" t="s">
        <v>87</v>
      </c>
      <c r="E1836" s="13" t="s">
        <v>16</v>
      </c>
      <c r="F1836" s="13">
        <v>0</v>
      </c>
      <c r="G1836" s="13">
        <v>0</v>
      </c>
      <c r="H1836" s="13" t="s">
        <v>16</v>
      </c>
      <c r="I1836">
        <v>2015</v>
      </c>
      <c r="J1836" s="3">
        <v>1</v>
      </c>
      <c r="K1836">
        <f t="shared" si="30"/>
        <v>0</v>
      </c>
    </row>
    <row r="1837" spans="1:11" ht="12.75">
      <c r="A1837" s="14">
        <v>201502170080</v>
      </c>
      <c r="B1837" s="15">
        <v>42052</v>
      </c>
      <c r="C1837" s="16" t="s">
        <v>2</v>
      </c>
      <c r="D1837" s="16" t="s">
        <v>87</v>
      </c>
      <c r="E1837" s="16" t="s">
        <v>16</v>
      </c>
      <c r="F1837" s="16">
        <v>0</v>
      </c>
      <c r="G1837" s="16">
        <v>1</v>
      </c>
      <c r="H1837" s="16" t="s">
        <v>18</v>
      </c>
      <c r="I1837">
        <v>2015</v>
      </c>
      <c r="J1837" s="3">
        <v>1</v>
      </c>
      <c r="K1837">
        <f t="shared" si="30"/>
        <v>1</v>
      </c>
    </row>
    <row r="1838" spans="1:11" ht="12.75">
      <c r="A1838" s="14">
        <v>201502190046</v>
      </c>
      <c r="B1838" s="15">
        <v>42054</v>
      </c>
      <c r="C1838" s="16" t="s">
        <v>2</v>
      </c>
      <c r="D1838" s="16" t="s">
        <v>117</v>
      </c>
      <c r="E1838" s="16" t="s">
        <v>535</v>
      </c>
      <c r="F1838" s="16">
        <v>0</v>
      </c>
      <c r="G1838" s="16">
        <v>0</v>
      </c>
      <c r="H1838" s="16" t="s">
        <v>16</v>
      </c>
      <c r="I1838">
        <v>2015</v>
      </c>
      <c r="J1838" s="3">
        <v>1</v>
      </c>
      <c r="K1838">
        <f t="shared" si="30"/>
        <v>0</v>
      </c>
    </row>
    <row r="1839" spans="1:11" ht="12.75">
      <c r="A1839" s="2">
        <v>201502190045</v>
      </c>
      <c r="B1839" s="4">
        <v>42054</v>
      </c>
      <c r="C1839" s="13" t="s">
        <v>2</v>
      </c>
      <c r="D1839" s="13" t="s">
        <v>117</v>
      </c>
      <c r="E1839" s="13" t="s">
        <v>535</v>
      </c>
      <c r="F1839" s="13">
        <v>0</v>
      </c>
      <c r="G1839" s="13">
        <v>0</v>
      </c>
      <c r="H1839" s="13" t="s">
        <v>18</v>
      </c>
      <c r="I1839">
        <v>2015</v>
      </c>
      <c r="J1839" s="3">
        <v>1</v>
      </c>
      <c r="K1839">
        <f t="shared" si="30"/>
        <v>0</v>
      </c>
    </row>
    <row r="1840" spans="1:11" ht="12.75">
      <c r="A1840" s="2">
        <v>201502250029</v>
      </c>
      <c r="B1840" s="4">
        <v>42060</v>
      </c>
      <c r="C1840" s="13" t="s">
        <v>2</v>
      </c>
      <c r="D1840" s="13" t="s">
        <v>120</v>
      </c>
      <c r="E1840" s="13" t="s">
        <v>90</v>
      </c>
      <c r="F1840" s="13">
        <v>0</v>
      </c>
      <c r="G1840" s="13">
        <v>1</v>
      </c>
      <c r="H1840" s="13" t="s">
        <v>18</v>
      </c>
      <c r="I1840">
        <v>2015</v>
      </c>
      <c r="J1840" s="3">
        <v>1</v>
      </c>
      <c r="K1840">
        <f t="shared" si="30"/>
        <v>0</v>
      </c>
    </row>
    <row r="1841" spans="1:11" ht="12.75">
      <c r="A1841" s="14">
        <v>201503020099</v>
      </c>
      <c r="B1841" s="15">
        <v>42065</v>
      </c>
      <c r="C1841" s="16" t="s">
        <v>78</v>
      </c>
      <c r="D1841" s="16" t="s">
        <v>579</v>
      </c>
      <c r="E1841" s="16" t="s">
        <v>580</v>
      </c>
      <c r="F1841" s="16">
        <v>0</v>
      </c>
      <c r="G1841" s="16">
        <v>0</v>
      </c>
      <c r="H1841" s="16" t="s">
        <v>18</v>
      </c>
      <c r="I1841">
        <v>2015</v>
      </c>
      <c r="J1841" s="3">
        <v>1</v>
      </c>
      <c r="K1841">
        <f t="shared" si="30"/>
        <v>0</v>
      </c>
    </row>
    <row r="1842" spans="1:11" ht="12.75">
      <c r="A1842" s="2">
        <v>201503050049</v>
      </c>
      <c r="B1842" s="4">
        <v>42068</v>
      </c>
      <c r="C1842" s="13" t="s">
        <v>2</v>
      </c>
      <c r="D1842" s="13" t="s">
        <v>471</v>
      </c>
      <c r="E1842" s="13" t="s">
        <v>470</v>
      </c>
      <c r="F1842" s="13">
        <v>0</v>
      </c>
      <c r="G1842" s="13">
        <v>0</v>
      </c>
      <c r="H1842" s="13" t="s">
        <v>14</v>
      </c>
      <c r="I1842">
        <v>2015</v>
      </c>
      <c r="J1842" s="3">
        <v>1</v>
      </c>
      <c r="K1842">
        <f t="shared" si="30"/>
        <v>0</v>
      </c>
    </row>
    <row r="1843" spans="1:11" ht="12.75">
      <c r="A1843" s="2">
        <v>201503090076</v>
      </c>
      <c r="B1843" s="4">
        <v>42072</v>
      </c>
      <c r="C1843" s="13" t="s">
        <v>2</v>
      </c>
      <c r="D1843" s="13" t="s">
        <v>87</v>
      </c>
      <c r="E1843" s="13" t="s">
        <v>460</v>
      </c>
      <c r="F1843" s="13">
        <v>0</v>
      </c>
      <c r="G1843" s="13">
        <v>0</v>
      </c>
      <c r="H1843" s="13" t="s">
        <v>38</v>
      </c>
      <c r="I1843">
        <v>2015</v>
      </c>
      <c r="J1843" s="3">
        <v>1</v>
      </c>
      <c r="K1843">
        <f t="shared" si="30"/>
        <v>0</v>
      </c>
    </row>
    <row r="1844" spans="1:11" ht="12.75">
      <c r="A1844" s="14">
        <v>201503090062</v>
      </c>
      <c r="B1844" s="15">
        <v>42072</v>
      </c>
      <c r="C1844" s="16" t="s">
        <v>2</v>
      </c>
      <c r="D1844" s="16" t="s">
        <v>87</v>
      </c>
      <c r="E1844" s="16" t="s">
        <v>16</v>
      </c>
      <c r="F1844" s="16">
        <v>0</v>
      </c>
      <c r="G1844" s="16">
        <v>0</v>
      </c>
      <c r="H1844" s="16" t="s">
        <v>18</v>
      </c>
      <c r="I1844">
        <v>2015</v>
      </c>
      <c r="J1844" s="3">
        <v>1</v>
      </c>
      <c r="K1844">
        <f t="shared" si="30"/>
        <v>0</v>
      </c>
    </row>
    <row r="1845" spans="1:11" ht="12.75">
      <c r="A1845" s="14">
        <v>201503100071</v>
      </c>
      <c r="B1845" s="15">
        <v>42073</v>
      </c>
      <c r="C1845" s="16" t="s">
        <v>2</v>
      </c>
      <c r="D1845" s="16" t="s">
        <v>728</v>
      </c>
      <c r="E1845" s="16" t="s">
        <v>16</v>
      </c>
      <c r="F1845" s="16">
        <v>0</v>
      </c>
      <c r="G1845" s="16">
        <v>0</v>
      </c>
      <c r="H1845" s="16" t="s">
        <v>18</v>
      </c>
      <c r="I1845">
        <v>2015</v>
      </c>
      <c r="J1845" s="3">
        <v>1</v>
      </c>
      <c r="K1845">
        <f t="shared" si="30"/>
        <v>0</v>
      </c>
    </row>
    <row r="1846" spans="1:11" ht="12.75">
      <c r="A1846" s="2">
        <v>201503150061</v>
      </c>
      <c r="B1846" s="4">
        <v>42078</v>
      </c>
      <c r="C1846" s="13" t="s">
        <v>2</v>
      </c>
      <c r="D1846" s="13" t="s">
        <v>537</v>
      </c>
      <c r="E1846" s="13" t="s">
        <v>535</v>
      </c>
      <c r="F1846" s="13">
        <v>0</v>
      </c>
      <c r="G1846" s="13">
        <v>1</v>
      </c>
      <c r="H1846" s="13" t="s">
        <v>18</v>
      </c>
      <c r="I1846">
        <v>2015</v>
      </c>
      <c r="J1846" s="3">
        <v>1</v>
      </c>
      <c r="K1846">
        <f t="shared" si="30"/>
        <v>0</v>
      </c>
    </row>
    <row r="1847" spans="1:11" ht="12.75">
      <c r="A1847" s="14">
        <v>201503170063</v>
      </c>
      <c r="B1847" s="15">
        <v>42080</v>
      </c>
      <c r="C1847" s="16" t="s">
        <v>2</v>
      </c>
      <c r="D1847" s="16" t="s">
        <v>541</v>
      </c>
      <c r="E1847" s="16" t="s">
        <v>540</v>
      </c>
      <c r="F1847" s="16">
        <v>0</v>
      </c>
      <c r="G1847" s="16">
        <v>1</v>
      </c>
      <c r="H1847" s="16" t="s">
        <v>18</v>
      </c>
      <c r="I1847">
        <v>2015</v>
      </c>
      <c r="J1847" s="3">
        <v>1</v>
      </c>
      <c r="K1847">
        <f t="shared" si="30"/>
        <v>0</v>
      </c>
    </row>
    <row r="1848" spans="1:11" ht="12.75">
      <c r="A1848" s="2">
        <v>201503190069</v>
      </c>
      <c r="B1848" s="4">
        <v>42082</v>
      </c>
      <c r="C1848" s="13" t="s">
        <v>2</v>
      </c>
      <c r="D1848" s="13" t="s">
        <v>538</v>
      </c>
      <c r="E1848" s="13" t="s">
        <v>540</v>
      </c>
      <c r="F1848" s="13">
        <v>0</v>
      </c>
      <c r="G1848" s="13">
        <v>1</v>
      </c>
      <c r="H1848" s="13" t="s">
        <v>18</v>
      </c>
      <c r="I1848">
        <v>2015</v>
      </c>
      <c r="J1848" s="3">
        <v>1</v>
      </c>
      <c r="K1848">
        <f t="shared" si="30"/>
        <v>0</v>
      </c>
    </row>
    <row r="1849" spans="1:11" ht="12.75">
      <c r="A1849" s="14">
        <v>201503230050</v>
      </c>
      <c r="B1849" s="15">
        <v>42086</v>
      </c>
      <c r="C1849" s="16" t="s">
        <v>78</v>
      </c>
      <c r="D1849" s="16" t="s">
        <v>79</v>
      </c>
      <c r="E1849" s="16" t="s">
        <v>612</v>
      </c>
      <c r="F1849" s="16">
        <v>0</v>
      </c>
      <c r="G1849" s="16">
        <v>0</v>
      </c>
      <c r="H1849" s="16" t="s">
        <v>65</v>
      </c>
      <c r="I1849">
        <v>2015</v>
      </c>
      <c r="J1849" s="3">
        <v>1</v>
      </c>
      <c r="K1849">
        <f t="shared" si="30"/>
        <v>0</v>
      </c>
    </row>
    <row r="1850" spans="1:11" ht="12.75">
      <c r="A1850" s="2">
        <v>201503240054</v>
      </c>
      <c r="B1850" s="4">
        <v>42087</v>
      </c>
      <c r="C1850" s="13" t="s">
        <v>2</v>
      </c>
      <c r="D1850" s="13" t="s">
        <v>87</v>
      </c>
      <c r="E1850" s="13" t="s">
        <v>16</v>
      </c>
      <c r="F1850" s="13">
        <v>0</v>
      </c>
      <c r="G1850" s="13">
        <v>0</v>
      </c>
      <c r="H1850" s="13" t="s">
        <v>18</v>
      </c>
      <c r="I1850">
        <v>2015</v>
      </c>
      <c r="J1850" s="3">
        <v>1</v>
      </c>
      <c r="K1850">
        <f t="shared" si="30"/>
        <v>0</v>
      </c>
    </row>
    <row r="1851" spans="1:11" ht="12.75">
      <c r="A1851" s="14">
        <v>201503250070</v>
      </c>
      <c r="B1851" s="15">
        <v>42088</v>
      </c>
      <c r="C1851" s="16" t="s">
        <v>11</v>
      </c>
      <c r="D1851" s="16" t="s">
        <v>727</v>
      </c>
      <c r="E1851" s="16" t="s">
        <v>16</v>
      </c>
      <c r="F1851" s="16">
        <v>0</v>
      </c>
      <c r="G1851" s="16">
        <v>0</v>
      </c>
      <c r="H1851" s="16" t="s">
        <v>65</v>
      </c>
      <c r="I1851">
        <v>2015</v>
      </c>
      <c r="J1851" s="3">
        <v>1</v>
      </c>
      <c r="K1851">
        <f t="shared" si="30"/>
        <v>0</v>
      </c>
    </row>
    <row r="1852" spans="1:11" ht="12.75">
      <c r="A1852" s="2">
        <v>201503260059</v>
      </c>
      <c r="B1852" s="4">
        <v>42089</v>
      </c>
      <c r="C1852" s="13" t="s">
        <v>2</v>
      </c>
      <c r="D1852" s="13" t="s">
        <v>435</v>
      </c>
      <c r="E1852" s="13" t="s">
        <v>535</v>
      </c>
      <c r="F1852" s="13">
        <v>0</v>
      </c>
      <c r="G1852" s="13">
        <v>1</v>
      </c>
      <c r="H1852" s="13" t="s">
        <v>18</v>
      </c>
      <c r="I1852">
        <v>2015</v>
      </c>
      <c r="J1852" s="3">
        <v>1</v>
      </c>
      <c r="K1852">
        <f t="shared" si="30"/>
        <v>0</v>
      </c>
    </row>
    <row r="1853" spans="1:11" ht="12.75">
      <c r="A1853" s="14">
        <v>201503300076</v>
      </c>
      <c r="B1853" s="15">
        <v>42093</v>
      </c>
      <c r="C1853" s="16" t="s">
        <v>2</v>
      </c>
      <c r="D1853" s="16" t="s">
        <v>435</v>
      </c>
      <c r="E1853" s="16" t="s">
        <v>16</v>
      </c>
      <c r="F1853" s="16">
        <v>0</v>
      </c>
      <c r="G1853" s="16">
        <v>0</v>
      </c>
      <c r="H1853" s="16" t="s">
        <v>18</v>
      </c>
      <c r="I1853">
        <v>2015</v>
      </c>
      <c r="J1853" s="3">
        <v>1</v>
      </c>
      <c r="K1853">
        <f t="shared" si="30"/>
        <v>0</v>
      </c>
    </row>
    <row r="1854" spans="1:11" ht="12.75">
      <c r="A1854" s="2">
        <v>201503310058</v>
      </c>
      <c r="B1854" s="4">
        <v>42094</v>
      </c>
      <c r="C1854" s="13" t="s">
        <v>2</v>
      </c>
      <c r="D1854" s="13" t="s">
        <v>117</v>
      </c>
      <c r="E1854" s="13" t="s">
        <v>460</v>
      </c>
      <c r="F1854" s="13">
        <v>0</v>
      </c>
      <c r="G1854" s="13">
        <v>1</v>
      </c>
      <c r="H1854" s="13" t="s">
        <v>18</v>
      </c>
      <c r="I1854">
        <v>2015</v>
      </c>
      <c r="J1854" s="3">
        <v>1</v>
      </c>
      <c r="K1854">
        <f t="shared" si="30"/>
        <v>0</v>
      </c>
    </row>
    <row r="1855" spans="1:11" ht="12.75">
      <c r="A1855" s="14">
        <v>201504040028</v>
      </c>
      <c r="B1855" s="15">
        <v>42098</v>
      </c>
      <c r="C1855" s="16" t="s">
        <v>78</v>
      </c>
      <c r="D1855" s="16" t="s">
        <v>567</v>
      </c>
      <c r="E1855" s="16" t="s">
        <v>568</v>
      </c>
      <c r="F1855" s="16">
        <v>0</v>
      </c>
      <c r="G1855" s="16">
        <v>0</v>
      </c>
      <c r="H1855" s="16" t="s">
        <v>179</v>
      </c>
      <c r="I1855">
        <v>2015</v>
      </c>
      <c r="J1855" s="3">
        <v>1</v>
      </c>
      <c r="K1855">
        <f t="shared" si="30"/>
        <v>0</v>
      </c>
    </row>
    <row r="1856" spans="1:11" ht="12.75">
      <c r="A1856" s="14">
        <v>201504050033</v>
      </c>
      <c r="B1856" s="15">
        <v>42099</v>
      </c>
      <c r="C1856" s="16" t="s">
        <v>2</v>
      </c>
      <c r="D1856" s="16" t="s">
        <v>95</v>
      </c>
      <c r="E1856" s="16" t="s">
        <v>16</v>
      </c>
      <c r="F1856" s="16">
        <v>0</v>
      </c>
      <c r="G1856" s="16">
        <v>0</v>
      </c>
      <c r="H1856" s="16" t="s">
        <v>179</v>
      </c>
      <c r="I1856">
        <v>2015</v>
      </c>
      <c r="J1856" s="3">
        <v>1</v>
      </c>
      <c r="K1856">
        <f t="shared" si="30"/>
        <v>0</v>
      </c>
    </row>
    <row r="1857" spans="1:11" ht="12.75">
      <c r="A1857" s="2">
        <v>201504050032</v>
      </c>
      <c r="B1857" s="4">
        <v>42099</v>
      </c>
      <c r="C1857" s="13" t="s">
        <v>2</v>
      </c>
      <c r="D1857" s="13" t="s">
        <v>95</v>
      </c>
      <c r="E1857" s="13" t="s">
        <v>16</v>
      </c>
      <c r="F1857" s="13">
        <v>0</v>
      </c>
      <c r="G1857" s="13">
        <v>0</v>
      </c>
      <c r="H1857" s="13" t="s">
        <v>18</v>
      </c>
      <c r="I1857">
        <v>2015</v>
      </c>
      <c r="J1857" s="3">
        <v>1</v>
      </c>
      <c r="K1857">
        <f t="shared" si="30"/>
        <v>0</v>
      </c>
    </row>
    <row r="1858" spans="1:11" ht="12.75">
      <c r="A1858" s="14">
        <v>201504080054</v>
      </c>
      <c r="B1858" s="15">
        <v>42102</v>
      </c>
      <c r="C1858" s="16" t="s">
        <v>2</v>
      </c>
      <c r="D1858" s="16" t="s">
        <v>466</v>
      </c>
      <c r="E1858" s="16" t="s">
        <v>16</v>
      </c>
      <c r="F1858" s="16">
        <v>0</v>
      </c>
      <c r="G1858" s="16">
        <v>0</v>
      </c>
      <c r="H1858" s="16" t="s">
        <v>16</v>
      </c>
      <c r="I1858">
        <v>2015</v>
      </c>
      <c r="J1858" s="3">
        <v>1</v>
      </c>
      <c r="K1858">
        <f t="shared" ref="K1858:K1921" si="31">IF(AND(I1858=2015,E1858="unknown",OR(F1858&gt;0,G1858&gt;0)),1,0)</f>
        <v>0</v>
      </c>
    </row>
    <row r="1859" spans="1:11" ht="12.75">
      <c r="A1859" s="2">
        <v>201504080042</v>
      </c>
      <c r="B1859" s="4">
        <v>42102</v>
      </c>
      <c r="C1859" s="13" t="s">
        <v>2</v>
      </c>
      <c r="D1859" s="13" t="s">
        <v>474</v>
      </c>
      <c r="E1859" s="13" t="s">
        <v>16</v>
      </c>
      <c r="F1859" s="13">
        <v>0</v>
      </c>
      <c r="G1859" s="13">
        <v>0</v>
      </c>
      <c r="H1859" s="13" t="s">
        <v>18</v>
      </c>
      <c r="I1859">
        <v>2015</v>
      </c>
      <c r="J1859" s="3">
        <v>1</v>
      </c>
      <c r="K1859">
        <f t="shared" si="31"/>
        <v>0</v>
      </c>
    </row>
    <row r="1860" spans="1:11" ht="12.75">
      <c r="A1860" s="2">
        <v>201504110081</v>
      </c>
      <c r="B1860" s="4">
        <v>42105</v>
      </c>
      <c r="C1860" s="13" t="s">
        <v>73</v>
      </c>
      <c r="D1860" s="13" t="s">
        <v>286</v>
      </c>
      <c r="E1860" s="13" t="s">
        <v>16</v>
      </c>
      <c r="F1860" s="13">
        <v>0</v>
      </c>
      <c r="G1860" s="13">
        <v>0</v>
      </c>
      <c r="H1860" s="13" t="s">
        <v>16</v>
      </c>
      <c r="I1860">
        <v>2015</v>
      </c>
      <c r="J1860" s="3">
        <v>1</v>
      </c>
      <c r="K1860">
        <f t="shared" si="31"/>
        <v>0</v>
      </c>
    </row>
    <row r="1861" spans="1:11" ht="12.75">
      <c r="A1861" s="14">
        <v>201504130001</v>
      </c>
      <c r="B1861" s="15">
        <v>42107</v>
      </c>
      <c r="C1861" s="16" t="s">
        <v>78</v>
      </c>
      <c r="D1861" s="16" t="s">
        <v>726</v>
      </c>
      <c r="E1861" s="16" t="s">
        <v>16</v>
      </c>
      <c r="F1861" s="16">
        <v>0</v>
      </c>
      <c r="G1861" s="16">
        <v>0</v>
      </c>
      <c r="H1861" s="16" t="s">
        <v>97</v>
      </c>
      <c r="I1861">
        <v>2015</v>
      </c>
      <c r="J1861" s="3">
        <v>1</v>
      </c>
      <c r="K1861">
        <f t="shared" si="31"/>
        <v>0</v>
      </c>
    </row>
    <row r="1862" spans="1:11" ht="12.75">
      <c r="A1862" s="2">
        <v>201504140074</v>
      </c>
      <c r="B1862" s="4">
        <v>42108</v>
      </c>
      <c r="C1862" s="13" t="s">
        <v>2</v>
      </c>
      <c r="D1862" s="13" t="s">
        <v>95</v>
      </c>
      <c r="E1862" s="13" t="s">
        <v>16</v>
      </c>
      <c r="F1862" s="13">
        <v>0</v>
      </c>
      <c r="G1862" s="13">
        <v>0</v>
      </c>
      <c r="H1862" s="13" t="s">
        <v>16</v>
      </c>
      <c r="I1862">
        <v>2015</v>
      </c>
      <c r="J1862" s="3">
        <v>1</v>
      </c>
      <c r="K1862">
        <f t="shared" si="31"/>
        <v>0</v>
      </c>
    </row>
    <row r="1863" spans="1:11" ht="12.75">
      <c r="A1863" s="14">
        <v>201504190055</v>
      </c>
      <c r="B1863" s="15">
        <v>42113</v>
      </c>
      <c r="C1863" s="16" t="s">
        <v>11</v>
      </c>
      <c r="D1863" s="16" t="s">
        <v>45</v>
      </c>
      <c r="E1863" s="16" t="s">
        <v>518</v>
      </c>
      <c r="F1863" s="16">
        <v>1</v>
      </c>
      <c r="G1863" s="16">
        <v>0</v>
      </c>
      <c r="H1863" s="16" t="s">
        <v>202</v>
      </c>
      <c r="I1863">
        <v>2015</v>
      </c>
      <c r="J1863" s="3">
        <v>1</v>
      </c>
      <c r="K1863">
        <f t="shared" si="31"/>
        <v>0</v>
      </c>
    </row>
    <row r="1864" spans="1:11" ht="12.75">
      <c r="A1864" s="14">
        <v>201504210051</v>
      </c>
      <c r="B1864" s="15">
        <v>42115</v>
      </c>
      <c r="C1864" s="16" t="s">
        <v>2</v>
      </c>
      <c r="D1864" s="16" t="s">
        <v>87</v>
      </c>
      <c r="E1864" s="16" t="s">
        <v>460</v>
      </c>
      <c r="F1864" s="16">
        <v>0</v>
      </c>
      <c r="G1864" s="16">
        <v>0</v>
      </c>
      <c r="H1864" s="16" t="s">
        <v>14</v>
      </c>
      <c r="I1864">
        <v>2015</v>
      </c>
      <c r="J1864" s="3">
        <v>1</v>
      </c>
      <c r="K1864">
        <f t="shared" si="31"/>
        <v>0</v>
      </c>
    </row>
    <row r="1865" spans="1:11" ht="12.75">
      <c r="A1865" s="2">
        <v>201504210027</v>
      </c>
      <c r="B1865" s="4">
        <v>42115</v>
      </c>
      <c r="C1865" s="13" t="s">
        <v>78</v>
      </c>
      <c r="D1865" s="13" t="s">
        <v>79</v>
      </c>
      <c r="E1865" s="13" t="s">
        <v>612</v>
      </c>
      <c r="F1865" s="13">
        <v>0</v>
      </c>
      <c r="G1865" s="13">
        <v>0</v>
      </c>
      <c r="H1865" s="13" t="s">
        <v>65</v>
      </c>
      <c r="I1865">
        <v>2015</v>
      </c>
      <c r="J1865" s="3">
        <v>1</v>
      </c>
      <c r="K1865">
        <f t="shared" si="31"/>
        <v>0</v>
      </c>
    </row>
    <row r="1866" spans="1:11" ht="12.75">
      <c r="A1866" s="2">
        <v>201504240102</v>
      </c>
      <c r="B1866" s="4">
        <v>42118</v>
      </c>
      <c r="C1866" s="13" t="s">
        <v>73</v>
      </c>
      <c r="D1866" s="13" t="s">
        <v>714</v>
      </c>
      <c r="E1866" s="13" t="s">
        <v>16</v>
      </c>
      <c r="F1866" s="13">
        <v>0</v>
      </c>
      <c r="G1866" s="13">
        <v>0</v>
      </c>
      <c r="H1866" s="13" t="s">
        <v>18</v>
      </c>
      <c r="I1866">
        <v>2015</v>
      </c>
      <c r="J1866" s="3">
        <v>1</v>
      </c>
      <c r="K1866">
        <f t="shared" si="31"/>
        <v>0</v>
      </c>
    </row>
    <row r="1867" spans="1:11" ht="12.75">
      <c r="A1867" s="2">
        <v>201504260099</v>
      </c>
      <c r="B1867" s="4">
        <v>42120</v>
      </c>
      <c r="C1867" s="13" t="s">
        <v>73</v>
      </c>
      <c r="D1867" s="13" t="s">
        <v>286</v>
      </c>
      <c r="E1867" s="13" t="s">
        <v>16</v>
      </c>
      <c r="F1867" s="13">
        <v>0</v>
      </c>
      <c r="G1867" s="13">
        <v>0</v>
      </c>
      <c r="H1867" s="13" t="s">
        <v>18</v>
      </c>
      <c r="I1867">
        <v>2015</v>
      </c>
      <c r="J1867" s="3">
        <v>1</v>
      </c>
      <c r="K1867">
        <f t="shared" si="31"/>
        <v>0</v>
      </c>
    </row>
    <row r="1868" spans="1:11" ht="12.75">
      <c r="A1868" s="14">
        <v>201504260098</v>
      </c>
      <c r="B1868" s="15">
        <v>42120</v>
      </c>
      <c r="C1868" s="16" t="s">
        <v>2</v>
      </c>
      <c r="D1868" s="16" t="s">
        <v>87</v>
      </c>
      <c r="E1868" s="16" t="s">
        <v>16</v>
      </c>
      <c r="F1868" s="16">
        <v>0</v>
      </c>
      <c r="G1868" s="16">
        <v>0</v>
      </c>
      <c r="H1868" s="16" t="s">
        <v>18</v>
      </c>
      <c r="I1868">
        <v>2015</v>
      </c>
      <c r="J1868" s="3">
        <v>1</v>
      </c>
      <c r="K1868">
        <f t="shared" si="31"/>
        <v>0</v>
      </c>
    </row>
    <row r="1869" spans="1:11" ht="12.75">
      <c r="A1869" s="14">
        <v>201504270057</v>
      </c>
      <c r="B1869" s="15">
        <v>42121</v>
      </c>
      <c r="C1869" s="16" t="s">
        <v>2</v>
      </c>
      <c r="D1869" s="16" t="s">
        <v>117</v>
      </c>
      <c r="E1869" s="16" t="s">
        <v>84</v>
      </c>
      <c r="F1869" s="16">
        <v>0</v>
      </c>
      <c r="G1869" s="16">
        <v>0</v>
      </c>
      <c r="H1869" s="16" t="s">
        <v>65</v>
      </c>
      <c r="I1869">
        <v>2015</v>
      </c>
      <c r="J1869" s="3">
        <v>1</v>
      </c>
      <c r="K1869">
        <f t="shared" si="31"/>
        <v>0</v>
      </c>
    </row>
    <row r="1870" spans="1:11" ht="12.75">
      <c r="A1870" s="14">
        <v>201504300117</v>
      </c>
      <c r="B1870" s="15">
        <v>42124</v>
      </c>
      <c r="C1870" s="16" t="s">
        <v>2</v>
      </c>
      <c r="D1870" s="16" t="s">
        <v>117</v>
      </c>
      <c r="E1870" s="16" t="s">
        <v>16</v>
      </c>
      <c r="F1870" s="16">
        <v>0</v>
      </c>
      <c r="G1870" s="16">
        <v>0</v>
      </c>
      <c r="H1870" s="16" t="s">
        <v>18</v>
      </c>
      <c r="I1870">
        <v>2015</v>
      </c>
      <c r="J1870" s="3">
        <v>1</v>
      </c>
      <c r="K1870">
        <f t="shared" si="31"/>
        <v>0</v>
      </c>
    </row>
    <row r="1871" spans="1:11" ht="12.75">
      <c r="A1871" s="2">
        <v>201504300114</v>
      </c>
      <c r="B1871" s="4">
        <v>42124</v>
      </c>
      <c r="C1871" s="13" t="s">
        <v>73</v>
      </c>
      <c r="D1871" s="13" t="s">
        <v>725</v>
      </c>
      <c r="E1871" s="13" t="s">
        <v>16</v>
      </c>
      <c r="F1871" s="13">
        <v>0</v>
      </c>
      <c r="G1871" s="13">
        <v>0</v>
      </c>
      <c r="H1871" s="13" t="s">
        <v>16</v>
      </c>
      <c r="I1871">
        <v>2015</v>
      </c>
      <c r="J1871" s="3">
        <v>1</v>
      </c>
      <c r="K1871">
        <f t="shared" si="31"/>
        <v>0</v>
      </c>
    </row>
    <row r="1872" spans="1:11" ht="12.75">
      <c r="A1872" s="2">
        <v>201505010012</v>
      </c>
      <c r="B1872" s="4">
        <v>42125</v>
      </c>
      <c r="C1872" s="13" t="s">
        <v>2</v>
      </c>
      <c r="D1872" s="13" t="s">
        <v>87</v>
      </c>
      <c r="E1872" s="13" t="s">
        <v>460</v>
      </c>
      <c r="F1872" s="13">
        <v>0</v>
      </c>
      <c r="G1872" s="13">
        <v>0</v>
      </c>
      <c r="H1872" s="13" t="s">
        <v>14</v>
      </c>
      <c r="I1872">
        <v>2015</v>
      </c>
      <c r="J1872" s="3">
        <v>1</v>
      </c>
      <c r="K1872">
        <f t="shared" si="31"/>
        <v>0</v>
      </c>
    </row>
    <row r="1873" spans="1:11" ht="12.75">
      <c r="A1873" s="14">
        <v>201505010083</v>
      </c>
      <c r="B1873" s="15">
        <v>42125</v>
      </c>
      <c r="C1873" s="16" t="s">
        <v>2</v>
      </c>
      <c r="D1873" s="16" t="s">
        <v>87</v>
      </c>
      <c r="E1873" s="16" t="s">
        <v>16</v>
      </c>
      <c r="F1873" s="16">
        <v>0</v>
      </c>
      <c r="G1873" s="16">
        <v>0</v>
      </c>
      <c r="H1873" s="16" t="s">
        <v>18</v>
      </c>
      <c r="I1873">
        <v>2015</v>
      </c>
      <c r="J1873" s="3">
        <v>1</v>
      </c>
      <c r="K1873">
        <f t="shared" si="31"/>
        <v>0</v>
      </c>
    </row>
    <row r="1874" spans="1:11" ht="12.75">
      <c r="A1874" s="2">
        <v>201505030108</v>
      </c>
      <c r="B1874" s="4">
        <v>42127</v>
      </c>
      <c r="C1874" s="13" t="s">
        <v>2</v>
      </c>
      <c r="D1874" s="13" t="s">
        <v>117</v>
      </c>
      <c r="E1874" s="13" t="s">
        <v>460</v>
      </c>
      <c r="F1874" s="13">
        <v>0</v>
      </c>
      <c r="G1874" s="13">
        <v>0</v>
      </c>
      <c r="H1874" s="13" t="s">
        <v>16</v>
      </c>
      <c r="I1874">
        <v>2015</v>
      </c>
      <c r="J1874" s="3">
        <v>1</v>
      </c>
      <c r="K1874">
        <f t="shared" si="31"/>
        <v>0</v>
      </c>
    </row>
    <row r="1875" spans="1:11" ht="12.75">
      <c r="A1875" s="14">
        <v>201505040116</v>
      </c>
      <c r="B1875" s="15">
        <v>42128</v>
      </c>
      <c r="C1875" s="16" t="s">
        <v>2</v>
      </c>
      <c r="D1875" s="16" t="s">
        <v>724</v>
      </c>
      <c r="E1875" s="16" t="s">
        <v>16</v>
      </c>
      <c r="F1875" s="16">
        <v>0</v>
      </c>
      <c r="G1875" s="16">
        <v>0</v>
      </c>
      <c r="H1875" s="16" t="s">
        <v>38</v>
      </c>
      <c r="I1875">
        <v>2015</v>
      </c>
      <c r="J1875" s="3">
        <v>1</v>
      </c>
      <c r="K1875">
        <f t="shared" si="31"/>
        <v>0</v>
      </c>
    </row>
    <row r="1876" spans="1:11" ht="12.75">
      <c r="A1876" s="2">
        <v>201505060091</v>
      </c>
      <c r="B1876" s="4">
        <v>42129</v>
      </c>
      <c r="C1876" s="13" t="s">
        <v>2</v>
      </c>
      <c r="D1876" s="13" t="s">
        <v>723</v>
      </c>
      <c r="E1876" s="13" t="s">
        <v>16</v>
      </c>
      <c r="F1876" s="13">
        <v>0</v>
      </c>
      <c r="G1876" s="13">
        <v>0</v>
      </c>
      <c r="H1876" s="13" t="s">
        <v>38</v>
      </c>
      <c r="I1876">
        <v>2015</v>
      </c>
      <c r="J1876" s="3">
        <v>1</v>
      </c>
      <c r="K1876">
        <f t="shared" si="31"/>
        <v>0</v>
      </c>
    </row>
    <row r="1877" spans="1:11" ht="12.75">
      <c r="A1877" s="14">
        <v>201505060087</v>
      </c>
      <c r="B1877" s="15">
        <v>42130</v>
      </c>
      <c r="C1877" s="16" t="s">
        <v>2</v>
      </c>
      <c r="D1877" s="16" t="s">
        <v>117</v>
      </c>
      <c r="E1877" s="16" t="s">
        <v>460</v>
      </c>
      <c r="F1877" s="16">
        <v>0</v>
      </c>
      <c r="G1877" s="16">
        <v>0</v>
      </c>
      <c r="H1877" s="16" t="s">
        <v>65</v>
      </c>
      <c r="I1877">
        <v>2015</v>
      </c>
      <c r="J1877" s="3">
        <v>1</v>
      </c>
      <c r="K1877">
        <f t="shared" si="31"/>
        <v>0</v>
      </c>
    </row>
    <row r="1878" spans="1:11" ht="12.75">
      <c r="A1878" s="2">
        <v>201505060086</v>
      </c>
      <c r="B1878" s="4">
        <v>42130</v>
      </c>
      <c r="C1878" s="13" t="s">
        <v>2</v>
      </c>
      <c r="D1878" s="13" t="s">
        <v>117</v>
      </c>
      <c r="E1878" s="13" t="s">
        <v>460</v>
      </c>
      <c r="F1878" s="13">
        <v>0</v>
      </c>
      <c r="G1878" s="13">
        <v>0</v>
      </c>
      <c r="H1878" s="13" t="s">
        <v>65</v>
      </c>
      <c r="I1878">
        <v>2015</v>
      </c>
      <c r="J1878" s="3">
        <v>1</v>
      </c>
      <c r="K1878">
        <f t="shared" si="31"/>
        <v>0</v>
      </c>
    </row>
    <row r="1879" spans="1:11" ht="12.75">
      <c r="A1879" s="14">
        <v>201505060092</v>
      </c>
      <c r="B1879" s="15">
        <v>42130</v>
      </c>
      <c r="C1879" s="16" t="s">
        <v>78</v>
      </c>
      <c r="D1879" s="16" t="s">
        <v>722</v>
      </c>
      <c r="E1879" s="16" t="s">
        <v>16</v>
      </c>
      <c r="F1879" s="16">
        <v>0</v>
      </c>
      <c r="G1879" s="16">
        <v>0</v>
      </c>
      <c r="H1879" s="16" t="s">
        <v>179</v>
      </c>
      <c r="I1879">
        <v>2015</v>
      </c>
      <c r="J1879" s="3">
        <v>1</v>
      </c>
      <c r="K1879">
        <f t="shared" si="31"/>
        <v>0</v>
      </c>
    </row>
    <row r="1880" spans="1:11" ht="12.75">
      <c r="A1880" s="2">
        <v>201505070088</v>
      </c>
      <c r="B1880" s="4">
        <v>42131</v>
      </c>
      <c r="C1880" s="13" t="s">
        <v>2</v>
      </c>
      <c r="D1880" s="13" t="s">
        <v>241</v>
      </c>
      <c r="E1880" s="13" t="s">
        <v>460</v>
      </c>
      <c r="F1880" s="13">
        <v>0</v>
      </c>
      <c r="G1880" s="13">
        <v>0</v>
      </c>
      <c r="H1880" s="13" t="s">
        <v>16</v>
      </c>
      <c r="I1880">
        <v>2015</v>
      </c>
      <c r="J1880" s="3">
        <v>1</v>
      </c>
      <c r="K1880">
        <f t="shared" si="31"/>
        <v>0</v>
      </c>
    </row>
    <row r="1881" spans="1:11" ht="12.75">
      <c r="A1881" s="14">
        <v>201505090081</v>
      </c>
      <c r="B1881" s="15">
        <v>42132</v>
      </c>
      <c r="C1881" s="16" t="s">
        <v>520</v>
      </c>
      <c r="D1881" s="16" t="s">
        <v>521</v>
      </c>
      <c r="E1881" s="16" t="s">
        <v>16</v>
      </c>
      <c r="F1881" s="16">
        <v>0</v>
      </c>
      <c r="G1881" s="16">
        <v>0</v>
      </c>
      <c r="H1881" s="16" t="s">
        <v>23</v>
      </c>
      <c r="I1881">
        <v>2015</v>
      </c>
      <c r="J1881" s="3">
        <v>1</v>
      </c>
      <c r="K1881">
        <f t="shared" si="31"/>
        <v>0</v>
      </c>
    </row>
    <row r="1882" spans="1:11" ht="12.75">
      <c r="A1882" s="2">
        <v>201505100078</v>
      </c>
      <c r="B1882" s="4">
        <v>42134</v>
      </c>
      <c r="C1882" s="13" t="s">
        <v>73</v>
      </c>
      <c r="D1882" s="13" t="s">
        <v>721</v>
      </c>
      <c r="E1882" s="13" t="s">
        <v>16</v>
      </c>
      <c r="F1882" s="13">
        <v>0</v>
      </c>
      <c r="G1882" s="13">
        <v>0</v>
      </c>
      <c r="H1882" s="13" t="s">
        <v>14</v>
      </c>
      <c r="I1882">
        <v>2015</v>
      </c>
      <c r="J1882" s="3">
        <v>1</v>
      </c>
      <c r="K1882">
        <f t="shared" si="31"/>
        <v>0</v>
      </c>
    </row>
    <row r="1883" spans="1:11" ht="12.75">
      <c r="A1883" s="14">
        <v>201505140110</v>
      </c>
      <c r="B1883" s="15">
        <v>42138</v>
      </c>
      <c r="C1883" s="16" t="s">
        <v>73</v>
      </c>
      <c r="D1883" s="16" t="s">
        <v>16</v>
      </c>
      <c r="E1883" s="16" t="s">
        <v>16</v>
      </c>
      <c r="F1883" s="16">
        <v>0</v>
      </c>
      <c r="G1883" s="16">
        <v>0</v>
      </c>
      <c r="H1883" s="16" t="s">
        <v>16</v>
      </c>
      <c r="I1883">
        <v>2015</v>
      </c>
      <c r="J1883" s="3">
        <v>1</v>
      </c>
      <c r="K1883">
        <f t="shared" si="31"/>
        <v>0</v>
      </c>
    </row>
    <row r="1884" spans="1:11" ht="12.75">
      <c r="A1884" s="2">
        <v>201505150048</v>
      </c>
      <c r="B1884" s="4">
        <v>42139</v>
      </c>
      <c r="C1884" s="13" t="s">
        <v>2</v>
      </c>
      <c r="D1884" s="13" t="s">
        <v>117</v>
      </c>
      <c r="E1884" s="13" t="s">
        <v>16</v>
      </c>
      <c r="F1884" s="13">
        <v>0</v>
      </c>
      <c r="G1884" s="13">
        <v>0</v>
      </c>
      <c r="H1884" s="13" t="s">
        <v>18</v>
      </c>
      <c r="I1884">
        <v>2015</v>
      </c>
      <c r="J1884" s="3">
        <v>1</v>
      </c>
      <c r="K1884">
        <f t="shared" si="31"/>
        <v>0</v>
      </c>
    </row>
    <row r="1885" spans="1:11" ht="12.75">
      <c r="A1885" s="14">
        <v>201505200059</v>
      </c>
      <c r="B1885" s="15">
        <v>42144</v>
      </c>
      <c r="C1885" s="16" t="s">
        <v>2</v>
      </c>
      <c r="D1885" s="16" t="s">
        <v>95</v>
      </c>
      <c r="E1885" s="16" t="s">
        <v>470</v>
      </c>
      <c r="F1885" s="16">
        <v>0</v>
      </c>
      <c r="G1885" s="16">
        <v>0</v>
      </c>
      <c r="H1885" s="16" t="s">
        <v>18</v>
      </c>
      <c r="I1885">
        <v>2015</v>
      </c>
      <c r="J1885" s="3">
        <v>1</v>
      </c>
      <c r="K1885">
        <f t="shared" si="31"/>
        <v>0</v>
      </c>
    </row>
    <row r="1886" spans="1:11" ht="12.75">
      <c r="A1886" s="2">
        <v>201505230063</v>
      </c>
      <c r="B1886" s="4">
        <v>42147</v>
      </c>
      <c r="C1886" s="13" t="s">
        <v>73</v>
      </c>
      <c r="D1886" s="13" t="s">
        <v>721</v>
      </c>
      <c r="E1886" s="13" t="s">
        <v>16</v>
      </c>
      <c r="F1886" s="13">
        <v>0</v>
      </c>
      <c r="G1886" s="13">
        <v>0</v>
      </c>
      <c r="H1886" s="13" t="s">
        <v>14</v>
      </c>
      <c r="I1886">
        <v>2015</v>
      </c>
      <c r="J1886" s="3">
        <v>1</v>
      </c>
      <c r="K1886">
        <f t="shared" si="31"/>
        <v>0</v>
      </c>
    </row>
    <row r="1887" spans="1:11" ht="12.75">
      <c r="A1887" s="14">
        <v>201505240097</v>
      </c>
      <c r="B1887" s="15">
        <v>42148</v>
      </c>
      <c r="C1887" s="16" t="s">
        <v>78</v>
      </c>
      <c r="D1887" s="16" t="s">
        <v>79</v>
      </c>
      <c r="E1887" s="16" t="s">
        <v>612</v>
      </c>
      <c r="F1887" s="16">
        <v>0</v>
      </c>
      <c r="G1887" s="16">
        <v>0</v>
      </c>
      <c r="H1887" s="16" t="s">
        <v>65</v>
      </c>
      <c r="I1887">
        <v>2015</v>
      </c>
      <c r="J1887" s="3">
        <v>1</v>
      </c>
      <c r="K1887">
        <f t="shared" si="31"/>
        <v>0</v>
      </c>
    </row>
    <row r="1888" spans="1:11" ht="12.75">
      <c r="A1888" s="2">
        <v>201505250108</v>
      </c>
      <c r="B1888" s="4">
        <v>42149</v>
      </c>
      <c r="C1888" s="13" t="s">
        <v>2</v>
      </c>
      <c r="D1888" s="13" t="s">
        <v>87</v>
      </c>
      <c r="E1888" s="13" t="s">
        <v>535</v>
      </c>
      <c r="F1888" s="13">
        <v>0</v>
      </c>
      <c r="G1888" s="13">
        <v>0</v>
      </c>
      <c r="H1888" s="13" t="s">
        <v>18</v>
      </c>
      <c r="I1888">
        <v>2015</v>
      </c>
      <c r="J1888" s="3">
        <v>1</v>
      </c>
      <c r="K1888">
        <f t="shared" si="31"/>
        <v>0</v>
      </c>
    </row>
    <row r="1889" spans="1:11" ht="12.75">
      <c r="A1889" s="14">
        <v>201505260074</v>
      </c>
      <c r="B1889" s="15">
        <v>42150</v>
      </c>
      <c r="C1889" s="16" t="s">
        <v>2</v>
      </c>
      <c r="D1889" s="16" t="s">
        <v>87</v>
      </c>
      <c r="E1889" s="16" t="s">
        <v>16</v>
      </c>
      <c r="F1889" s="16">
        <v>0</v>
      </c>
      <c r="G1889" s="16">
        <v>0</v>
      </c>
      <c r="H1889" s="16" t="s">
        <v>18</v>
      </c>
      <c r="I1889">
        <v>2015</v>
      </c>
      <c r="J1889" s="3">
        <v>1</v>
      </c>
      <c r="K1889">
        <f t="shared" si="31"/>
        <v>0</v>
      </c>
    </row>
    <row r="1890" spans="1:11" ht="12.75">
      <c r="A1890" s="2">
        <v>201505280097</v>
      </c>
      <c r="B1890" s="4">
        <v>42152</v>
      </c>
      <c r="C1890" s="13" t="s">
        <v>11</v>
      </c>
      <c r="D1890" s="13" t="s">
        <v>124</v>
      </c>
      <c r="E1890" s="13" t="s">
        <v>123</v>
      </c>
      <c r="F1890" s="13">
        <v>0</v>
      </c>
      <c r="G1890" s="13">
        <v>0</v>
      </c>
      <c r="H1890" s="13" t="s">
        <v>65</v>
      </c>
      <c r="I1890">
        <v>2015</v>
      </c>
      <c r="J1890" s="3">
        <v>1</v>
      </c>
      <c r="K1890">
        <f t="shared" si="31"/>
        <v>0</v>
      </c>
    </row>
    <row r="1891" spans="1:11" ht="12.75">
      <c r="A1891" s="14">
        <v>201506030100</v>
      </c>
      <c r="B1891" s="15">
        <v>42155</v>
      </c>
      <c r="C1891" s="16" t="s">
        <v>2</v>
      </c>
      <c r="D1891" s="16" t="s">
        <v>87</v>
      </c>
      <c r="E1891" s="16" t="s">
        <v>84</v>
      </c>
      <c r="F1891" s="16">
        <v>0</v>
      </c>
      <c r="G1891" s="16">
        <v>0</v>
      </c>
      <c r="H1891" s="16" t="s">
        <v>18</v>
      </c>
      <c r="I1891">
        <v>2015</v>
      </c>
      <c r="J1891" s="3">
        <v>1</v>
      </c>
      <c r="K1891">
        <f t="shared" si="31"/>
        <v>0</v>
      </c>
    </row>
    <row r="1892" spans="1:11" ht="12.75">
      <c r="A1892" s="2">
        <v>201506100090</v>
      </c>
      <c r="B1892" s="4">
        <v>42165</v>
      </c>
      <c r="C1892" s="13" t="s">
        <v>2</v>
      </c>
      <c r="D1892" s="13" t="s">
        <v>87</v>
      </c>
      <c r="E1892" s="13" t="s">
        <v>105</v>
      </c>
      <c r="F1892" s="13">
        <v>0</v>
      </c>
      <c r="G1892" s="13">
        <v>0</v>
      </c>
      <c r="H1892" s="13" t="s">
        <v>18</v>
      </c>
      <c r="I1892">
        <v>2015</v>
      </c>
      <c r="J1892" s="3">
        <v>1</v>
      </c>
      <c r="K1892">
        <f t="shared" si="31"/>
        <v>0</v>
      </c>
    </row>
    <row r="1893" spans="1:11" ht="12.75">
      <c r="A1893" s="14">
        <v>201506170111</v>
      </c>
      <c r="B1893" s="15">
        <v>42172</v>
      </c>
      <c r="C1893" s="16" t="s">
        <v>62</v>
      </c>
      <c r="D1893" s="16" t="s">
        <v>720</v>
      </c>
      <c r="E1893" s="16" t="s">
        <v>16</v>
      </c>
      <c r="F1893" s="16">
        <v>0</v>
      </c>
      <c r="G1893" s="16">
        <v>0</v>
      </c>
      <c r="H1893" s="16" t="s">
        <v>179</v>
      </c>
      <c r="I1893">
        <v>2015</v>
      </c>
      <c r="J1893" s="3">
        <v>1</v>
      </c>
      <c r="K1893">
        <f t="shared" si="31"/>
        <v>0</v>
      </c>
    </row>
    <row r="1894" spans="1:11" ht="12.75">
      <c r="A1894" s="2">
        <v>201506180033</v>
      </c>
      <c r="B1894" s="4">
        <v>42173</v>
      </c>
      <c r="C1894" s="13" t="s">
        <v>2</v>
      </c>
      <c r="D1894" s="13" t="s">
        <v>465</v>
      </c>
      <c r="E1894" s="13" t="s">
        <v>460</v>
      </c>
      <c r="F1894" s="13">
        <v>0</v>
      </c>
      <c r="G1894" s="13">
        <v>0</v>
      </c>
      <c r="H1894" s="13" t="s">
        <v>14</v>
      </c>
      <c r="I1894">
        <v>2015</v>
      </c>
      <c r="J1894" s="3">
        <v>1</v>
      </c>
      <c r="K1894">
        <f t="shared" si="31"/>
        <v>0</v>
      </c>
    </row>
    <row r="1895" spans="1:11" ht="12.75">
      <c r="A1895" s="14">
        <v>201506190075</v>
      </c>
      <c r="B1895" s="15">
        <v>42174</v>
      </c>
      <c r="C1895" s="16" t="s">
        <v>62</v>
      </c>
      <c r="D1895" s="16" t="s">
        <v>16</v>
      </c>
      <c r="E1895" s="16" t="s">
        <v>16</v>
      </c>
      <c r="F1895" s="16">
        <v>0</v>
      </c>
      <c r="G1895" s="16">
        <v>0</v>
      </c>
      <c r="H1895" s="16" t="s">
        <v>179</v>
      </c>
      <c r="I1895">
        <v>2015</v>
      </c>
      <c r="J1895" s="3">
        <v>1</v>
      </c>
      <c r="K1895">
        <f t="shared" si="31"/>
        <v>0</v>
      </c>
    </row>
    <row r="1896" spans="1:11" ht="12.75">
      <c r="A1896" s="2">
        <v>201506230067</v>
      </c>
      <c r="B1896" s="4">
        <v>42178</v>
      </c>
      <c r="C1896" s="13" t="s">
        <v>2</v>
      </c>
      <c r="D1896" s="13" t="s">
        <v>87</v>
      </c>
      <c r="E1896" s="13" t="s">
        <v>16</v>
      </c>
      <c r="F1896" s="13">
        <v>0</v>
      </c>
      <c r="G1896" s="13">
        <v>0</v>
      </c>
      <c r="H1896" s="13" t="s">
        <v>16</v>
      </c>
      <c r="I1896">
        <v>2015</v>
      </c>
      <c r="J1896" s="3">
        <v>1</v>
      </c>
      <c r="K1896">
        <f t="shared" si="31"/>
        <v>0</v>
      </c>
    </row>
    <row r="1897" spans="1:11" ht="12.75">
      <c r="A1897" s="14">
        <v>201506240061</v>
      </c>
      <c r="B1897" s="15">
        <v>42179</v>
      </c>
      <c r="C1897" s="16" t="s">
        <v>73</v>
      </c>
      <c r="D1897" s="16" t="s">
        <v>464</v>
      </c>
      <c r="E1897" s="16" t="s">
        <v>460</v>
      </c>
      <c r="F1897" s="16">
        <v>0</v>
      </c>
      <c r="G1897" s="16">
        <v>0</v>
      </c>
      <c r="H1897" s="16" t="s">
        <v>16</v>
      </c>
      <c r="I1897">
        <v>2015</v>
      </c>
      <c r="J1897" s="3">
        <v>1</v>
      </c>
      <c r="K1897">
        <f t="shared" si="31"/>
        <v>0</v>
      </c>
    </row>
    <row r="1898" spans="1:11" ht="12.75">
      <c r="A1898" s="2">
        <v>201506260005</v>
      </c>
      <c r="B1898" s="4">
        <v>42181</v>
      </c>
      <c r="C1898" s="13" t="s">
        <v>11</v>
      </c>
      <c r="D1898" s="13" t="s">
        <v>519</v>
      </c>
      <c r="E1898" s="13" t="s">
        <v>518</v>
      </c>
      <c r="F1898" s="13">
        <v>1</v>
      </c>
      <c r="G1898" s="13">
        <v>2</v>
      </c>
      <c r="H1898" s="13" t="s">
        <v>38</v>
      </c>
      <c r="I1898">
        <v>2015</v>
      </c>
      <c r="J1898" s="3">
        <v>1</v>
      </c>
      <c r="K1898">
        <f t="shared" si="31"/>
        <v>0</v>
      </c>
    </row>
    <row r="1899" spans="1:11" ht="12.75">
      <c r="A1899" s="2">
        <v>201506280082</v>
      </c>
      <c r="B1899" s="4">
        <v>42183</v>
      </c>
      <c r="C1899" s="13" t="s">
        <v>78</v>
      </c>
      <c r="D1899" s="13" t="s">
        <v>719</v>
      </c>
      <c r="E1899" s="13" t="s">
        <v>16</v>
      </c>
      <c r="F1899" s="13">
        <v>0</v>
      </c>
      <c r="G1899" s="13">
        <v>0</v>
      </c>
      <c r="H1899" s="13" t="s">
        <v>179</v>
      </c>
      <c r="I1899">
        <v>2015</v>
      </c>
      <c r="J1899" s="3">
        <v>1</v>
      </c>
      <c r="K1899">
        <f t="shared" si="31"/>
        <v>0</v>
      </c>
    </row>
    <row r="1900" spans="1:11" ht="12.75">
      <c r="A1900" s="14">
        <v>201506280069</v>
      </c>
      <c r="B1900" s="15">
        <v>42183</v>
      </c>
      <c r="C1900" s="16" t="s">
        <v>2</v>
      </c>
      <c r="D1900" s="16" t="s">
        <v>87</v>
      </c>
      <c r="E1900" s="16" t="s">
        <v>16</v>
      </c>
      <c r="F1900" s="16">
        <v>0</v>
      </c>
      <c r="G1900" s="16">
        <v>0</v>
      </c>
      <c r="H1900" s="16" t="s">
        <v>18</v>
      </c>
      <c r="I1900">
        <v>2015</v>
      </c>
      <c r="J1900" s="3">
        <v>1</v>
      </c>
      <c r="K1900">
        <f t="shared" si="31"/>
        <v>0</v>
      </c>
    </row>
    <row r="1901" spans="1:11" ht="12.75">
      <c r="A1901" s="14">
        <v>201506290116</v>
      </c>
      <c r="B1901" s="15">
        <v>42184</v>
      </c>
      <c r="C1901" s="16" t="s">
        <v>78</v>
      </c>
      <c r="D1901" s="16" t="s">
        <v>718</v>
      </c>
      <c r="E1901" s="16" t="s">
        <v>16</v>
      </c>
      <c r="F1901" s="16">
        <v>0</v>
      </c>
      <c r="G1901" s="16">
        <v>0</v>
      </c>
      <c r="H1901" s="16" t="s">
        <v>179</v>
      </c>
      <c r="I1901">
        <v>2015</v>
      </c>
      <c r="J1901" s="3">
        <v>1</v>
      </c>
      <c r="K1901">
        <f t="shared" si="31"/>
        <v>0</v>
      </c>
    </row>
    <row r="1902" spans="1:11" ht="12.75">
      <c r="A1902" s="2">
        <v>201507020092</v>
      </c>
      <c r="B1902" s="4">
        <v>42187</v>
      </c>
      <c r="C1902" s="13" t="s">
        <v>2</v>
      </c>
      <c r="D1902" s="13" t="s">
        <v>87</v>
      </c>
      <c r="E1902" s="13" t="s">
        <v>16</v>
      </c>
      <c r="F1902" s="13">
        <v>0</v>
      </c>
      <c r="G1902" s="13">
        <v>0</v>
      </c>
      <c r="H1902" s="13" t="s">
        <v>14</v>
      </c>
      <c r="I1902">
        <v>2015</v>
      </c>
      <c r="J1902" s="3">
        <v>1</v>
      </c>
      <c r="K1902">
        <f t="shared" si="31"/>
        <v>0</v>
      </c>
    </row>
    <row r="1903" spans="1:11" ht="12.75">
      <c r="A1903" s="14">
        <v>201507090064</v>
      </c>
      <c r="B1903" s="15">
        <v>42194</v>
      </c>
      <c r="C1903" s="16" t="s">
        <v>73</v>
      </c>
      <c r="D1903" s="16" t="s">
        <v>717</v>
      </c>
      <c r="E1903" s="16" t="s">
        <v>16</v>
      </c>
      <c r="F1903" s="16">
        <v>0</v>
      </c>
      <c r="G1903" s="16">
        <v>0</v>
      </c>
      <c r="H1903" s="16" t="s">
        <v>18</v>
      </c>
      <c r="I1903">
        <v>2015</v>
      </c>
      <c r="J1903" s="3">
        <v>1</v>
      </c>
      <c r="K1903">
        <f t="shared" si="31"/>
        <v>0</v>
      </c>
    </row>
    <row r="1904" spans="1:11" ht="12.75">
      <c r="A1904" s="2">
        <v>201507110078</v>
      </c>
      <c r="B1904" s="4">
        <v>42196</v>
      </c>
      <c r="C1904" s="13" t="s">
        <v>78</v>
      </c>
      <c r="D1904" s="13" t="s">
        <v>716</v>
      </c>
      <c r="E1904" s="13" t="s">
        <v>16</v>
      </c>
      <c r="F1904" s="13">
        <v>0</v>
      </c>
      <c r="G1904" s="13">
        <v>0</v>
      </c>
      <c r="H1904" s="13" t="s">
        <v>179</v>
      </c>
      <c r="I1904">
        <v>2015</v>
      </c>
      <c r="J1904" s="3">
        <v>1</v>
      </c>
      <c r="K1904">
        <f t="shared" si="31"/>
        <v>0</v>
      </c>
    </row>
    <row r="1905" spans="1:11" ht="12.75">
      <c r="A1905" s="2">
        <v>201507120097</v>
      </c>
      <c r="B1905" s="4">
        <v>42197</v>
      </c>
      <c r="C1905" s="13" t="s">
        <v>78</v>
      </c>
      <c r="D1905" s="13" t="s">
        <v>716</v>
      </c>
      <c r="E1905" s="13" t="s">
        <v>16</v>
      </c>
      <c r="F1905" s="13">
        <v>0</v>
      </c>
      <c r="G1905" s="13">
        <v>0</v>
      </c>
      <c r="H1905" s="13" t="s">
        <v>179</v>
      </c>
      <c r="I1905">
        <v>2015</v>
      </c>
      <c r="J1905" s="3">
        <v>1</v>
      </c>
      <c r="K1905">
        <f t="shared" si="31"/>
        <v>0</v>
      </c>
    </row>
    <row r="1906" spans="1:11" ht="12.75">
      <c r="A1906" s="14">
        <v>201507120096</v>
      </c>
      <c r="B1906" s="15">
        <v>42197</v>
      </c>
      <c r="C1906" s="16" t="s">
        <v>2</v>
      </c>
      <c r="D1906" s="16" t="s">
        <v>117</v>
      </c>
      <c r="E1906" s="16" t="s">
        <v>16</v>
      </c>
      <c r="F1906" s="16">
        <v>0</v>
      </c>
      <c r="G1906" s="16">
        <v>0</v>
      </c>
      <c r="H1906" s="16" t="s">
        <v>179</v>
      </c>
      <c r="I1906">
        <v>2015</v>
      </c>
      <c r="J1906" s="3">
        <v>1</v>
      </c>
      <c r="K1906">
        <f t="shared" si="31"/>
        <v>0</v>
      </c>
    </row>
    <row r="1907" spans="1:11" ht="12.75">
      <c r="A1907" s="2">
        <v>201507120095</v>
      </c>
      <c r="B1907" s="4">
        <v>42197</v>
      </c>
      <c r="C1907" s="13" t="s">
        <v>2</v>
      </c>
      <c r="D1907" s="13" t="s">
        <v>117</v>
      </c>
      <c r="E1907" s="13" t="s">
        <v>16</v>
      </c>
      <c r="F1907" s="13">
        <v>0</v>
      </c>
      <c r="G1907" s="13">
        <v>0</v>
      </c>
      <c r="H1907" s="13" t="s">
        <v>179</v>
      </c>
      <c r="I1907">
        <v>2015</v>
      </c>
      <c r="J1907" s="3">
        <v>1</v>
      </c>
      <c r="K1907">
        <f t="shared" si="31"/>
        <v>0</v>
      </c>
    </row>
    <row r="1908" spans="1:11" ht="12.75">
      <c r="A1908" s="14">
        <v>201507120036</v>
      </c>
      <c r="B1908" s="15">
        <v>42197</v>
      </c>
      <c r="C1908" s="16" t="s">
        <v>2</v>
      </c>
      <c r="D1908" s="16" t="s">
        <v>87</v>
      </c>
      <c r="E1908" s="16" t="s">
        <v>16</v>
      </c>
      <c r="F1908" s="16">
        <v>0</v>
      </c>
      <c r="G1908" s="16">
        <v>0</v>
      </c>
      <c r="H1908" s="16" t="s">
        <v>18</v>
      </c>
      <c r="I1908">
        <v>2015</v>
      </c>
      <c r="J1908" s="3">
        <v>1</v>
      </c>
      <c r="K1908">
        <f t="shared" si="31"/>
        <v>0</v>
      </c>
    </row>
    <row r="1909" spans="1:11" ht="12.75">
      <c r="A1909" s="14">
        <v>201507130088</v>
      </c>
      <c r="B1909" s="15">
        <v>42198</v>
      </c>
      <c r="C1909" s="16" t="s">
        <v>55</v>
      </c>
      <c r="D1909" s="16" t="s">
        <v>127</v>
      </c>
      <c r="E1909" s="16" t="s">
        <v>16</v>
      </c>
      <c r="F1909" s="16">
        <v>0</v>
      </c>
      <c r="G1909" s="16">
        <v>0</v>
      </c>
      <c r="H1909" s="16" t="s">
        <v>229</v>
      </c>
      <c r="I1909">
        <v>2015</v>
      </c>
      <c r="J1909" s="3">
        <v>1</v>
      </c>
      <c r="K1909">
        <f t="shared" si="31"/>
        <v>0</v>
      </c>
    </row>
    <row r="1910" spans="1:11" ht="12.75">
      <c r="A1910" s="2">
        <v>201507130068</v>
      </c>
      <c r="B1910" s="4">
        <v>42198</v>
      </c>
      <c r="C1910" s="13" t="s">
        <v>2</v>
      </c>
      <c r="D1910" s="13" t="s">
        <v>117</v>
      </c>
      <c r="E1910" s="13" t="s">
        <v>16</v>
      </c>
      <c r="F1910" s="13">
        <v>0</v>
      </c>
      <c r="G1910" s="13">
        <v>0</v>
      </c>
      <c r="H1910" s="13" t="s">
        <v>38</v>
      </c>
      <c r="I1910">
        <v>2015</v>
      </c>
      <c r="J1910" s="3">
        <v>1</v>
      </c>
      <c r="K1910">
        <f t="shared" si="31"/>
        <v>0</v>
      </c>
    </row>
    <row r="1911" spans="1:11" ht="12.75">
      <c r="A1911" s="14">
        <v>201507130067</v>
      </c>
      <c r="B1911" s="15">
        <v>42198</v>
      </c>
      <c r="C1911" s="16" t="s">
        <v>2</v>
      </c>
      <c r="D1911" s="16" t="s">
        <v>117</v>
      </c>
      <c r="E1911" s="16" t="s">
        <v>16</v>
      </c>
      <c r="F1911" s="16">
        <v>0</v>
      </c>
      <c r="G1911" s="16">
        <v>0</v>
      </c>
      <c r="H1911" s="16" t="s">
        <v>14</v>
      </c>
      <c r="I1911">
        <v>2015</v>
      </c>
      <c r="J1911" s="3">
        <v>1</v>
      </c>
      <c r="K1911">
        <f t="shared" si="31"/>
        <v>0</v>
      </c>
    </row>
    <row r="1912" spans="1:11" ht="12.75">
      <c r="A1912" s="14">
        <v>201507140081</v>
      </c>
      <c r="B1912" s="15">
        <v>42199</v>
      </c>
      <c r="C1912" s="16" t="s">
        <v>11</v>
      </c>
      <c r="D1912" s="16" t="s">
        <v>715</v>
      </c>
      <c r="E1912" s="16" t="s">
        <v>16</v>
      </c>
      <c r="F1912" s="16">
        <v>0</v>
      </c>
      <c r="G1912" s="16">
        <v>0</v>
      </c>
      <c r="H1912" s="16" t="s">
        <v>38</v>
      </c>
      <c r="I1912">
        <v>2015</v>
      </c>
      <c r="J1912" s="3">
        <v>1</v>
      </c>
      <c r="K1912">
        <f t="shared" si="31"/>
        <v>0</v>
      </c>
    </row>
    <row r="1913" spans="1:11" ht="12.75">
      <c r="A1913" s="2">
        <v>201507140079</v>
      </c>
      <c r="B1913" s="4">
        <v>42199</v>
      </c>
      <c r="C1913" s="13" t="s">
        <v>11</v>
      </c>
      <c r="D1913" s="13" t="s">
        <v>715</v>
      </c>
      <c r="E1913" s="13" t="s">
        <v>16</v>
      </c>
      <c r="F1913" s="13">
        <v>0</v>
      </c>
      <c r="G1913" s="13">
        <v>0</v>
      </c>
      <c r="H1913" s="13" t="s">
        <v>38</v>
      </c>
      <c r="I1913">
        <v>2015</v>
      </c>
      <c r="J1913" s="3">
        <v>1</v>
      </c>
      <c r="K1913">
        <f t="shared" si="31"/>
        <v>0</v>
      </c>
    </row>
    <row r="1914" spans="1:11" ht="12.75">
      <c r="A1914" s="2">
        <v>201507150090</v>
      </c>
      <c r="B1914" s="4">
        <v>42200</v>
      </c>
      <c r="C1914" s="13" t="s">
        <v>78</v>
      </c>
      <c r="D1914" s="13" t="s">
        <v>634</v>
      </c>
      <c r="E1914" s="13" t="s">
        <v>635</v>
      </c>
      <c r="F1914" s="13">
        <v>0</v>
      </c>
      <c r="G1914" s="13">
        <v>0</v>
      </c>
      <c r="H1914" s="13" t="s">
        <v>179</v>
      </c>
      <c r="I1914">
        <v>2015</v>
      </c>
      <c r="J1914" s="3">
        <v>1</v>
      </c>
      <c r="K1914">
        <f t="shared" si="31"/>
        <v>0</v>
      </c>
    </row>
    <row r="1915" spans="1:11" ht="12.75">
      <c r="A1915" s="14">
        <v>201507170075</v>
      </c>
      <c r="B1915" s="15">
        <v>42202</v>
      </c>
      <c r="C1915" s="16" t="s">
        <v>73</v>
      </c>
      <c r="D1915" s="16" t="s">
        <v>714</v>
      </c>
      <c r="E1915" s="16" t="s">
        <v>16</v>
      </c>
      <c r="F1915" s="16">
        <v>0</v>
      </c>
      <c r="G1915" s="16">
        <v>0</v>
      </c>
      <c r="H1915" s="16" t="s">
        <v>18</v>
      </c>
      <c r="I1915">
        <v>2015</v>
      </c>
      <c r="J1915" s="3">
        <v>1</v>
      </c>
      <c r="K1915">
        <f t="shared" si="31"/>
        <v>0</v>
      </c>
    </row>
    <row r="1916" spans="1:11" ht="12.75">
      <c r="A1916" s="2">
        <v>201507190062</v>
      </c>
      <c r="B1916" s="4">
        <v>42204</v>
      </c>
      <c r="C1916" s="13" t="s">
        <v>2</v>
      </c>
      <c r="D1916" s="13" t="s">
        <v>110</v>
      </c>
      <c r="E1916" s="13" t="s">
        <v>111</v>
      </c>
      <c r="F1916" s="13">
        <v>0</v>
      </c>
      <c r="G1916" s="13">
        <v>0</v>
      </c>
      <c r="H1916" s="13" t="s">
        <v>14</v>
      </c>
      <c r="I1916">
        <v>2015</v>
      </c>
      <c r="J1916" s="3">
        <v>1</v>
      </c>
      <c r="K1916">
        <f t="shared" si="31"/>
        <v>0</v>
      </c>
    </row>
    <row r="1917" spans="1:11" ht="12.75">
      <c r="A1917" s="14">
        <v>201507200089</v>
      </c>
      <c r="B1917" s="15">
        <v>42205</v>
      </c>
      <c r="C1917" s="16" t="s">
        <v>62</v>
      </c>
      <c r="D1917" s="16" t="s">
        <v>713</v>
      </c>
      <c r="E1917" s="16" t="s">
        <v>16</v>
      </c>
      <c r="F1917" s="16">
        <v>0</v>
      </c>
      <c r="G1917" s="16">
        <v>0</v>
      </c>
      <c r="H1917" s="16" t="s">
        <v>179</v>
      </c>
      <c r="I1917">
        <v>2015</v>
      </c>
      <c r="J1917" s="3">
        <v>1</v>
      </c>
      <c r="K1917">
        <f t="shared" si="31"/>
        <v>0</v>
      </c>
    </row>
    <row r="1918" spans="1:11" ht="12.75">
      <c r="A1918" s="2">
        <v>201507250061</v>
      </c>
      <c r="B1918" s="4">
        <v>42210</v>
      </c>
      <c r="C1918" s="13" t="s">
        <v>73</v>
      </c>
      <c r="D1918" s="13" t="s">
        <v>712</v>
      </c>
      <c r="E1918" s="13" t="s">
        <v>16</v>
      </c>
      <c r="F1918" s="13">
        <v>0</v>
      </c>
      <c r="G1918" s="13">
        <v>0</v>
      </c>
      <c r="H1918" s="13" t="s">
        <v>18</v>
      </c>
      <c r="I1918">
        <v>2015</v>
      </c>
      <c r="J1918" s="3">
        <v>1</v>
      </c>
      <c r="K1918">
        <f t="shared" si="31"/>
        <v>0</v>
      </c>
    </row>
    <row r="1919" spans="1:11" ht="12.75">
      <c r="A1919" s="14">
        <v>201507270035</v>
      </c>
      <c r="B1919" s="15">
        <v>42212</v>
      </c>
      <c r="C1919" s="16" t="s">
        <v>78</v>
      </c>
      <c r="D1919" s="16" t="s">
        <v>483</v>
      </c>
      <c r="E1919" s="16" t="s">
        <v>484</v>
      </c>
      <c r="F1919" s="16">
        <v>0</v>
      </c>
      <c r="G1919" s="16">
        <v>0</v>
      </c>
      <c r="H1919" s="16" t="s">
        <v>65</v>
      </c>
      <c r="I1919">
        <v>2015</v>
      </c>
      <c r="J1919" s="3">
        <v>1</v>
      </c>
      <c r="K1919">
        <f t="shared" si="31"/>
        <v>0</v>
      </c>
    </row>
    <row r="1920" spans="1:11" ht="12.75">
      <c r="A1920" s="2">
        <v>201507290047</v>
      </c>
      <c r="B1920" s="4">
        <v>42214</v>
      </c>
      <c r="C1920" s="13" t="s">
        <v>2</v>
      </c>
      <c r="D1920" s="13" t="s">
        <v>87</v>
      </c>
      <c r="E1920" s="13" t="s">
        <v>16</v>
      </c>
      <c r="F1920" s="13">
        <v>0</v>
      </c>
      <c r="G1920" s="13">
        <v>0</v>
      </c>
      <c r="H1920" s="13" t="s">
        <v>16</v>
      </c>
      <c r="I1920">
        <v>2015</v>
      </c>
      <c r="J1920" s="3">
        <v>1</v>
      </c>
      <c r="K1920">
        <f t="shared" si="31"/>
        <v>0</v>
      </c>
    </row>
    <row r="1921" spans="1:11" ht="12.75">
      <c r="A1921" s="14">
        <v>201508010078</v>
      </c>
      <c r="B1921" s="15">
        <v>42217</v>
      </c>
      <c r="C1921" s="16" t="s">
        <v>2</v>
      </c>
      <c r="D1921" s="16" t="s">
        <v>95</v>
      </c>
      <c r="E1921" s="16" t="s">
        <v>90</v>
      </c>
      <c r="F1921" s="16">
        <v>0</v>
      </c>
      <c r="G1921" s="16">
        <v>0</v>
      </c>
      <c r="H1921" s="16" t="s">
        <v>14</v>
      </c>
      <c r="I1921">
        <v>2015</v>
      </c>
      <c r="J1921" s="3">
        <v>1</v>
      </c>
      <c r="K1921">
        <f t="shared" si="31"/>
        <v>0</v>
      </c>
    </row>
    <row r="1922" spans="1:11" ht="12.75">
      <c r="A1922" s="2">
        <v>201508040117</v>
      </c>
      <c r="B1922" s="4">
        <v>42220</v>
      </c>
      <c r="C1922" s="13" t="s">
        <v>73</v>
      </c>
      <c r="D1922" s="13" t="s">
        <v>711</v>
      </c>
      <c r="E1922" s="13" t="s">
        <v>16</v>
      </c>
      <c r="F1922" s="13">
        <v>0</v>
      </c>
      <c r="G1922" s="13">
        <v>0</v>
      </c>
      <c r="H1922" s="13" t="s">
        <v>16</v>
      </c>
      <c r="I1922">
        <v>2015</v>
      </c>
      <c r="J1922" s="3">
        <v>1</v>
      </c>
      <c r="K1922">
        <f t="shared" ref="K1922:K1985" si="32">IF(AND(I1922=2015,E1922="unknown",OR(F1922&gt;0,G1922&gt;0)),1,0)</f>
        <v>0</v>
      </c>
    </row>
    <row r="1923" spans="1:11" ht="12.75">
      <c r="A1923" s="14">
        <v>201508040101</v>
      </c>
      <c r="B1923" s="15">
        <v>42220</v>
      </c>
      <c r="C1923" s="16" t="s">
        <v>2</v>
      </c>
      <c r="D1923" s="16" t="s">
        <v>87</v>
      </c>
      <c r="E1923" s="16" t="s">
        <v>16</v>
      </c>
      <c r="F1923" s="16">
        <v>0</v>
      </c>
      <c r="G1923" s="16">
        <v>0</v>
      </c>
      <c r="H1923" s="16" t="s">
        <v>18</v>
      </c>
      <c r="I1923">
        <v>2015</v>
      </c>
      <c r="J1923" s="3">
        <v>1</v>
      </c>
      <c r="K1923">
        <f t="shared" si="32"/>
        <v>0</v>
      </c>
    </row>
    <row r="1924" spans="1:11" ht="12.75">
      <c r="A1924" s="2">
        <v>201508040100</v>
      </c>
      <c r="B1924" s="4">
        <v>42220</v>
      </c>
      <c r="C1924" s="13" t="s">
        <v>2</v>
      </c>
      <c r="D1924" s="13" t="s">
        <v>87</v>
      </c>
      <c r="E1924" s="13" t="s">
        <v>16</v>
      </c>
      <c r="F1924" s="13">
        <v>0</v>
      </c>
      <c r="G1924" s="13">
        <v>0</v>
      </c>
      <c r="H1924" s="13" t="s">
        <v>16</v>
      </c>
      <c r="I1924">
        <v>2015</v>
      </c>
      <c r="J1924" s="3">
        <v>1</v>
      </c>
      <c r="K1924">
        <f t="shared" si="32"/>
        <v>0</v>
      </c>
    </row>
    <row r="1925" spans="1:11" ht="12.75">
      <c r="A1925" s="14">
        <v>201508060104</v>
      </c>
      <c r="B1925" s="15">
        <v>42222</v>
      </c>
      <c r="C1925" s="16" t="s">
        <v>2</v>
      </c>
      <c r="D1925" s="16" t="s">
        <v>87</v>
      </c>
      <c r="E1925" s="16" t="s">
        <v>16</v>
      </c>
      <c r="F1925" s="16">
        <v>0</v>
      </c>
      <c r="G1925" s="16">
        <v>0</v>
      </c>
      <c r="H1925" s="16" t="s">
        <v>18</v>
      </c>
      <c r="I1925">
        <v>2015</v>
      </c>
      <c r="J1925" s="3">
        <v>1</v>
      </c>
      <c r="K1925">
        <f t="shared" si="32"/>
        <v>0</v>
      </c>
    </row>
    <row r="1926" spans="1:11" ht="12.75">
      <c r="A1926" s="2">
        <v>201508110057</v>
      </c>
      <c r="B1926" s="4">
        <v>42227</v>
      </c>
      <c r="C1926" s="13" t="s">
        <v>2</v>
      </c>
      <c r="D1926" s="13" t="s">
        <v>117</v>
      </c>
      <c r="E1926" s="13" t="s">
        <v>460</v>
      </c>
      <c r="F1926" s="13">
        <v>0</v>
      </c>
      <c r="G1926" s="13">
        <v>0</v>
      </c>
      <c r="H1926" s="13" t="s">
        <v>16</v>
      </c>
      <c r="I1926">
        <v>2015</v>
      </c>
      <c r="J1926" s="3">
        <v>1</v>
      </c>
      <c r="K1926">
        <f t="shared" si="32"/>
        <v>0</v>
      </c>
    </row>
    <row r="1927" spans="1:11" ht="12.75">
      <c r="A1927" s="14">
        <v>201508110080</v>
      </c>
      <c r="B1927" s="15">
        <v>42227</v>
      </c>
      <c r="C1927" s="16" t="s">
        <v>2</v>
      </c>
      <c r="D1927" s="16" t="s">
        <v>117</v>
      </c>
      <c r="E1927" s="16" t="s">
        <v>470</v>
      </c>
      <c r="F1927" s="16">
        <v>0</v>
      </c>
      <c r="G1927" s="16">
        <v>0</v>
      </c>
      <c r="H1927" s="16" t="s">
        <v>18</v>
      </c>
      <c r="I1927">
        <v>2015</v>
      </c>
      <c r="J1927" s="3">
        <v>1</v>
      </c>
      <c r="K1927">
        <f t="shared" si="32"/>
        <v>0</v>
      </c>
    </row>
    <row r="1928" spans="1:11" ht="12.75">
      <c r="A1928" s="2">
        <v>201508140040</v>
      </c>
      <c r="B1928" s="4">
        <v>42230</v>
      </c>
      <c r="C1928" s="13" t="s">
        <v>2</v>
      </c>
      <c r="D1928" s="13" t="s">
        <v>462</v>
      </c>
      <c r="E1928" s="13" t="s">
        <v>460</v>
      </c>
      <c r="F1928" s="13">
        <v>0</v>
      </c>
      <c r="G1928" s="13">
        <v>0</v>
      </c>
      <c r="H1928" s="13" t="s">
        <v>72</v>
      </c>
      <c r="I1928">
        <v>2015</v>
      </c>
      <c r="J1928" s="3">
        <v>1</v>
      </c>
      <c r="K1928">
        <f t="shared" si="32"/>
        <v>0</v>
      </c>
    </row>
    <row r="1929" spans="1:11" ht="12.75">
      <c r="A1929" s="14">
        <v>201508140142</v>
      </c>
      <c r="B1929" s="15">
        <v>42230</v>
      </c>
      <c r="C1929" s="16" t="s">
        <v>2</v>
      </c>
      <c r="D1929" s="16" t="s">
        <v>536</v>
      </c>
      <c r="E1929" s="16" t="s">
        <v>535</v>
      </c>
      <c r="F1929" s="16">
        <v>0</v>
      </c>
      <c r="G1929" s="16">
        <v>0</v>
      </c>
      <c r="H1929" s="16" t="s">
        <v>16</v>
      </c>
      <c r="I1929">
        <v>2015</v>
      </c>
      <c r="J1929" s="3">
        <v>1</v>
      </c>
      <c r="K1929">
        <f t="shared" si="32"/>
        <v>0</v>
      </c>
    </row>
    <row r="1930" spans="1:11" ht="12.75">
      <c r="A1930" s="2">
        <v>201508140144</v>
      </c>
      <c r="B1930" s="4">
        <v>42230</v>
      </c>
      <c r="C1930" s="13" t="s">
        <v>62</v>
      </c>
      <c r="D1930" s="13" t="s">
        <v>710</v>
      </c>
      <c r="E1930" s="13" t="s">
        <v>16</v>
      </c>
      <c r="F1930" s="13">
        <v>0</v>
      </c>
      <c r="G1930" s="13">
        <v>0</v>
      </c>
      <c r="H1930" s="13" t="s">
        <v>179</v>
      </c>
      <c r="I1930">
        <v>2015</v>
      </c>
      <c r="J1930" s="3">
        <v>1</v>
      </c>
      <c r="K1930">
        <f t="shared" si="32"/>
        <v>0</v>
      </c>
    </row>
    <row r="1931" spans="1:11" ht="12.75">
      <c r="A1931" s="14">
        <v>201508160114</v>
      </c>
      <c r="B1931" s="15">
        <v>42232</v>
      </c>
      <c r="C1931" s="16" t="s">
        <v>520</v>
      </c>
      <c r="D1931" s="16" t="s">
        <v>521</v>
      </c>
      <c r="E1931" s="16" t="s">
        <v>16</v>
      </c>
      <c r="F1931" s="16">
        <v>0</v>
      </c>
      <c r="G1931" s="16">
        <v>0</v>
      </c>
      <c r="H1931" s="16" t="s">
        <v>97</v>
      </c>
      <c r="I1931">
        <v>2015</v>
      </c>
      <c r="J1931" s="3">
        <v>1</v>
      </c>
      <c r="K1931">
        <f t="shared" si="32"/>
        <v>0</v>
      </c>
    </row>
    <row r="1932" spans="1:11" ht="12.75">
      <c r="A1932" s="2">
        <v>201508200039</v>
      </c>
      <c r="B1932" s="4">
        <v>42236</v>
      </c>
      <c r="C1932" s="13" t="s">
        <v>78</v>
      </c>
      <c r="D1932" s="13" t="s">
        <v>79</v>
      </c>
      <c r="E1932" s="13" t="s">
        <v>16</v>
      </c>
      <c r="F1932" s="13">
        <v>0</v>
      </c>
      <c r="G1932" s="13">
        <v>0</v>
      </c>
      <c r="H1932" s="13" t="s">
        <v>179</v>
      </c>
      <c r="I1932">
        <v>2015</v>
      </c>
      <c r="J1932" s="3">
        <v>1</v>
      </c>
      <c r="K1932">
        <f t="shared" si="32"/>
        <v>0</v>
      </c>
    </row>
    <row r="1933" spans="1:11" ht="12.75">
      <c r="A1933" s="14">
        <v>201508210035</v>
      </c>
      <c r="B1933" s="15">
        <v>42237</v>
      </c>
      <c r="C1933" s="16" t="s">
        <v>11</v>
      </c>
      <c r="D1933" s="16" t="s">
        <v>269</v>
      </c>
      <c r="E1933" s="16" t="s">
        <v>250</v>
      </c>
      <c r="F1933" s="16">
        <v>0</v>
      </c>
      <c r="G1933" s="16">
        <v>3</v>
      </c>
      <c r="H1933" s="16" t="s">
        <v>23</v>
      </c>
      <c r="I1933">
        <v>2015</v>
      </c>
      <c r="J1933" s="3">
        <v>1</v>
      </c>
      <c r="K1933">
        <f t="shared" si="32"/>
        <v>0</v>
      </c>
    </row>
    <row r="1934" spans="1:11" ht="12.75">
      <c r="A1934" s="2">
        <v>201508210049</v>
      </c>
      <c r="B1934" s="4">
        <v>42237</v>
      </c>
      <c r="C1934" s="13" t="s">
        <v>78</v>
      </c>
      <c r="D1934" s="13" t="s">
        <v>709</v>
      </c>
      <c r="E1934" s="13" t="s">
        <v>16</v>
      </c>
      <c r="F1934" s="13">
        <v>0</v>
      </c>
      <c r="G1934" s="13">
        <v>0</v>
      </c>
      <c r="H1934" s="13" t="s">
        <v>179</v>
      </c>
      <c r="I1934">
        <v>2015</v>
      </c>
      <c r="J1934" s="3">
        <v>1</v>
      </c>
      <c r="K1934">
        <f t="shared" si="32"/>
        <v>0</v>
      </c>
    </row>
    <row r="1935" spans="1:11" ht="12.75">
      <c r="A1935" s="2">
        <v>201508250065</v>
      </c>
      <c r="B1935" s="4">
        <v>42239</v>
      </c>
      <c r="C1935" s="13" t="s">
        <v>11</v>
      </c>
      <c r="D1935" s="13" t="s">
        <v>707</v>
      </c>
      <c r="E1935" s="13" t="s">
        <v>16</v>
      </c>
      <c r="F1935" s="13">
        <v>0</v>
      </c>
      <c r="G1935" s="13">
        <v>0</v>
      </c>
      <c r="H1935" s="13" t="s">
        <v>97</v>
      </c>
      <c r="I1935">
        <v>2015</v>
      </c>
      <c r="J1935" s="3">
        <v>1</v>
      </c>
      <c r="K1935">
        <f t="shared" si="32"/>
        <v>0</v>
      </c>
    </row>
    <row r="1936" spans="1:11" ht="12.75">
      <c r="A1936" s="14">
        <v>201508240130</v>
      </c>
      <c r="B1936" s="15">
        <v>42240</v>
      </c>
      <c r="C1936" s="16" t="s">
        <v>78</v>
      </c>
      <c r="D1936" s="16" t="s">
        <v>708</v>
      </c>
      <c r="E1936" s="16" t="s">
        <v>16</v>
      </c>
      <c r="F1936" s="16">
        <v>0</v>
      </c>
      <c r="G1936" s="16">
        <v>0</v>
      </c>
      <c r="H1936" s="16" t="s">
        <v>179</v>
      </c>
      <c r="I1936">
        <v>2015</v>
      </c>
      <c r="J1936" s="3">
        <v>1</v>
      </c>
      <c r="K1936">
        <f t="shared" si="32"/>
        <v>0</v>
      </c>
    </row>
    <row r="1937" spans="1:11" ht="12.75">
      <c r="A1937" s="2">
        <v>201508250142</v>
      </c>
      <c r="B1937" s="4">
        <v>42241</v>
      </c>
      <c r="C1937" s="13" t="s">
        <v>78</v>
      </c>
      <c r="D1937" s="13" t="s">
        <v>611</v>
      </c>
      <c r="E1937" s="13" t="s">
        <v>612</v>
      </c>
      <c r="F1937" s="13">
        <v>0</v>
      </c>
      <c r="G1937" s="13">
        <v>0</v>
      </c>
      <c r="H1937" s="13" t="s">
        <v>179</v>
      </c>
      <c r="I1937">
        <v>2015</v>
      </c>
      <c r="J1937" s="3">
        <v>1</v>
      </c>
      <c r="K1937">
        <f t="shared" si="32"/>
        <v>0</v>
      </c>
    </row>
    <row r="1938" spans="1:11" ht="12.75">
      <c r="A1938" s="14">
        <v>201508250073</v>
      </c>
      <c r="B1938" s="15">
        <v>42241</v>
      </c>
      <c r="C1938" s="16" t="s">
        <v>78</v>
      </c>
      <c r="D1938" s="16" t="s">
        <v>706</v>
      </c>
      <c r="E1938" s="16" t="s">
        <v>16</v>
      </c>
      <c r="F1938" s="16">
        <v>0</v>
      </c>
      <c r="G1938" s="16">
        <v>0</v>
      </c>
      <c r="H1938" s="16" t="s">
        <v>179</v>
      </c>
      <c r="I1938">
        <v>2015</v>
      </c>
      <c r="J1938" s="3">
        <v>1</v>
      </c>
      <c r="K1938">
        <f t="shared" si="32"/>
        <v>0</v>
      </c>
    </row>
    <row r="1939" spans="1:11" ht="12.75">
      <c r="A1939" s="14">
        <v>201508260040</v>
      </c>
      <c r="B1939" s="15">
        <v>42242</v>
      </c>
      <c r="C1939" s="16" t="s">
        <v>2</v>
      </c>
      <c r="D1939" s="16" t="s">
        <v>87</v>
      </c>
      <c r="E1939" s="16" t="s">
        <v>105</v>
      </c>
      <c r="F1939" s="16">
        <v>0</v>
      </c>
      <c r="G1939" s="16">
        <v>0</v>
      </c>
      <c r="H1939" s="16" t="s">
        <v>18</v>
      </c>
      <c r="I1939">
        <v>2015</v>
      </c>
      <c r="J1939" s="3">
        <v>1</v>
      </c>
      <c r="K1939">
        <f t="shared" si="32"/>
        <v>0</v>
      </c>
    </row>
    <row r="1940" spans="1:11" ht="12.75">
      <c r="A1940" s="2">
        <v>201508280043</v>
      </c>
      <c r="B1940" s="4">
        <v>42244</v>
      </c>
      <c r="C1940" s="13" t="s">
        <v>78</v>
      </c>
      <c r="D1940" s="13" t="s">
        <v>615</v>
      </c>
      <c r="E1940" s="13" t="s">
        <v>616</v>
      </c>
      <c r="F1940" s="13">
        <v>0</v>
      </c>
      <c r="G1940" s="13">
        <v>0</v>
      </c>
      <c r="H1940" s="13" t="s">
        <v>179</v>
      </c>
      <c r="I1940">
        <v>2015</v>
      </c>
      <c r="J1940" s="3">
        <v>1</v>
      </c>
      <c r="K1940">
        <f t="shared" si="32"/>
        <v>0</v>
      </c>
    </row>
    <row r="1941" spans="1:11" ht="12.75">
      <c r="A1941" s="14">
        <v>201508290048</v>
      </c>
      <c r="B1941" s="15">
        <v>42245</v>
      </c>
      <c r="C1941" s="16" t="s">
        <v>73</v>
      </c>
      <c r="D1941" s="16" t="s">
        <v>286</v>
      </c>
      <c r="E1941" s="16" t="s">
        <v>16</v>
      </c>
      <c r="F1941" s="16">
        <v>0</v>
      </c>
      <c r="G1941" s="16">
        <v>0</v>
      </c>
      <c r="H1941" s="16" t="s">
        <v>16</v>
      </c>
      <c r="I1941">
        <v>2015</v>
      </c>
      <c r="J1941" s="3">
        <v>1</v>
      </c>
      <c r="K1941">
        <f t="shared" si="32"/>
        <v>0</v>
      </c>
    </row>
    <row r="1942" spans="1:11" ht="12.75">
      <c r="A1942" s="2">
        <v>201509040057</v>
      </c>
      <c r="B1942" s="4">
        <v>42251</v>
      </c>
      <c r="C1942" s="13" t="s">
        <v>78</v>
      </c>
      <c r="D1942" s="13" t="s">
        <v>705</v>
      </c>
      <c r="E1942" s="13" t="s">
        <v>16</v>
      </c>
      <c r="F1942" s="13">
        <v>0</v>
      </c>
      <c r="G1942" s="13">
        <v>5</v>
      </c>
      <c r="H1942" s="13" t="s">
        <v>179</v>
      </c>
      <c r="I1942">
        <v>2015</v>
      </c>
      <c r="J1942" s="3">
        <v>1</v>
      </c>
      <c r="K1942">
        <f t="shared" si="32"/>
        <v>1</v>
      </c>
    </row>
    <row r="1943" spans="1:11" ht="12.75">
      <c r="A1943" s="14">
        <v>201509070077</v>
      </c>
      <c r="B1943" s="15">
        <v>42254</v>
      </c>
      <c r="C1943" s="16" t="s">
        <v>78</v>
      </c>
      <c r="D1943" s="16" t="s">
        <v>702</v>
      </c>
      <c r="E1943" s="16" t="s">
        <v>16</v>
      </c>
      <c r="F1943" s="16">
        <v>0</v>
      </c>
      <c r="G1943" s="16">
        <v>0</v>
      </c>
      <c r="H1943" s="16" t="s">
        <v>179</v>
      </c>
      <c r="I1943">
        <v>2015</v>
      </c>
      <c r="J1943" s="3">
        <v>1</v>
      </c>
      <c r="K1943">
        <f t="shared" si="32"/>
        <v>0</v>
      </c>
    </row>
    <row r="1944" spans="1:11" ht="12.75">
      <c r="A1944" s="2">
        <v>201509070064</v>
      </c>
      <c r="B1944" s="4">
        <v>42254</v>
      </c>
      <c r="C1944" s="13" t="s">
        <v>78</v>
      </c>
      <c r="D1944" s="13" t="s">
        <v>703</v>
      </c>
      <c r="E1944" s="13" t="s">
        <v>16</v>
      </c>
      <c r="F1944" s="13">
        <v>0</v>
      </c>
      <c r="G1944" s="13">
        <v>0</v>
      </c>
      <c r="H1944" s="13" t="s">
        <v>179</v>
      </c>
      <c r="I1944">
        <v>2015</v>
      </c>
      <c r="J1944" s="3">
        <v>1</v>
      </c>
      <c r="K1944">
        <f t="shared" si="32"/>
        <v>0</v>
      </c>
    </row>
    <row r="1945" spans="1:11" ht="12.75">
      <c r="A1945" s="14">
        <v>201509070062</v>
      </c>
      <c r="B1945" s="15">
        <v>42254</v>
      </c>
      <c r="C1945" s="16" t="s">
        <v>78</v>
      </c>
      <c r="D1945" s="16" t="s">
        <v>704</v>
      </c>
      <c r="E1945" s="16" t="s">
        <v>16</v>
      </c>
      <c r="F1945" s="16">
        <v>0</v>
      </c>
      <c r="G1945" s="16">
        <v>5</v>
      </c>
      <c r="H1945" s="16" t="s">
        <v>179</v>
      </c>
      <c r="I1945">
        <v>2015</v>
      </c>
      <c r="J1945" s="3">
        <v>1</v>
      </c>
      <c r="K1945">
        <f t="shared" si="32"/>
        <v>1</v>
      </c>
    </row>
    <row r="1946" spans="1:11" ht="12.75">
      <c r="A1946" s="14">
        <v>201509090085</v>
      </c>
      <c r="B1946" s="15">
        <v>42256</v>
      </c>
      <c r="C1946" s="16" t="s">
        <v>78</v>
      </c>
      <c r="D1946" s="16" t="s">
        <v>700</v>
      </c>
      <c r="E1946" s="16" t="s">
        <v>16</v>
      </c>
      <c r="F1946" s="16">
        <v>0</v>
      </c>
      <c r="G1946" s="16">
        <v>0</v>
      </c>
      <c r="H1946" s="16" t="s">
        <v>179</v>
      </c>
      <c r="I1946">
        <v>2015</v>
      </c>
      <c r="J1946" s="3">
        <v>1</v>
      </c>
      <c r="K1946">
        <f t="shared" si="32"/>
        <v>0</v>
      </c>
    </row>
    <row r="1947" spans="1:11" ht="12.75">
      <c r="A1947" s="2">
        <v>201509090084</v>
      </c>
      <c r="B1947" s="4">
        <v>42256</v>
      </c>
      <c r="C1947" s="13" t="s">
        <v>62</v>
      </c>
      <c r="D1947" s="13" t="s">
        <v>701</v>
      </c>
      <c r="E1947" s="13" t="s">
        <v>16</v>
      </c>
      <c r="F1947" s="13">
        <v>0</v>
      </c>
      <c r="G1947" s="13">
        <v>0</v>
      </c>
      <c r="H1947" s="13" t="s">
        <v>179</v>
      </c>
      <c r="I1947">
        <v>2015</v>
      </c>
      <c r="J1947" s="3">
        <v>1</v>
      </c>
      <c r="K1947">
        <f t="shared" si="32"/>
        <v>0</v>
      </c>
    </row>
    <row r="1948" spans="1:11" ht="12.75">
      <c r="A1948" s="2">
        <v>201509100062</v>
      </c>
      <c r="B1948" s="4">
        <v>42257</v>
      </c>
      <c r="C1948" s="13" t="s">
        <v>2</v>
      </c>
      <c r="D1948" s="13" t="s">
        <v>87</v>
      </c>
      <c r="E1948" s="13" t="s">
        <v>470</v>
      </c>
      <c r="F1948" s="13">
        <v>0</v>
      </c>
      <c r="G1948" s="13">
        <v>0</v>
      </c>
      <c r="H1948" s="13" t="s">
        <v>18</v>
      </c>
      <c r="I1948">
        <v>2015</v>
      </c>
      <c r="J1948" s="3">
        <v>1</v>
      </c>
      <c r="K1948">
        <f t="shared" si="32"/>
        <v>0</v>
      </c>
    </row>
    <row r="1949" spans="1:11" ht="12.75">
      <c r="A1949" s="14">
        <v>201509100063</v>
      </c>
      <c r="B1949" s="15">
        <v>42257</v>
      </c>
      <c r="C1949" s="16" t="s">
        <v>78</v>
      </c>
      <c r="D1949" s="16" t="s">
        <v>525</v>
      </c>
      <c r="E1949" s="16" t="s">
        <v>526</v>
      </c>
      <c r="F1949" s="16">
        <v>0</v>
      </c>
      <c r="G1949" s="16">
        <v>0</v>
      </c>
      <c r="H1949" s="16" t="s">
        <v>97</v>
      </c>
      <c r="I1949">
        <v>2015</v>
      </c>
      <c r="J1949" s="3">
        <v>1</v>
      </c>
      <c r="K1949">
        <f t="shared" si="32"/>
        <v>0</v>
      </c>
    </row>
    <row r="1950" spans="1:11" ht="12.75">
      <c r="A1950" s="14">
        <v>201509100043</v>
      </c>
      <c r="B1950" s="15">
        <v>42257</v>
      </c>
      <c r="C1950" s="16" t="s">
        <v>2</v>
      </c>
      <c r="D1950" s="16" t="s">
        <v>101</v>
      </c>
      <c r="E1950" s="16" t="s">
        <v>102</v>
      </c>
      <c r="F1950" s="16">
        <v>0</v>
      </c>
      <c r="G1950" s="16">
        <v>0</v>
      </c>
      <c r="H1950" s="16" t="s">
        <v>18</v>
      </c>
      <c r="I1950">
        <v>2015</v>
      </c>
      <c r="J1950" s="3">
        <v>1</v>
      </c>
      <c r="K1950">
        <f t="shared" si="32"/>
        <v>0</v>
      </c>
    </row>
    <row r="1951" spans="1:11" ht="12.75">
      <c r="A1951" s="2">
        <v>201509100042</v>
      </c>
      <c r="B1951" s="4">
        <v>42257</v>
      </c>
      <c r="C1951" s="13" t="s">
        <v>2</v>
      </c>
      <c r="D1951" s="13" t="s">
        <v>101</v>
      </c>
      <c r="E1951" s="13" t="s">
        <v>102</v>
      </c>
      <c r="F1951" s="13">
        <v>0</v>
      </c>
      <c r="G1951" s="13">
        <v>0</v>
      </c>
      <c r="H1951" s="13" t="s">
        <v>18</v>
      </c>
      <c r="I1951">
        <v>2015</v>
      </c>
      <c r="J1951" s="3">
        <v>1</v>
      </c>
      <c r="K1951">
        <f t="shared" si="32"/>
        <v>0</v>
      </c>
    </row>
    <row r="1952" spans="1:11" ht="12.75">
      <c r="A1952" s="2">
        <v>201509110056</v>
      </c>
      <c r="B1952" s="4">
        <v>42258</v>
      </c>
      <c r="C1952" s="13" t="s">
        <v>78</v>
      </c>
      <c r="D1952" s="13" t="s">
        <v>699</v>
      </c>
      <c r="E1952" s="13" t="s">
        <v>16</v>
      </c>
      <c r="F1952" s="13">
        <v>0</v>
      </c>
      <c r="G1952" s="13">
        <v>0</v>
      </c>
      <c r="H1952" s="13" t="s">
        <v>179</v>
      </c>
      <c r="I1952">
        <v>2015</v>
      </c>
      <c r="J1952" s="3">
        <v>1</v>
      </c>
      <c r="K1952">
        <f t="shared" si="32"/>
        <v>0</v>
      </c>
    </row>
    <row r="1953" spans="1:11" ht="12.75">
      <c r="A1953" s="14">
        <v>201509140077</v>
      </c>
      <c r="B1953" s="15">
        <v>42260</v>
      </c>
      <c r="C1953" s="16" t="s">
        <v>73</v>
      </c>
      <c r="D1953" s="16" t="s">
        <v>286</v>
      </c>
      <c r="E1953" s="16" t="s">
        <v>16</v>
      </c>
      <c r="F1953" s="16">
        <v>0</v>
      </c>
      <c r="G1953" s="16">
        <v>0</v>
      </c>
      <c r="H1953" s="16" t="s">
        <v>18</v>
      </c>
      <c r="I1953">
        <v>2015</v>
      </c>
      <c r="J1953" s="3">
        <v>1</v>
      </c>
      <c r="K1953">
        <f t="shared" si="32"/>
        <v>0</v>
      </c>
    </row>
    <row r="1954" spans="1:11" ht="12.75">
      <c r="A1954" s="2">
        <v>201509130063</v>
      </c>
      <c r="B1954" s="4">
        <v>42260</v>
      </c>
      <c r="C1954" s="13" t="s">
        <v>2</v>
      </c>
      <c r="D1954" s="13" t="s">
        <v>697</v>
      </c>
      <c r="E1954" s="13" t="s">
        <v>16</v>
      </c>
      <c r="F1954" s="13">
        <v>0</v>
      </c>
      <c r="G1954" s="13">
        <v>0</v>
      </c>
      <c r="H1954" s="13" t="s">
        <v>97</v>
      </c>
      <c r="I1954">
        <v>2015</v>
      </c>
      <c r="J1954" s="3">
        <v>1</v>
      </c>
      <c r="K1954">
        <f t="shared" si="32"/>
        <v>0</v>
      </c>
    </row>
    <row r="1955" spans="1:11" ht="12.75">
      <c r="A1955" s="14">
        <v>201509130055</v>
      </c>
      <c r="B1955" s="15">
        <v>42260</v>
      </c>
      <c r="C1955" s="16" t="s">
        <v>2</v>
      </c>
      <c r="D1955" s="16" t="s">
        <v>698</v>
      </c>
      <c r="E1955" s="16" t="s">
        <v>16</v>
      </c>
      <c r="F1955" s="16">
        <v>0</v>
      </c>
      <c r="G1955" s="16">
        <v>0</v>
      </c>
      <c r="H1955" s="16" t="s">
        <v>18</v>
      </c>
      <c r="I1955">
        <v>2015</v>
      </c>
      <c r="J1955" s="3">
        <v>1</v>
      </c>
      <c r="K1955">
        <f t="shared" si="32"/>
        <v>0</v>
      </c>
    </row>
    <row r="1956" spans="1:11" ht="12.75">
      <c r="A1956" s="2">
        <v>201509150085</v>
      </c>
      <c r="B1956" s="4">
        <v>42262</v>
      </c>
      <c r="C1956" s="13" t="s">
        <v>62</v>
      </c>
      <c r="D1956" s="13" t="s">
        <v>696</v>
      </c>
      <c r="E1956" s="13" t="s">
        <v>16</v>
      </c>
      <c r="F1956" s="13">
        <v>0</v>
      </c>
      <c r="G1956" s="13">
        <v>0</v>
      </c>
      <c r="H1956" s="13" t="s">
        <v>179</v>
      </c>
      <c r="I1956">
        <v>2015</v>
      </c>
      <c r="J1956" s="3">
        <v>1</v>
      </c>
      <c r="K1956">
        <f t="shared" si="32"/>
        <v>0</v>
      </c>
    </row>
    <row r="1957" spans="1:11" ht="12.75">
      <c r="A1957" s="14">
        <v>201509170068</v>
      </c>
      <c r="B1957" s="15">
        <v>42264</v>
      </c>
      <c r="C1957" s="16" t="s">
        <v>78</v>
      </c>
      <c r="D1957" s="16" t="s">
        <v>79</v>
      </c>
      <c r="E1957" s="16" t="s">
        <v>547</v>
      </c>
      <c r="F1957" s="16">
        <v>1</v>
      </c>
      <c r="G1957" s="16">
        <v>1</v>
      </c>
      <c r="H1957" s="16" t="s">
        <v>14</v>
      </c>
      <c r="I1957">
        <v>2015</v>
      </c>
      <c r="J1957" s="3">
        <v>1</v>
      </c>
      <c r="K1957">
        <f t="shared" si="32"/>
        <v>0</v>
      </c>
    </row>
    <row r="1958" spans="1:11" ht="12.75">
      <c r="A1958" s="2">
        <v>201509170114</v>
      </c>
      <c r="B1958" s="4">
        <v>42264</v>
      </c>
      <c r="C1958" s="13" t="s">
        <v>2</v>
      </c>
      <c r="D1958" s="13" t="s">
        <v>70</v>
      </c>
      <c r="E1958" s="13" t="s">
        <v>16</v>
      </c>
      <c r="F1958" s="13">
        <v>0</v>
      </c>
      <c r="G1958" s="13">
        <v>0</v>
      </c>
      <c r="H1958" s="13" t="s">
        <v>38</v>
      </c>
      <c r="I1958">
        <v>2015</v>
      </c>
      <c r="J1958" s="3">
        <v>1</v>
      </c>
      <c r="K1958">
        <f t="shared" si="32"/>
        <v>0</v>
      </c>
    </row>
    <row r="1959" spans="1:11" ht="12.75">
      <c r="A1959" s="2">
        <v>201509200091</v>
      </c>
      <c r="B1959" s="4">
        <v>42266</v>
      </c>
      <c r="C1959" s="13" t="s">
        <v>78</v>
      </c>
      <c r="D1959" s="13" t="s">
        <v>483</v>
      </c>
      <c r="E1959" s="13" t="s">
        <v>484</v>
      </c>
      <c r="F1959" s="13">
        <v>0</v>
      </c>
      <c r="G1959" s="13">
        <v>0</v>
      </c>
      <c r="H1959" s="13" t="s">
        <v>179</v>
      </c>
      <c r="I1959">
        <v>2015</v>
      </c>
      <c r="J1959" s="3">
        <v>1</v>
      </c>
      <c r="K1959">
        <f t="shared" si="32"/>
        <v>0</v>
      </c>
    </row>
    <row r="1960" spans="1:11" ht="12.75">
      <c r="A1960" s="2">
        <v>201509200093</v>
      </c>
      <c r="B1960" s="4">
        <v>42266</v>
      </c>
      <c r="C1960" s="13" t="s">
        <v>78</v>
      </c>
      <c r="D1960" s="13" t="s">
        <v>693</v>
      </c>
      <c r="E1960" s="13" t="s">
        <v>16</v>
      </c>
      <c r="F1960" s="13">
        <v>0</v>
      </c>
      <c r="G1960" s="13">
        <v>0</v>
      </c>
      <c r="H1960" s="13" t="s">
        <v>179</v>
      </c>
      <c r="I1960">
        <v>2015</v>
      </c>
      <c r="J1960" s="3">
        <v>1</v>
      </c>
      <c r="K1960">
        <f t="shared" si="32"/>
        <v>0</v>
      </c>
    </row>
    <row r="1961" spans="1:11" ht="12.75">
      <c r="A1961" s="14">
        <v>201509200092</v>
      </c>
      <c r="B1961" s="15">
        <v>42266</v>
      </c>
      <c r="C1961" s="16" t="s">
        <v>78</v>
      </c>
      <c r="D1961" s="16" t="s">
        <v>694</v>
      </c>
      <c r="E1961" s="16" t="s">
        <v>16</v>
      </c>
      <c r="F1961" s="16">
        <v>0</v>
      </c>
      <c r="G1961" s="16">
        <v>2</v>
      </c>
      <c r="H1961" s="16" t="s">
        <v>179</v>
      </c>
      <c r="I1961">
        <v>2015</v>
      </c>
      <c r="J1961" s="3">
        <v>1</v>
      </c>
      <c r="K1961">
        <f t="shared" si="32"/>
        <v>1</v>
      </c>
    </row>
    <row r="1962" spans="1:11" ht="12.75">
      <c r="A1962" s="14">
        <v>201509190070</v>
      </c>
      <c r="B1962" s="15">
        <v>42266</v>
      </c>
      <c r="C1962" s="16" t="s">
        <v>78</v>
      </c>
      <c r="D1962" s="16" t="s">
        <v>695</v>
      </c>
      <c r="E1962" s="16" t="s">
        <v>16</v>
      </c>
      <c r="F1962" s="16">
        <v>0</v>
      </c>
      <c r="G1962" s="16">
        <v>0</v>
      </c>
      <c r="H1962" s="16" t="s">
        <v>18</v>
      </c>
      <c r="I1962">
        <v>2015</v>
      </c>
      <c r="J1962" s="3">
        <v>1</v>
      </c>
      <c r="K1962">
        <f t="shared" si="32"/>
        <v>0</v>
      </c>
    </row>
    <row r="1963" spans="1:11" ht="12.75">
      <c r="A1963" s="14">
        <v>201509260027</v>
      </c>
      <c r="B1963" s="15">
        <v>42273</v>
      </c>
      <c r="C1963" s="16" t="s">
        <v>2</v>
      </c>
      <c r="D1963" s="16" t="s">
        <v>20</v>
      </c>
      <c r="E1963" s="16" t="s">
        <v>16</v>
      </c>
      <c r="F1963" s="16">
        <v>0</v>
      </c>
      <c r="G1963" s="16">
        <v>1</v>
      </c>
      <c r="H1963" s="16" t="s">
        <v>97</v>
      </c>
      <c r="I1963">
        <v>2015</v>
      </c>
      <c r="J1963" s="3">
        <v>1</v>
      </c>
      <c r="K1963">
        <f t="shared" si="32"/>
        <v>1</v>
      </c>
    </row>
    <row r="1964" spans="1:11" ht="12.75">
      <c r="A1964" s="2">
        <v>201509290073</v>
      </c>
      <c r="B1964" s="4">
        <v>42276</v>
      </c>
      <c r="C1964" s="13" t="s">
        <v>62</v>
      </c>
      <c r="D1964" s="13" t="s">
        <v>692</v>
      </c>
      <c r="E1964" s="13" t="s">
        <v>16</v>
      </c>
      <c r="F1964" s="13">
        <v>0</v>
      </c>
      <c r="G1964" s="13">
        <v>0</v>
      </c>
      <c r="H1964" s="13" t="s">
        <v>179</v>
      </c>
      <c r="I1964">
        <v>2015</v>
      </c>
      <c r="J1964" s="3">
        <v>1</v>
      </c>
      <c r="K1964">
        <f t="shared" si="32"/>
        <v>0</v>
      </c>
    </row>
    <row r="1965" spans="1:11" ht="12.75">
      <c r="A1965" s="14">
        <v>201509300084</v>
      </c>
      <c r="B1965" s="15">
        <v>42277</v>
      </c>
      <c r="C1965" s="16" t="s">
        <v>62</v>
      </c>
      <c r="D1965" s="16" t="s">
        <v>691</v>
      </c>
      <c r="E1965" s="16" t="s">
        <v>16</v>
      </c>
      <c r="F1965" s="16">
        <v>0</v>
      </c>
      <c r="G1965" s="16">
        <v>0</v>
      </c>
      <c r="H1965" s="16" t="s">
        <v>65</v>
      </c>
      <c r="I1965">
        <v>2015</v>
      </c>
      <c r="J1965" s="3">
        <v>1</v>
      </c>
      <c r="K1965">
        <f t="shared" si="32"/>
        <v>0</v>
      </c>
    </row>
    <row r="1966" spans="1:11" ht="12.75">
      <c r="A1966" s="2">
        <v>201510030038</v>
      </c>
      <c r="B1966" s="4">
        <v>42280</v>
      </c>
      <c r="C1966" s="13" t="s">
        <v>2</v>
      </c>
      <c r="D1966" s="13" t="s">
        <v>117</v>
      </c>
      <c r="E1966" s="13" t="s">
        <v>540</v>
      </c>
      <c r="F1966" s="13">
        <v>0</v>
      </c>
      <c r="G1966" s="13">
        <v>0</v>
      </c>
      <c r="H1966" s="13" t="s">
        <v>18</v>
      </c>
      <c r="I1966">
        <v>2015</v>
      </c>
      <c r="J1966" s="3">
        <v>1</v>
      </c>
      <c r="K1966">
        <f t="shared" si="32"/>
        <v>0</v>
      </c>
    </row>
    <row r="1967" spans="1:11" ht="12.75">
      <c r="A1967" s="2">
        <v>201510030073</v>
      </c>
      <c r="B1967" s="4">
        <v>42280</v>
      </c>
      <c r="C1967" s="13" t="s">
        <v>78</v>
      </c>
      <c r="D1967" s="13" t="s">
        <v>689</v>
      </c>
      <c r="E1967" s="13" t="s">
        <v>16</v>
      </c>
      <c r="F1967" s="13">
        <v>0</v>
      </c>
      <c r="G1967" s="13">
        <v>0</v>
      </c>
      <c r="H1967" s="13" t="s">
        <v>179</v>
      </c>
      <c r="I1967">
        <v>2015</v>
      </c>
      <c r="J1967" s="3">
        <v>1</v>
      </c>
      <c r="K1967">
        <f t="shared" si="32"/>
        <v>0</v>
      </c>
    </row>
    <row r="1968" spans="1:11" ht="12.75">
      <c r="A1968" s="14">
        <v>201510030045</v>
      </c>
      <c r="B1968" s="15">
        <v>42280</v>
      </c>
      <c r="C1968" s="16" t="s">
        <v>78</v>
      </c>
      <c r="D1968" s="16" t="s">
        <v>690</v>
      </c>
      <c r="E1968" s="16" t="s">
        <v>16</v>
      </c>
      <c r="F1968" s="16">
        <v>0</v>
      </c>
      <c r="G1968" s="16">
        <v>0</v>
      </c>
      <c r="H1968" s="16" t="s">
        <v>179</v>
      </c>
      <c r="I1968">
        <v>2015</v>
      </c>
      <c r="J1968" s="3">
        <v>1</v>
      </c>
      <c r="K1968">
        <f t="shared" si="32"/>
        <v>0</v>
      </c>
    </row>
    <row r="1969" spans="1:11" ht="12.75">
      <c r="A1969" s="14">
        <v>201510070037</v>
      </c>
      <c r="B1969" s="15">
        <v>42284</v>
      </c>
      <c r="C1969" s="16" t="s">
        <v>2</v>
      </c>
      <c r="D1969" s="16" t="s">
        <v>87</v>
      </c>
      <c r="E1969" s="16" t="s">
        <v>16</v>
      </c>
      <c r="F1969" s="16">
        <v>0</v>
      </c>
      <c r="G1969" s="16">
        <v>0</v>
      </c>
      <c r="H1969" s="16" t="s">
        <v>16</v>
      </c>
      <c r="I1969">
        <v>2015</v>
      </c>
      <c r="J1969" s="3">
        <v>1</v>
      </c>
      <c r="K1969">
        <f t="shared" si="32"/>
        <v>0</v>
      </c>
    </row>
    <row r="1970" spans="1:11" ht="12.75">
      <c r="A1970" s="2">
        <v>201510090027</v>
      </c>
      <c r="B1970" s="4">
        <v>42286</v>
      </c>
      <c r="C1970" s="13" t="s">
        <v>2</v>
      </c>
      <c r="D1970" s="13" t="s">
        <v>117</v>
      </c>
      <c r="E1970" s="13" t="s">
        <v>460</v>
      </c>
      <c r="F1970" s="13">
        <v>0</v>
      </c>
      <c r="G1970" s="13">
        <v>0</v>
      </c>
      <c r="H1970" s="13" t="s">
        <v>38</v>
      </c>
      <c r="I1970">
        <v>2015</v>
      </c>
      <c r="J1970" s="3">
        <v>1</v>
      </c>
      <c r="K1970">
        <f t="shared" si="32"/>
        <v>0</v>
      </c>
    </row>
    <row r="1971" spans="1:11" ht="12.75">
      <c r="A1971" s="2">
        <v>201510110049</v>
      </c>
      <c r="B1971" s="4">
        <v>42288</v>
      </c>
      <c r="C1971" s="13" t="s">
        <v>78</v>
      </c>
      <c r="D1971" s="13" t="s">
        <v>687</v>
      </c>
      <c r="E1971" s="13" t="s">
        <v>16</v>
      </c>
      <c r="F1971" s="13">
        <v>0</v>
      </c>
      <c r="G1971" s="13">
        <v>0</v>
      </c>
      <c r="H1971" s="13" t="s">
        <v>179</v>
      </c>
      <c r="I1971">
        <v>2015</v>
      </c>
      <c r="J1971" s="3">
        <v>1</v>
      </c>
      <c r="K1971">
        <f t="shared" si="32"/>
        <v>0</v>
      </c>
    </row>
    <row r="1972" spans="1:11" ht="12.75">
      <c r="A1972" s="14">
        <v>201510100058</v>
      </c>
      <c r="B1972" s="15">
        <v>42288</v>
      </c>
      <c r="C1972" s="16" t="s">
        <v>78</v>
      </c>
      <c r="D1972" s="16" t="s">
        <v>688</v>
      </c>
      <c r="E1972" s="16" t="s">
        <v>16</v>
      </c>
      <c r="F1972" s="16">
        <v>0</v>
      </c>
      <c r="G1972" s="16">
        <v>0</v>
      </c>
      <c r="H1972" s="16" t="s">
        <v>179</v>
      </c>
      <c r="I1972">
        <v>2015</v>
      </c>
      <c r="J1972" s="3">
        <v>1</v>
      </c>
      <c r="K1972">
        <f t="shared" si="32"/>
        <v>0</v>
      </c>
    </row>
    <row r="1973" spans="1:11" ht="12.75">
      <c r="A1973" s="14">
        <v>201510130053</v>
      </c>
      <c r="B1973" s="15">
        <v>42290</v>
      </c>
      <c r="C1973" s="16" t="s">
        <v>62</v>
      </c>
      <c r="D1973" s="16" t="s">
        <v>686</v>
      </c>
      <c r="E1973" s="16" t="s">
        <v>16</v>
      </c>
      <c r="F1973" s="16">
        <v>0</v>
      </c>
      <c r="G1973" s="16">
        <v>0</v>
      </c>
      <c r="H1973" s="16" t="s">
        <v>179</v>
      </c>
      <c r="I1973">
        <v>2015</v>
      </c>
      <c r="J1973" s="3">
        <v>1</v>
      </c>
      <c r="K1973">
        <f t="shared" si="32"/>
        <v>0</v>
      </c>
    </row>
    <row r="1974" spans="1:11" ht="12.75">
      <c r="A1974" s="2">
        <v>201510150014</v>
      </c>
      <c r="B1974" s="4">
        <v>42292</v>
      </c>
      <c r="C1974" s="13" t="s">
        <v>2</v>
      </c>
      <c r="D1974" s="13" t="s">
        <v>87</v>
      </c>
      <c r="E1974" s="13" t="s">
        <v>84</v>
      </c>
      <c r="F1974" s="13">
        <v>0</v>
      </c>
      <c r="G1974" s="13">
        <v>0</v>
      </c>
      <c r="H1974" s="13" t="s">
        <v>72</v>
      </c>
      <c r="I1974">
        <v>2015</v>
      </c>
      <c r="J1974" s="3">
        <v>1</v>
      </c>
      <c r="K1974">
        <f t="shared" si="32"/>
        <v>0</v>
      </c>
    </row>
    <row r="1975" spans="1:11" ht="12.75">
      <c r="A1975" s="14">
        <v>201510160023</v>
      </c>
      <c r="B1975" s="15">
        <v>42293</v>
      </c>
      <c r="C1975" s="16" t="s">
        <v>2</v>
      </c>
      <c r="D1975" s="16" t="s">
        <v>87</v>
      </c>
      <c r="E1975" s="16" t="s">
        <v>98</v>
      </c>
      <c r="F1975" s="16">
        <v>0</v>
      </c>
      <c r="G1975" s="16">
        <v>0</v>
      </c>
      <c r="H1975" s="16" t="s">
        <v>14</v>
      </c>
      <c r="I1975">
        <v>2015</v>
      </c>
      <c r="J1975" s="3">
        <v>1</v>
      </c>
      <c r="K1975">
        <f t="shared" si="32"/>
        <v>0</v>
      </c>
    </row>
    <row r="1976" spans="1:11" ht="12.75">
      <c r="A1976" s="2">
        <v>201510160072</v>
      </c>
      <c r="B1976" s="4">
        <v>42293</v>
      </c>
      <c r="C1976" s="13" t="s">
        <v>2</v>
      </c>
      <c r="D1976" s="13" t="s">
        <v>683</v>
      </c>
      <c r="E1976" s="13" t="s">
        <v>16</v>
      </c>
      <c r="F1976" s="13">
        <v>0</v>
      </c>
      <c r="G1976" s="13">
        <v>0</v>
      </c>
      <c r="H1976" s="13" t="s">
        <v>18</v>
      </c>
      <c r="I1976">
        <v>2015</v>
      </c>
      <c r="J1976" s="3">
        <v>1</v>
      </c>
      <c r="K1976">
        <f t="shared" si="32"/>
        <v>0</v>
      </c>
    </row>
    <row r="1977" spans="1:11" ht="12.75">
      <c r="A1977" s="14">
        <v>201510160059</v>
      </c>
      <c r="B1977" s="15">
        <v>42293</v>
      </c>
      <c r="C1977" s="16" t="s">
        <v>78</v>
      </c>
      <c r="D1977" s="16" t="s">
        <v>684</v>
      </c>
      <c r="E1977" s="16" t="s">
        <v>16</v>
      </c>
      <c r="F1977" s="16">
        <v>0</v>
      </c>
      <c r="G1977" s="16">
        <v>0</v>
      </c>
      <c r="H1977" s="16" t="s">
        <v>179</v>
      </c>
      <c r="I1977">
        <v>2015</v>
      </c>
      <c r="J1977" s="3">
        <v>1</v>
      </c>
      <c r="K1977">
        <f t="shared" si="32"/>
        <v>0</v>
      </c>
    </row>
    <row r="1978" spans="1:11" ht="12.75">
      <c r="A1978" s="2">
        <v>201510160055</v>
      </c>
      <c r="B1978" s="4">
        <v>42293</v>
      </c>
      <c r="C1978" s="13" t="s">
        <v>62</v>
      </c>
      <c r="D1978" s="13" t="s">
        <v>685</v>
      </c>
      <c r="E1978" s="13" t="s">
        <v>16</v>
      </c>
      <c r="F1978" s="13">
        <v>0</v>
      </c>
      <c r="G1978" s="13">
        <v>0</v>
      </c>
      <c r="H1978" s="13" t="s">
        <v>179</v>
      </c>
      <c r="I1978">
        <v>2015</v>
      </c>
      <c r="J1978" s="3">
        <v>1</v>
      </c>
      <c r="K1978">
        <f t="shared" si="32"/>
        <v>0</v>
      </c>
    </row>
    <row r="1979" spans="1:11" ht="12.75">
      <c r="A1979" s="14">
        <v>201510170083</v>
      </c>
      <c r="B1979" s="15">
        <v>42294</v>
      </c>
      <c r="C1979" s="16" t="s">
        <v>78</v>
      </c>
      <c r="D1979" s="16" t="s">
        <v>184</v>
      </c>
      <c r="E1979" s="16" t="s">
        <v>178</v>
      </c>
      <c r="F1979" s="16">
        <v>0</v>
      </c>
      <c r="G1979" s="16">
        <v>5</v>
      </c>
      <c r="H1979" s="16" t="s">
        <v>18</v>
      </c>
      <c r="I1979">
        <v>2015</v>
      </c>
      <c r="J1979" s="3">
        <v>1</v>
      </c>
      <c r="K1979">
        <f t="shared" si="32"/>
        <v>0</v>
      </c>
    </row>
    <row r="1980" spans="1:11" ht="12.75">
      <c r="A1980" s="2">
        <v>201510170078</v>
      </c>
      <c r="B1980" s="4">
        <v>42294</v>
      </c>
      <c r="C1980" s="13" t="s">
        <v>2</v>
      </c>
      <c r="D1980" s="13" t="s">
        <v>95</v>
      </c>
      <c r="E1980" s="13" t="s">
        <v>84</v>
      </c>
      <c r="F1980" s="13">
        <v>0</v>
      </c>
      <c r="G1980" s="13">
        <v>0</v>
      </c>
      <c r="H1980" s="13" t="s">
        <v>14</v>
      </c>
      <c r="I1980">
        <v>2015</v>
      </c>
      <c r="J1980" s="3">
        <v>1</v>
      </c>
      <c r="K1980">
        <f t="shared" si="32"/>
        <v>0</v>
      </c>
    </row>
    <row r="1981" spans="1:11" ht="12.75">
      <c r="A1981" s="14">
        <v>201510170063</v>
      </c>
      <c r="B1981" s="15">
        <v>42294</v>
      </c>
      <c r="C1981" s="16" t="s">
        <v>62</v>
      </c>
      <c r="D1981" s="16" t="s">
        <v>682</v>
      </c>
      <c r="E1981" s="16" t="s">
        <v>16</v>
      </c>
      <c r="F1981" s="16">
        <v>0</v>
      </c>
      <c r="G1981" s="16">
        <v>0</v>
      </c>
      <c r="H1981" s="16" t="s">
        <v>179</v>
      </c>
      <c r="I1981">
        <v>2015</v>
      </c>
      <c r="J1981" s="3">
        <v>1</v>
      </c>
      <c r="K1981">
        <f t="shared" si="32"/>
        <v>0</v>
      </c>
    </row>
    <row r="1982" spans="1:11" ht="12.75">
      <c r="A1982" s="14">
        <v>201510200041</v>
      </c>
      <c r="B1982" s="15">
        <v>42297</v>
      </c>
      <c r="C1982" s="16" t="s">
        <v>2</v>
      </c>
      <c r="D1982" s="16" t="s">
        <v>87</v>
      </c>
      <c r="E1982" s="16" t="s">
        <v>16</v>
      </c>
      <c r="F1982" s="16">
        <v>0</v>
      </c>
      <c r="G1982" s="16">
        <v>1</v>
      </c>
      <c r="H1982" s="16" t="s">
        <v>18</v>
      </c>
      <c r="I1982">
        <v>2015</v>
      </c>
      <c r="J1982" s="3">
        <v>1</v>
      </c>
      <c r="K1982">
        <f t="shared" si="32"/>
        <v>1</v>
      </c>
    </row>
    <row r="1983" spans="1:11" ht="12.75">
      <c r="A1983" s="2">
        <v>201510200028</v>
      </c>
      <c r="B1983" s="4">
        <v>42297</v>
      </c>
      <c r="C1983" s="13" t="s">
        <v>62</v>
      </c>
      <c r="D1983" s="13" t="s">
        <v>677</v>
      </c>
      <c r="E1983" s="13" t="s">
        <v>16</v>
      </c>
      <c r="F1983" s="13">
        <v>0</v>
      </c>
      <c r="G1983" s="13" t="s">
        <v>16</v>
      </c>
      <c r="H1983" s="13" t="s">
        <v>179</v>
      </c>
      <c r="I1983">
        <v>2015</v>
      </c>
      <c r="J1983" s="3">
        <v>1</v>
      </c>
      <c r="K1983">
        <f t="shared" si="32"/>
        <v>1</v>
      </c>
    </row>
    <row r="1984" spans="1:11" ht="12.75">
      <c r="A1984" s="2">
        <v>201510210070</v>
      </c>
      <c r="B1984" s="4">
        <v>42298</v>
      </c>
      <c r="C1984" s="13" t="s">
        <v>62</v>
      </c>
      <c r="D1984" s="13" t="s">
        <v>679</v>
      </c>
      <c r="E1984" s="13" t="s">
        <v>16</v>
      </c>
      <c r="F1984" s="13">
        <v>0</v>
      </c>
      <c r="G1984" s="13">
        <v>0</v>
      </c>
      <c r="H1984" s="13" t="s">
        <v>179</v>
      </c>
      <c r="I1984">
        <v>2015</v>
      </c>
      <c r="J1984" s="3">
        <v>1</v>
      </c>
      <c r="K1984">
        <f t="shared" si="32"/>
        <v>0</v>
      </c>
    </row>
    <row r="1985" spans="1:11" ht="12.75">
      <c r="A1985" s="14">
        <v>201510210069</v>
      </c>
      <c r="B1985" s="15">
        <v>42298</v>
      </c>
      <c r="C1985" s="16" t="s">
        <v>62</v>
      </c>
      <c r="D1985" s="16" t="s">
        <v>680</v>
      </c>
      <c r="E1985" s="16" t="s">
        <v>16</v>
      </c>
      <c r="F1985" s="16">
        <v>0</v>
      </c>
      <c r="G1985" s="16">
        <v>0</v>
      </c>
      <c r="H1985" s="16" t="s">
        <v>179</v>
      </c>
      <c r="I1985">
        <v>2015</v>
      </c>
      <c r="J1985" s="3">
        <v>1</v>
      </c>
      <c r="K1985">
        <f t="shared" si="32"/>
        <v>0</v>
      </c>
    </row>
    <row r="1986" spans="1:11" ht="12.75">
      <c r="A1986" s="2">
        <v>201510210034</v>
      </c>
      <c r="B1986" s="4">
        <v>42298</v>
      </c>
      <c r="C1986" s="13" t="s">
        <v>2</v>
      </c>
      <c r="D1986" s="13" t="s">
        <v>681</v>
      </c>
      <c r="E1986" s="13" t="s">
        <v>16</v>
      </c>
      <c r="F1986" s="13">
        <v>0</v>
      </c>
      <c r="G1986" s="13">
        <v>0</v>
      </c>
      <c r="H1986" s="13" t="s">
        <v>18</v>
      </c>
      <c r="I1986">
        <v>2015</v>
      </c>
      <c r="J1986" s="3">
        <v>1</v>
      </c>
      <c r="K1986">
        <f t="shared" ref="K1986:K2049" si="33">IF(AND(I1986=2015,E1986="unknown",OR(F1986&gt;0,G1986&gt;0)),1,0)</f>
        <v>0</v>
      </c>
    </row>
    <row r="1987" spans="1:11" ht="12.75">
      <c r="A1987" s="14">
        <v>201510220013</v>
      </c>
      <c r="B1987" s="15">
        <v>42299</v>
      </c>
      <c r="C1987" s="16" t="s">
        <v>62</v>
      </c>
      <c r="D1987" s="16" t="s">
        <v>182</v>
      </c>
      <c r="E1987" s="16" t="s">
        <v>178</v>
      </c>
      <c r="F1987" s="16">
        <v>4</v>
      </c>
      <c r="G1987" s="16">
        <v>1</v>
      </c>
      <c r="H1987" s="16" t="s">
        <v>161</v>
      </c>
      <c r="I1987">
        <v>2015</v>
      </c>
      <c r="J1987" s="3">
        <v>1</v>
      </c>
      <c r="K1987">
        <f t="shared" si="33"/>
        <v>0</v>
      </c>
    </row>
    <row r="1988" spans="1:11" ht="12.75">
      <c r="A1988" s="14">
        <v>201510230068</v>
      </c>
      <c r="B1988" s="15">
        <v>42300</v>
      </c>
      <c r="C1988" s="16" t="s">
        <v>62</v>
      </c>
      <c r="D1988" s="16" t="s">
        <v>677</v>
      </c>
      <c r="E1988" s="16" t="s">
        <v>16</v>
      </c>
      <c r="F1988" s="16">
        <v>0</v>
      </c>
      <c r="G1988" s="16">
        <v>0</v>
      </c>
      <c r="H1988" s="16" t="s">
        <v>179</v>
      </c>
      <c r="I1988">
        <v>2015</v>
      </c>
      <c r="J1988" s="3">
        <v>1</v>
      </c>
      <c r="K1988">
        <f t="shared" si="33"/>
        <v>0</v>
      </c>
    </row>
    <row r="1989" spans="1:11" ht="12.75">
      <c r="A1989" s="2">
        <v>201510230067</v>
      </c>
      <c r="B1989" s="4">
        <v>42300</v>
      </c>
      <c r="C1989" s="13" t="s">
        <v>62</v>
      </c>
      <c r="D1989" s="13" t="s">
        <v>678</v>
      </c>
      <c r="E1989" s="13" t="s">
        <v>16</v>
      </c>
      <c r="F1989" s="13">
        <v>0</v>
      </c>
      <c r="G1989" s="13">
        <v>0</v>
      </c>
      <c r="H1989" s="13" t="s">
        <v>179</v>
      </c>
      <c r="I1989">
        <v>2015</v>
      </c>
      <c r="J1989" s="3">
        <v>1</v>
      </c>
      <c r="K1989">
        <f t="shared" si="33"/>
        <v>0</v>
      </c>
    </row>
    <row r="1990" spans="1:11" ht="12.75">
      <c r="A1990" s="14">
        <v>201510240068</v>
      </c>
      <c r="B1990" s="15">
        <v>42301</v>
      </c>
      <c r="C1990" s="16" t="s">
        <v>11</v>
      </c>
      <c r="D1990" s="16" t="s">
        <v>194</v>
      </c>
      <c r="E1990" s="16" t="s">
        <v>201</v>
      </c>
      <c r="F1990" s="16">
        <v>0</v>
      </c>
      <c r="G1990" s="16">
        <v>3</v>
      </c>
      <c r="H1990" s="16" t="s">
        <v>202</v>
      </c>
      <c r="I1990">
        <v>2015</v>
      </c>
      <c r="J1990" s="3">
        <v>1</v>
      </c>
      <c r="K1990">
        <f t="shared" si="33"/>
        <v>0</v>
      </c>
    </row>
    <row r="1991" spans="1:11" ht="12.75">
      <c r="A1991" s="2">
        <v>201510240057</v>
      </c>
      <c r="B1991" s="4">
        <v>42301</v>
      </c>
      <c r="C1991" s="13" t="s">
        <v>62</v>
      </c>
      <c r="D1991" s="13" t="s">
        <v>130</v>
      </c>
      <c r="E1991" s="13" t="s">
        <v>16</v>
      </c>
      <c r="F1991" s="13">
        <v>0</v>
      </c>
      <c r="G1991" s="13">
        <v>0</v>
      </c>
      <c r="H1991" s="13" t="s">
        <v>18</v>
      </c>
      <c r="I1991">
        <v>2015</v>
      </c>
      <c r="J1991" s="3">
        <v>1</v>
      </c>
      <c r="K1991">
        <f t="shared" si="33"/>
        <v>0</v>
      </c>
    </row>
    <row r="1992" spans="1:11" ht="12.75">
      <c r="A1992" s="14">
        <v>201510240056</v>
      </c>
      <c r="B1992" s="15">
        <v>42301</v>
      </c>
      <c r="C1992" s="16" t="s">
        <v>62</v>
      </c>
      <c r="D1992" s="16" t="s">
        <v>130</v>
      </c>
      <c r="E1992" s="16" t="s">
        <v>16</v>
      </c>
      <c r="F1992" s="16">
        <v>0</v>
      </c>
      <c r="G1992" s="16">
        <v>0</v>
      </c>
      <c r="H1992" s="16" t="s">
        <v>18</v>
      </c>
      <c r="I1992">
        <v>2015</v>
      </c>
      <c r="J1992" s="3">
        <v>1</v>
      </c>
      <c r="K1992">
        <f t="shared" si="33"/>
        <v>0</v>
      </c>
    </row>
    <row r="1993" spans="1:11" ht="12.75">
      <c r="A1993" s="2">
        <v>201510240055</v>
      </c>
      <c r="B1993" s="4">
        <v>42301</v>
      </c>
      <c r="C1993" s="13" t="s">
        <v>62</v>
      </c>
      <c r="D1993" s="13" t="s">
        <v>130</v>
      </c>
      <c r="E1993" s="13" t="s">
        <v>16</v>
      </c>
      <c r="F1993" s="13">
        <v>0</v>
      </c>
      <c r="G1993" s="13">
        <v>0</v>
      </c>
      <c r="H1993" s="13" t="s">
        <v>18</v>
      </c>
      <c r="I1993">
        <v>2015</v>
      </c>
      <c r="J1993" s="3">
        <v>1</v>
      </c>
      <c r="K1993">
        <f t="shared" si="33"/>
        <v>0</v>
      </c>
    </row>
    <row r="1994" spans="1:11" ht="12.75">
      <c r="A1994" s="14">
        <v>201510240054</v>
      </c>
      <c r="B1994" s="15">
        <v>42301</v>
      </c>
      <c r="C1994" s="16" t="s">
        <v>62</v>
      </c>
      <c r="D1994" s="16" t="s">
        <v>130</v>
      </c>
      <c r="E1994" s="16" t="s">
        <v>16</v>
      </c>
      <c r="F1994" s="16">
        <v>0</v>
      </c>
      <c r="G1994" s="16">
        <v>0</v>
      </c>
      <c r="H1994" s="16" t="s">
        <v>18</v>
      </c>
      <c r="I1994">
        <v>2015</v>
      </c>
      <c r="J1994" s="3">
        <v>1</v>
      </c>
      <c r="K1994">
        <f t="shared" si="33"/>
        <v>0</v>
      </c>
    </row>
    <row r="1995" spans="1:11" ht="12.75">
      <c r="A1995" s="2">
        <v>201510240053</v>
      </c>
      <c r="B1995" s="4">
        <v>42301</v>
      </c>
      <c r="C1995" s="13" t="s">
        <v>62</v>
      </c>
      <c r="D1995" s="13" t="s">
        <v>130</v>
      </c>
      <c r="E1995" s="13" t="s">
        <v>16</v>
      </c>
      <c r="F1995" s="13">
        <v>0</v>
      </c>
      <c r="G1995" s="13">
        <v>0</v>
      </c>
      <c r="H1995" s="13" t="s">
        <v>18</v>
      </c>
      <c r="I1995">
        <v>2015</v>
      </c>
      <c r="J1995" s="3">
        <v>1</v>
      </c>
      <c r="K1995">
        <f t="shared" si="33"/>
        <v>0</v>
      </c>
    </row>
    <row r="1996" spans="1:11" ht="12.75">
      <c r="A1996" s="14">
        <v>201510240052</v>
      </c>
      <c r="B1996" s="15">
        <v>42301</v>
      </c>
      <c r="C1996" s="16" t="s">
        <v>62</v>
      </c>
      <c r="D1996" s="16" t="s">
        <v>130</v>
      </c>
      <c r="E1996" s="16" t="s">
        <v>16</v>
      </c>
      <c r="F1996" s="16">
        <v>0</v>
      </c>
      <c r="G1996" s="16">
        <v>0</v>
      </c>
      <c r="H1996" s="16" t="s">
        <v>18</v>
      </c>
      <c r="I1996">
        <v>2015</v>
      </c>
      <c r="J1996" s="3">
        <v>1</v>
      </c>
      <c r="K1996">
        <f t="shared" si="33"/>
        <v>0</v>
      </c>
    </row>
    <row r="1997" spans="1:11" ht="12.75">
      <c r="A1997" s="2">
        <v>201510240051</v>
      </c>
      <c r="B1997" s="4">
        <v>42301</v>
      </c>
      <c r="C1997" s="13" t="s">
        <v>62</v>
      </c>
      <c r="D1997" s="13" t="s">
        <v>130</v>
      </c>
      <c r="E1997" s="13" t="s">
        <v>16</v>
      </c>
      <c r="F1997" s="13">
        <v>0</v>
      </c>
      <c r="G1997" s="13">
        <v>0</v>
      </c>
      <c r="H1997" s="13" t="s">
        <v>18</v>
      </c>
      <c r="I1997">
        <v>2015</v>
      </c>
      <c r="J1997" s="3">
        <v>1</v>
      </c>
      <c r="K1997">
        <f t="shared" si="33"/>
        <v>0</v>
      </c>
    </row>
    <row r="1998" spans="1:11" ht="12.75">
      <c r="A1998" s="2">
        <v>201510260053</v>
      </c>
      <c r="B1998" s="4">
        <v>42303</v>
      </c>
      <c r="C1998" s="13" t="s">
        <v>126</v>
      </c>
      <c r="D1998" s="13" t="s">
        <v>674</v>
      </c>
      <c r="E1998" s="13" t="s">
        <v>16</v>
      </c>
      <c r="F1998" s="13">
        <v>0</v>
      </c>
      <c r="G1998" s="13">
        <v>0</v>
      </c>
      <c r="H1998" s="13" t="s">
        <v>65</v>
      </c>
      <c r="I1998">
        <v>2015</v>
      </c>
      <c r="J1998" s="3">
        <v>1</v>
      </c>
      <c r="K1998">
        <f t="shared" si="33"/>
        <v>0</v>
      </c>
    </row>
    <row r="1999" spans="1:11" ht="12.75">
      <c r="A1999" s="14">
        <v>201510260052</v>
      </c>
      <c r="B1999" s="15">
        <v>42303</v>
      </c>
      <c r="C1999" s="16" t="s">
        <v>62</v>
      </c>
      <c r="D1999" s="16" t="s">
        <v>675</v>
      </c>
      <c r="E1999" s="16" t="s">
        <v>16</v>
      </c>
      <c r="F1999" s="16">
        <v>0</v>
      </c>
      <c r="G1999" s="16">
        <v>0</v>
      </c>
      <c r="H1999" s="16" t="s">
        <v>179</v>
      </c>
      <c r="I1999">
        <v>2015</v>
      </c>
      <c r="J1999" s="3">
        <v>1</v>
      </c>
      <c r="K1999">
        <f t="shared" si="33"/>
        <v>0</v>
      </c>
    </row>
    <row r="2000" spans="1:11" ht="12.75">
      <c r="A2000" s="2">
        <v>201510260051</v>
      </c>
      <c r="B2000" s="4">
        <v>42303</v>
      </c>
      <c r="C2000" s="13" t="s">
        <v>62</v>
      </c>
      <c r="D2000" s="13" t="s">
        <v>676</v>
      </c>
      <c r="E2000" s="13" t="s">
        <v>16</v>
      </c>
      <c r="F2000" s="13">
        <v>0</v>
      </c>
      <c r="G2000" s="13">
        <v>0</v>
      </c>
      <c r="H2000" s="13" t="s">
        <v>179</v>
      </c>
      <c r="I2000">
        <v>2015</v>
      </c>
      <c r="J2000" s="3">
        <v>1</v>
      </c>
      <c r="K2000">
        <f t="shared" si="33"/>
        <v>0</v>
      </c>
    </row>
    <row r="2001" spans="1:11" ht="12.75">
      <c r="A2001" s="14">
        <v>201510270108</v>
      </c>
      <c r="B2001" s="15">
        <v>42304</v>
      </c>
      <c r="C2001" s="16" t="s">
        <v>62</v>
      </c>
      <c r="D2001" s="16" t="s">
        <v>673</v>
      </c>
      <c r="E2001" s="16" t="s">
        <v>16</v>
      </c>
      <c r="F2001" s="16">
        <v>0</v>
      </c>
      <c r="G2001" s="16">
        <v>0</v>
      </c>
      <c r="H2001" s="16" t="s">
        <v>179</v>
      </c>
      <c r="I2001">
        <v>2015</v>
      </c>
      <c r="J2001" s="3">
        <v>1</v>
      </c>
      <c r="K2001">
        <f t="shared" si="33"/>
        <v>0</v>
      </c>
    </row>
    <row r="2002" spans="1:11" ht="12.75">
      <c r="A2002" s="14">
        <v>201510280105</v>
      </c>
      <c r="B2002" s="15">
        <v>42305</v>
      </c>
      <c r="C2002" s="16" t="s">
        <v>62</v>
      </c>
      <c r="D2002" s="16" t="s">
        <v>177</v>
      </c>
      <c r="E2002" s="16" t="s">
        <v>178</v>
      </c>
      <c r="F2002" s="16">
        <v>0</v>
      </c>
      <c r="G2002" s="16">
        <v>0</v>
      </c>
      <c r="H2002" s="16" t="s">
        <v>179</v>
      </c>
      <c r="I2002">
        <v>2015</v>
      </c>
      <c r="J2002" s="3">
        <v>1</v>
      </c>
      <c r="K2002">
        <f t="shared" si="33"/>
        <v>0</v>
      </c>
    </row>
    <row r="2003" spans="1:11" ht="12.75">
      <c r="A2003" s="14">
        <v>201510280108</v>
      </c>
      <c r="B2003" s="15">
        <v>42305</v>
      </c>
      <c r="C2003" s="16" t="s">
        <v>62</v>
      </c>
      <c r="D2003" s="16" t="s">
        <v>671</v>
      </c>
      <c r="E2003" s="16" t="s">
        <v>16</v>
      </c>
      <c r="F2003" s="16">
        <v>0</v>
      </c>
      <c r="G2003" s="16">
        <v>3</v>
      </c>
      <c r="H2003" s="16" t="s">
        <v>179</v>
      </c>
      <c r="I2003">
        <v>2015</v>
      </c>
      <c r="J2003" s="3">
        <v>1</v>
      </c>
      <c r="K2003">
        <f t="shared" si="33"/>
        <v>1</v>
      </c>
    </row>
    <row r="2004" spans="1:11" ht="12.75">
      <c r="A2004" s="2">
        <v>201510280107</v>
      </c>
      <c r="B2004" s="4">
        <v>42305</v>
      </c>
      <c r="C2004" s="13" t="s">
        <v>62</v>
      </c>
      <c r="D2004" s="13" t="s">
        <v>672</v>
      </c>
      <c r="E2004" s="13" t="s">
        <v>16</v>
      </c>
      <c r="F2004" s="13">
        <v>0</v>
      </c>
      <c r="G2004" s="13">
        <v>0</v>
      </c>
      <c r="H2004" s="13" t="s">
        <v>179</v>
      </c>
      <c r="I2004">
        <v>2015</v>
      </c>
      <c r="J2004" s="3">
        <v>1</v>
      </c>
      <c r="K2004">
        <f t="shared" si="33"/>
        <v>0</v>
      </c>
    </row>
    <row r="2005" spans="1:11" ht="12.75">
      <c r="A2005" s="2">
        <v>201510280104</v>
      </c>
      <c r="B2005" s="4">
        <v>42305</v>
      </c>
      <c r="C2005" s="13" t="s">
        <v>78</v>
      </c>
      <c r="D2005" s="13" t="s">
        <v>579</v>
      </c>
      <c r="E2005" s="13" t="s">
        <v>16</v>
      </c>
      <c r="F2005" s="13">
        <v>0</v>
      </c>
      <c r="G2005" s="13">
        <v>0</v>
      </c>
      <c r="H2005" s="13" t="s">
        <v>179</v>
      </c>
      <c r="I2005">
        <v>2015</v>
      </c>
      <c r="J2005" s="3">
        <v>1</v>
      </c>
      <c r="K2005">
        <f t="shared" si="33"/>
        <v>0</v>
      </c>
    </row>
    <row r="2006" spans="1:11" ht="12.75">
      <c r="A2006" s="2">
        <v>201510290088</v>
      </c>
      <c r="B2006" s="4">
        <v>42306</v>
      </c>
      <c r="C2006" s="13" t="s">
        <v>2</v>
      </c>
      <c r="D2006" s="13" t="s">
        <v>87</v>
      </c>
      <c r="E2006" s="13" t="s">
        <v>16</v>
      </c>
      <c r="F2006" s="13">
        <v>0</v>
      </c>
      <c r="G2006" s="13">
        <v>0</v>
      </c>
      <c r="H2006" s="13" t="s">
        <v>16</v>
      </c>
      <c r="I2006">
        <v>2015</v>
      </c>
      <c r="J2006" s="3">
        <v>1</v>
      </c>
      <c r="K2006">
        <f t="shared" si="33"/>
        <v>0</v>
      </c>
    </row>
    <row r="2007" spans="1:11" ht="12.75">
      <c r="A2007" s="2">
        <v>201510300054</v>
      </c>
      <c r="B2007" s="4">
        <v>42307</v>
      </c>
      <c r="C2007" s="13" t="s">
        <v>73</v>
      </c>
      <c r="D2007" s="13" t="s">
        <v>670</v>
      </c>
      <c r="E2007" s="13" t="s">
        <v>16</v>
      </c>
      <c r="F2007" s="13">
        <v>0</v>
      </c>
      <c r="G2007" s="13">
        <v>0</v>
      </c>
      <c r="H2007" s="13" t="s">
        <v>18</v>
      </c>
      <c r="I2007">
        <v>2015</v>
      </c>
      <c r="J2007" s="3">
        <v>1</v>
      </c>
      <c r="K2007">
        <f t="shared" si="33"/>
        <v>0</v>
      </c>
    </row>
    <row r="2008" spans="1:11" ht="12.75">
      <c r="A2008" s="14">
        <v>201510300053</v>
      </c>
      <c r="B2008" s="15">
        <v>42307</v>
      </c>
      <c r="C2008" s="16" t="s">
        <v>73</v>
      </c>
      <c r="D2008" s="16" t="s">
        <v>286</v>
      </c>
      <c r="E2008" s="16" t="s">
        <v>16</v>
      </c>
      <c r="F2008" s="16">
        <v>0</v>
      </c>
      <c r="G2008" s="16">
        <v>0</v>
      </c>
      <c r="H2008" s="16" t="s">
        <v>18</v>
      </c>
      <c r="I2008">
        <v>2015</v>
      </c>
      <c r="J2008" s="3">
        <v>1</v>
      </c>
      <c r="K2008">
        <f t="shared" si="33"/>
        <v>0</v>
      </c>
    </row>
    <row r="2009" spans="1:11" ht="12.75">
      <c r="A2009" s="14">
        <v>201510310073</v>
      </c>
      <c r="B2009" s="15">
        <v>42308</v>
      </c>
      <c r="C2009" s="16" t="s">
        <v>78</v>
      </c>
      <c r="D2009" s="16" t="s">
        <v>667</v>
      </c>
      <c r="E2009" s="16" t="s">
        <v>16</v>
      </c>
      <c r="F2009" s="16">
        <v>0</v>
      </c>
      <c r="G2009" s="16">
        <v>0</v>
      </c>
      <c r="H2009" s="16" t="s">
        <v>179</v>
      </c>
      <c r="I2009">
        <v>2015</v>
      </c>
      <c r="J2009" s="3">
        <v>1</v>
      </c>
      <c r="K2009">
        <f t="shared" si="33"/>
        <v>0</v>
      </c>
    </row>
    <row r="2010" spans="1:11" ht="12.75">
      <c r="A2010" s="2">
        <v>201510310057</v>
      </c>
      <c r="B2010" s="4">
        <v>42308</v>
      </c>
      <c r="C2010" s="13" t="s">
        <v>78</v>
      </c>
      <c r="D2010" s="13" t="s">
        <v>668</v>
      </c>
      <c r="E2010" s="13" t="s">
        <v>16</v>
      </c>
      <c r="F2010" s="13">
        <v>0</v>
      </c>
      <c r="G2010" s="13">
        <v>3</v>
      </c>
      <c r="H2010" s="13" t="s">
        <v>179</v>
      </c>
      <c r="I2010">
        <v>2015</v>
      </c>
      <c r="J2010" s="3">
        <v>1</v>
      </c>
      <c r="K2010">
        <f t="shared" si="33"/>
        <v>1</v>
      </c>
    </row>
    <row r="2011" spans="1:11" ht="12.75">
      <c r="A2011" s="14">
        <v>201510310056</v>
      </c>
      <c r="B2011" s="15">
        <v>42308</v>
      </c>
      <c r="C2011" s="16" t="s">
        <v>78</v>
      </c>
      <c r="D2011" s="16" t="s">
        <v>669</v>
      </c>
      <c r="E2011" s="16" t="s">
        <v>16</v>
      </c>
      <c r="F2011" s="16">
        <v>0</v>
      </c>
      <c r="G2011" s="16">
        <v>2</v>
      </c>
      <c r="H2011" s="16" t="s">
        <v>179</v>
      </c>
      <c r="I2011">
        <v>2015</v>
      </c>
      <c r="J2011" s="3">
        <v>1</v>
      </c>
      <c r="K2011">
        <f t="shared" si="33"/>
        <v>1</v>
      </c>
    </row>
    <row r="2012" spans="1:11" ht="12.75">
      <c r="A2012" s="14">
        <v>201511010042</v>
      </c>
      <c r="B2012" s="15">
        <v>42309</v>
      </c>
      <c r="C2012" s="16" t="s">
        <v>78</v>
      </c>
      <c r="D2012" s="16" t="s">
        <v>483</v>
      </c>
      <c r="E2012" s="16" t="s">
        <v>484</v>
      </c>
      <c r="F2012" s="16">
        <v>0</v>
      </c>
      <c r="G2012" s="16">
        <v>1</v>
      </c>
      <c r="H2012" s="16" t="s">
        <v>179</v>
      </c>
      <c r="I2012">
        <v>2015</v>
      </c>
      <c r="J2012" s="3">
        <v>1</v>
      </c>
      <c r="K2012">
        <f t="shared" si="33"/>
        <v>0</v>
      </c>
    </row>
    <row r="2013" spans="1:11" ht="12.75">
      <c r="A2013" s="14">
        <v>201511010078</v>
      </c>
      <c r="B2013" s="15">
        <v>42309</v>
      </c>
      <c r="C2013" s="16" t="s">
        <v>78</v>
      </c>
      <c r="D2013" s="16" t="s">
        <v>665</v>
      </c>
      <c r="E2013" s="16" t="s">
        <v>16</v>
      </c>
      <c r="F2013" s="16">
        <v>0</v>
      </c>
      <c r="G2013" s="16">
        <v>0</v>
      </c>
      <c r="H2013" s="16" t="s">
        <v>179</v>
      </c>
      <c r="I2013">
        <v>2015</v>
      </c>
      <c r="J2013" s="3">
        <v>1</v>
      </c>
      <c r="K2013">
        <f t="shared" si="33"/>
        <v>0</v>
      </c>
    </row>
    <row r="2014" spans="1:11" ht="12.75">
      <c r="A2014" s="2">
        <v>201511010043</v>
      </c>
      <c r="B2014" s="4">
        <v>42309</v>
      </c>
      <c r="C2014" s="13" t="s">
        <v>78</v>
      </c>
      <c r="D2014" s="13" t="s">
        <v>666</v>
      </c>
      <c r="E2014" s="13" t="s">
        <v>16</v>
      </c>
      <c r="F2014" s="13">
        <v>0</v>
      </c>
      <c r="G2014" s="13">
        <v>1</v>
      </c>
      <c r="H2014" s="13" t="s">
        <v>179</v>
      </c>
      <c r="I2014">
        <v>2015</v>
      </c>
      <c r="J2014" s="3">
        <v>1</v>
      </c>
      <c r="K2014">
        <f t="shared" si="33"/>
        <v>1</v>
      </c>
    </row>
    <row r="2015" spans="1:11" ht="12.75">
      <c r="A2015" s="2">
        <v>201511010030</v>
      </c>
      <c r="B2015" s="4">
        <v>42309</v>
      </c>
      <c r="C2015" s="13" t="s">
        <v>2</v>
      </c>
      <c r="D2015" s="13" t="s">
        <v>87</v>
      </c>
      <c r="E2015" s="13" t="s">
        <v>16</v>
      </c>
      <c r="F2015" s="13">
        <v>0</v>
      </c>
      <c r="G2015" s="13">
        <v>0</v>
      </c>
      <c r="H2015" s="13" t="s">
        <v>18</v>
      </c>
      <c r="I2015">
        <v>2015</v>
      </c>
      <c r="J2015" s="3">
        <v>1</v>
      </c>
      <c r="K2015">
        <f t="shared" si="33"/>
        <v>0</v>
      </c>
    </row>
    <row r="2016" spans="1:11" ht="12.75">
      <c r="A2016" s="2">
        <v>201511020076</v>
      </c>
      <c r="B2016" s="4">
        <v>42310</v>
      </c>
      <c r="C2016" s="13" t="s">
        <v>78</v>
      </c>
      <c r="D2016" s="13" t="s">
        <v>664</v>
      </c>
      <c r="E2016" s="13" t="s">
        <v>16</v>
      </c>
      <c r="F2016" s="13">
        <v>0</v>
      </c>
      <c r="G2016" s="13">
        <v>0</v>
      </c>
      <c r="H2016" s="13" t="s">
        <v>179</v>
      </c>
      <c r="I2016">
        <v>2015</v>
      </c>
      <c r="J2016" s="3">
        <v>1</v>
      </c>
      <c r="K2016">
        <f t="shared" si="33"/>
        <v>0</v>
      </c>
    </row>
    <row r="2017" spans="1:11" ht="12.75">
      <c r="A2017" s="14">
        <v>201511030011</v>
      </c>
      <c r="B2017" s="15">
        <v>42311</v>
      </c>
      <c r="C2017" s="16" t="s">
        <v>2</v>
      </c>
      <c r="D2017" s="16" t="s">
        <v>87</v>
      </c>
      <c r="E2017" s="16" t="s">
        <v>16</v>
      </c>
      <c r="F2017" s="16">
        <v>0</v>
      </c>
      <c r="G2017" s="16">
        <v>0</v>
      </c>
      <c r="H2017" s="16" t="s">
        <v>18</v>
      </c>
      <c r="I2017">
        <v>2015</v>
      </c>
      <c r="J2017" s="3">
        <v>1</v>
      </c>
      <c r="K2017">
        <f t="shared" si="33"/>
        <v>0</v>
      </c>
    </row>
    <row r="2018" spans="1:11" ht="12.75">
      <c r="A2018" s="2">
        <v>201511040050</v>
      </c>
      <c r="B2018" s="4">
        <v>42312</v>
      </c>
      <c r="C2018" s="13" t="s">
        <v>73</v>
      </c>
      <c r="D2018" s="13" t="s">
        <v>663</v>
      </c>
      <c r="E2018" s="13" t="s">
        <v>16</v>
      </c>
      <c r="F2018" s="13">
        <v>0</v>
      </c>
      <c r="G2018" s="13">
        <v>0</v>
      </c>
      <c r="H2018" s="13" t="s">
        <v>16</v>
      </c>
      <c r="I2018">
        <v>2015</v>
      </c>
      <c r="J2018" s="3">
        <v>1</v>
      </c>
      <c r="K2018">
        <f t="shared" si="33"/>
        <v>0</v>
      </c>
    </row>
    <row r="2019" spans="1:11" ht="12.75">
      <c r="A2019" s="14">
        <v>201511050029</v>
      </c>
      <c r="B2019" s="15">
        <v>42313</v>
      </c>
      <c r="C2019" s="16" t="s">
        <v>73</v>
      </c>
      <c r="D2019" s="16" t="s">
        <v>286</v>
      </c>
      <c r="E2019" s="16" t="s">
        <v>16</v>
      </c>
      <c r="F2019" s="16">
        <v>0</v>
      </c>
      <c r="G2019" s="16">
        <v>0</v>
      </c>
      <c r="H2019" s="16" t="s">
        <v>16</v>
      </c>
      <c r="I2019">
        <v>2015</v>
      </c>
      <c r="J2019" s="3">
        <v>1</v>
      </c>
      <c r="K2019">
        <f t="shared" si="33"/>
        <v>0</v>
      </c>
    </row>
    <row r="2020" spans="1:11" ht="12.75">
      <c r="A2020" s="2">
        <v>201511070044</v>
      </c>
      <c r="B2020" s="4">
        <v>42315</v>
      </c>
      <c r="C2020" s="13" t="s">
        <v>62</v>
      </c>
      <c r="D2020" s="13" t="s">
        <v>662</v>
      </c>
      <c r="E2020" s="13" t="s">
        <v>16</v>
      </c>
      <c r="F2020" s="13">
        <v>0</v>
      </c>
      <c r="G2020" s="13">
        <v>0</v>
      </c>
      <c r="H2020" s="13" t="s">
        <v>179</v>
      </c>
      <c r="I2020">
        <v>2015</v>
      </c>
      <c r="J2020" s="3">
        <v>1</v>
      </c>
      <c r="K2020">
        <f t="shared" si="33"/>
        <v>0</v>
      </c>
    </row>
    <row r="2021" spans="1:11" ht="12.75">
      <c r="A2021" s="14">
        <v>201511080053</v>
      </c>
      <c r="B2021" s="15">
        <v>42316</v>
      </c>
      <c r="C2021" s="16" t="s">
        <v>55</v>
      </c>
      <c r="D2021" s="16" t="s">
        <v>75</v>
      </c>
      <c r="E2021" s="16" t="s">
        <v>530</v>
      </c>
      <c r="F2021" s="16">
        <v>0</v>
      </c>
      <c r="G2021" s="16">
        <v>0</v>
      </c>
      <c r="H2021" s="16" t="s">
        <v>23</v>
      </c>
      <c r="I2021">
        <v>2015</v>
      </c>
      <c r="J2021" s="3">
        <v>1</v>
      </c>
      <c r="K2021">
        <f t="shared" si="33"/>
        <v>0</v>
      </c>
    </row>
    <row r="2022" spans="1:11" ht="12.75">
      <c r="A2022" s="2">
        <v>201511090024</v>
      </c>
      <c r="B2022" s="4">
        <v>42317</v>
      </c>
      <c r="C2022" s="13" t="s">
        <v>73</v>
      </c>
      <c r="D2022" s="13" t="s">
        <v>661</v>
      </c>
      <c r="E2022" s="13" t="s">
        <v>16</v>
      </c>
      <c r="F2022" s="13">
        <v>0</v>
      </c>
      <c r="G2022" s="13">
        <v>0</v>
      </c>
      <c r="H2022" s="13" t="s">
        <v>16</v>
      </c>
      <c r="I2022">
        <v>2015</v>
      </c>
      <c r="J2022" s="3">
        <v>1</v>
      </c>
      <c r="K2022">
        <f t="shared" si="33"/>
        <v>0</v>
      </c>
    </row>
    <row r="2023" spans="1:11" ht="12.75">
      <c r="A2023" s="14">
        <v>201511110065</v>
      </c>
      <c r="B2023" s="15">
        <v>42319</v>
      </c>
      <c r="C2023" s="16" t="s">
        <v>2</v>
      </c>
      <c r="D2023" s="16" t="s">
        <v>87</v>
      </c>
      <c r="E2023" s="16" t="s">
        <v>535</v>
      </c>
      <c r="F2023" s="16">
        <v>0</v>
      </c>
      <c r="G2023" s="16">
        <v>0</v>
      </c>
      <c r="H2023" s="16" t="s">
        <v>18</v>
      </c>
      <c r="I2023">
        <v>2015</v>
      </c>
      <c r="J2023" s="3">
        <v>1</v>
      </c>
      <c r="K2023">
        <f t="shared" si="33"/>
        <v>0</v>
      </c>
    </row>
    <row r="2024" spans="1:11" ht="12.75">
      <c r="A2024" s="2">
        <v>201511110053</v>
      </c>
      <c r="B2024" s="4">
        <v>42319</v>
      </c>
      <c r="C2024" s="13" t="s">
        <v>2</v>
      </c>
      <c r="D2024" s="13" t="s">
        <v>200</v>
      </c>
      <c r="E2024" s="13" t="s">
        <v>16</v>
      </c>
      <c r="F2024" s="13">
        <v>0</v>
      </c>
      <c r="G2024" s="13">
        <v>0</v>
      </c>
      <c r="H2024" s="13" t="s">
        <v>97</v>
      </c>
      <c r="I2024">
        <v>2015</v>
      </c>
      <c r="J2024" s="3">
        <v>1</v>
      </c>
      <c r="K2024">
        <f t="shared" si="33"/>
        <v>0</v>
      </c>
    </row>
    <row r="2025" spans="1:11" ht="12.75">
      <c r="A2025" s="14">
        <v>201511120056</v>
      </c>
      <c r="B2025" s="15">
        <v>42320</v>
      </c>
      <c r="C2025" s="16" t="s">
        <v>2</v>
      </c>
      <c r="D2025" s="16" t="s">
        <v>660</v>
      </c>
      <c r="E2025" s="16" t="s">
        <v>16</v>
      </c>
      <c r="F2025" s="16">
        <v>0</v>
      </c>
      <c r="G2025" s="16">
        <v>1</v>
      </c>
      <c r="H2025" s="16" t="s">
        <v>18</v>
      </c>
      <c r="I2025">
        <v>2015</v>
      </c>
      <c r="J2025" s="3">
        <v>1</v>
      </c>
      <c r="K2025">
        <f t="shared" si="33"/>
        <v>1</v>
      </c>
    </row>
    <row r="2026" spans="1:11" ht="12.75">
      <c r="A2026" s="2">
        <v>201511120051</v>
      </c>
      <c r="B2026" s="4">
        <v>42320</v>
      </c>
      <c r="C2026" s="13" t="s">
        <v>55</v>
      </c>
      <c r="D2026" s="13" t="s">
        <v>104</v>
      </c>
      <c r="E2026" s="13" t="s">
        <v>16</v>
      </c>
      <c r="F2026" s="13">
        <v>0</v>
      </c>
      <c r="G2026" s="13">
        <v>1</v>
      </c>
      <c r="H2026" s="13" t="s">
        <v>18</v>
      </c>
      <c r="I2026">
        <v>2015</v>
      </c>
      <c r="J2026" s="3">
        <v>1</v>
      </c>
      <c r="K2026">
        <f t="shared" si="33"/>
        <v>1</v>
      </c>
    </row>
    <row r="2027" spans="1:11" ht="12.75">
      <c r="A2027" s="14">
        <v>201511130009</v>
      </c>
      <c r="B2027" s="15">
        <v>42321</v>
      </c>
      <c r="C2027" s="16" t="s">
        <v>11</v>
      </c>
      <c r="D2027" s="16" t="s">
        <v>249</v>
      </c>
      <c r="E2027" s="16" t="s">
        <v>250</v>
      </c>
      <c r="F2027" s="16">
        <v>1</v>
      </c>
      <c r="G2027" s="16">
        <v>34</v>
      </c>
      <c r="H2027" s="16" t="s">
        <v>38</v>
      </c>
      <c r="I2027">
        <v>2015</v>
      </c>
      <c r="J2027" s="3">
        <v>1</v>
      </c>
      <c r="K2027">
        <f t="shared" si="33"/>
        <v>0</v>
      </c>
    </row>
    <row r="2028" spans="1:11" ht="12.75">
      <c r="A2028" s="2">
        <v>201511130008</v>
      </c>
      <c r="B2028" s="4">
        <v>42321</v>
      </c>
      <c r="C2028" s="13" t="s">
        <v>11</v>
      </c>
      <c r="D2028" s="13" t="s">
        <v>45</v>
      </c>
      <c r="E2028" s="13" t="s">
        <v>250</v>
      </c>
      <c r="F2028" s="13">
        <v>93</v>
      </c>
      <c r="G2028" s="13">
        <v>217</v>
      </c>
      <c r="H2028" s="13" t="s">
        <v>253</v>
      </c>
      <c r="I2028">
        <v>2015</v>
      </c>
      <c r="J2028" s="3">
        <v>1</v>
      </c>
      <c r="K2028">
        <f t="shared" si="33"/>
        <v>0</v>
      </c>
    </row>
    <row r="2029" spans="1:11" ht="12.75">
      <c r="A2029" s="14">
        <v>201511130007</v>
      </c>
      <c r="B2029" s="15">
        <v>42321</v>
      </c>
      <c r="C2029" s="16" t="s">
        <v>11</v>
      </c>
      <c r="D2029" s="16" t="s">
        <v>45</v>
      </c>
      <c r="E2029" s="16" t="s">
        <v>250</v>
      </c>
      <c r="F2029" s="16">
        <v>1</v>
      </c>
      <c r="G2029" s="16">
        <v>18</v>
      </c>
      <c r="H2029" s="16" t="s">
        <v>38</v>
      </c>
      <c r="I2029">
        <v>2015</v>
      </c>
      <c r="J2029" s="3">
        <v>1</v>
      </c>
      <c r="K2029">
        <f t="shared" si="33"/>
        <v>0</v>
      </c>
    </row>
    <row r="2030" spans="1:11" ht="12.75">
      <c r="A2030" s="2">
        <v>201511130006</v>
      </c>
      <c r="B2030" s="4">
        <v>42321</v>
      </c>
      <c r="C2030" s="13" t="s">
        <v>11</v>
      </c>
      <c r="D2030" s="13" t="s">
        <v>45</v>
      </c>
      <c r="E2030" s="13" t="s">
        <v>250</v>
      </c>
      <c r="F2030" s="13">
        <v>19</v>
      </c>
      <c r="G2030" s="13">
        <v>26</v>
      </c>
      <c r="H2030" s="13" t="s">
        <v>253</v>
      </c>
      <c r="I2030">
        <v>2015</v>
      </c>
      <c r="J2030" s="3">
        <v>1</v>
      </c>
      <c r="K2030">
        <f t="shared" si="33"/>
        <v>0</v>
      </c>
    </row>
    <row r="2031" spans="1:11" ht="12.75">
      <c r="A2031" s="14">
        <v>201511130005</v>
      </c>
      <c r="B2031" s="15">
        <v>42321</v>
      </c>
      <c r="C2031" s="16" t="s">
        <v>11</v>
      </c>
      <c r="D2031" s="16" t="s">
        <v>45</v>
      </c>
      <c r="E2031" s="16" t="s">
        <v>250</v>
      </c>
      <c r="F2031" s="16">
        <v>5</v>
      </c>
      <c r="G2031" s="16">
        <v>24</v>
      </c>
      <c r="H2031" s="16" t="s">
        <v>38</v>
      </c>
      <c r="I2031">
        <v>2015</v>
      </c>
      <c r="J2031" s="3">
        <v>1</v>
      </c>
      <c r="K2031">
        <f t="shared" si="33"/>
        <v>0</v>
      </c>
    </row>
    <row r="2032" spans="1:11" ht="12.75">
      <c r="A2032" s="2">
        <v>201511130004</v>
      </c>
      <c r="B2032" s="4">
        <v>42321</v>
      </c>
      <c r="C2032" s="13" t="s">
        <v>11</v>
      </c>
      <c r="D2032" s="13" t="s">
        <v>249</v>
      </c>
      <c r="E2032" s="13" t="s">
        <v>250</v>
      </c>
      <c r="F2032" s="13">
        <v>1</v>
      </c>
      <c r="G2032" s="13">
        <v>34</v>
      </c>
      <c r="H2032" s="13" t="s">
        <v>38</v>
      </c>
      <c r="I2032">
        <v>2015</v>
      </c>
      <c r="J2032" s="3">
        <v>1</v>
      </c>
      <c r="K2032">
        <f t="shared" si="33"/>
        <v>0</v>
      </c>
    </row>
    <row r="2033" spans="1:11" ht="12.75">
      <c r="A2033" s="14">
        <v>201511130003</v>
      </c>
      <c r="B2033" s="15">
        <v>42321</v>
      </c>
      <c r="C2033" s="16" t="s">
        <v>11</v>
      </c>
      <c r="D2033" s="16" t="s">
        <v>45</v>
      </c>
      <c r="E2033" s="16" t="s">
        <v>250</v>
      </c>
      <c r="F2033" s="16">
        <v>15</v>
      </c>
      <c r="G2033" s="16">
        <v>26</v>
      </c>
      <c r="H2033" s="16" t="s">
        <v>253</v>
      </c>
      <c r="I2033">
        <v>2015</v>
      </c>
      <c r="J2033" s="3">
        <v>1</v>
      </c>
      <c r="K2033">
        <f t="shared" si="33"/>
        <v>0</v>
      </c>
    </row>
    <row r="2034" spans="1:11" ht="12.75">
      <c r="A2034" s="2">
        <v>201511130002</v>
      </c>
      <c r="B2034" s="4">
        <v>42321</v>
      </c>
      <c r="C2034" s="13" t="s">
        <v>11</v>
      </c>
      <c r="D2034" s="13" t="s">
        <v>249</v>
      </c>
      <c r="E2034" s="13" t="s">
        <v>250</v>
      </c>
      <c r="F2034" s="13">
        <v>2</v>
      </c>
      <c r="G2034" s="13">
        <v>34</v>
      </c>
      <c r="H2034" s="13" t="s">
        <v>253</v>
      </c>
      <c r="I2034">
        <v>2015</v>
      </c>
      <c r="J2034" s="3">
        <v>1</v>
      </c>
      <c r="K2034">
        <f t="shared" si="33"/>
        <v>0</v>
      </c>
    </row>
    <row r="2035" spans="1:11" ht="12.75">
      <c r="A2035" s="14">
        <v>201511100039</v>
      </c>
      <c r="B2035" s="15">
        <v>42321</v>
      </c>
      <c r="C2035" s="16" t="s">
        <v>2</v>
      </c>
      <c r="D2035" s="16" t="s">
        <v>93</v>
      </c>
      <c r="E2035" s="16" t="s">
        <v>90</v>
      </c>
      <c r="F2035" s="16">
        <v>0</v>
      </c>
      <c r="G2035" s="16">
        <v>0</v>
      </c>
      <c r="H2035" s="16" t="s">
        <v>16</v>
      </c>
      <c r="I2035">
        <v>2015</v>
      </c>
      <c r="J2035" s="3">
        <v>1</v>
      </c>
      <c r="K2035">
        <f t="shared" si="33"/>
        <v>0</v>
      </c>
    </row>
    <row r="2036" spans="1:11" ht="12.75">
      <c r="A2036" s="2">
        <v>201511130074</v>
      </c>
      <c r="B2036" s="4">
        <v>42321</v>
      </c>
      <c r="C2036" s="13" t="s">
        <v>2</v>
      </c>
      <c r="D2036" s="13" t="s">
        <v>87</v>
      </c>
      <c r="E2036" s="13" t="s">
        <v>84</v>
      </c>
      <c r="F2036" s="13">
        <v>0</v>
      </c>
      <c r="G2036" s="13">
        <v>1</v>
      </c>
      <c r="H2036" s="13" t="s">
        <v>18</v>
      </c>
      <c r="I2036">
        <v>2015</v>
      </c>
      <c r="J2036" s="3">
        <v>1</v>
      </c>
      <c r="K2036">
        <f t="shared" si="33"/>
        <v>0</v>
      </c>
    </row>
    <row r="2037" spans="1:11" ht="12.75">
      <c r="A2037" s="14">
        <v>201511140064</v>
      </c>
      <c r="B2037" s="15">
        <v>42322</v>
      </c>
      <c r="C2037" s="16" t="s">
        <v>126</v>
      </c>
      <c r="D2037" s="16" t="s">
        <v>658</v>
      </c>
      <c r="E2037" s="16" t="s">
        <v>16</v>
      </c>
      <c r="F2037" s="16">
        <v>0</v>
      </c>
      <c r="G2037" s="16">
        <v>0</v>
      </c>
      <c r="H2037" s="16" t="s">
        <v>97</v>
      </c>
      <c r="I2037">
        <v>2015</v>
      </c>
      <c r="J2037" s="3">
        <v>1</v>
      </c>
      <c r="K2037">
        <f t="shared" si="33"/>
        <v>0</v>
      </c>
    </row>
    <row r="2038" spans="1:11" ht="12.75">
      <c r="A2038" s="2">
        <v>201511140047</v>
      </c>
      <c r="B2038" s="4">
        <v>42322</v>
      </c>
      <c r="C2038" s="13" t="s">
        <v>62</v>
      </c>
      <c r="D2038" s="13" t="s">
        <v>659</v>
      </c>
      <c r="E2038" s="13" t="s">
        <v>16</v>
      </c>
      <c r="F2038" s="13">
        <v>0</v>
      </c>
      <c r="G2038" s="13">
        <v>0</v>
      </c>
      <c r="H2038" s="13" t="s">
        <v>18</v>
      </c>
      <c r="I2038">
        <v>2015</v>
      </c>
      <c r="J2038" s="3">
        <v>1</v>
      </c>
      <c r="K2038">
        <f t="shared" si="33"/>
        <v>0</v>
      </c>
    </row>
    <row r="2039" spans="1:11" ht="12.75">
      <c r="A2039" s="14">
        <v>201511140046</v>
      </c>
      <c r="B2039" s="15">
        <v>42322</v>
      </c>
      <c r="C2039" s="16" t="s">
        <v>62</v>
      </c>
      <c r="D2039" s="16" t="s">
        <v>659</v>
      </c>
      <c r="E2039" s="16" t="s">
        <v>16</v>
      </c>
      <c r="F2039" s="16">
        <v>0</v>
      </c>
      <c r="G2039" s="16">
        <v>0</v>
      </c>
      <c r="H2039" s="16" t="s">
        <v>18</v>
      </c>
      <c r="I2039">
        <v>2015</v>
      </c>
      <c r="J2039" s="3">
        <v>1</v>
      </c>
      <c r="K2039">
        <f t="shared" si="33"/>
        <v>0</v>
      </c>
    </row>
    <row r="2040" spans="1:11" ht="12.75">
      <c r="A2040" s="14">
        <v>201511150071</v>
      </c>
      <c r="B2040" s="15">
        <v>42323</v>
      </c>
      <c r="C2040" s="16" t="s">
        <v>78</v>
      </c>
      <c r="D2040" s="16" t="s">
        <v>656</v>
      </c>
      <c r="E2040" s="16" t="s">
        <v>16</v>
      </c>
      <c r="F2040" s="16">
        <v>0</v>
      </c>
      <c r="G2040" s="16">
        <v>0</v>
      </c>
      <c r="H2040" s="16" t="s">
        <v>179</v>
      </c>
      <c r="I2040">
        <v>2015</v>
      </c>
      <c r="J2040" s="3">
        <v>1</v>
      </c>
      <c r="K2040">
        <f t="shared" si="33"/>
        <v>0</v>
      </c>
    </row>
    <row r="2041" spans="1:11" ht="12.75">
      <c r="A2041" s="2">
        <v>201511150060</v>
      </c>
      <c r="B2041" s="4">
        <v>42323</v>
      </c>
      <c r="C2041" s="13" t="s">
        <v>2</v>
      </c>
      <c r="D2041" s="13" t="s">
        <v>657</v>
      </c>
      <c r="E2041" s="13" t="s">
        <v>16</v>
      </c>
      <c r="F2041" s="13">
        <v>0</v>
      </c>
      <c r="G2041" s="13">
        <v>2</v>
      </c>
      <c r="H2041" s="13" t="s">
        <v>18</v>
      </c>
      <c r="I2041">
        <v>2015</v>
      </c>
      <c r="J2041" s="3">
        <v>1</v>
      </c>
      <c r="K2041">
        <f t="shared" si="33"/>
        <v>1</v>
      </c>
    </row>
    <row r="2042" spans="1:11" ht="12.75">
      <c r="A2042" s="2">
        <v>201511170084</v>
      </c>
      <c r="B2042" s="4">
        <v>42325</v>
      </c>
      <c r="C2042" s="13" t="s">
        <v>2</v>
      </c>
      <c r="D2042" s="13" t="s">
        <v>546</v>
      </c>
      <c r="E2042" s="13" t="s">
        <v>547</v>
      </c>
      <c r="F2042" s="13">
        <v>0</v>
      </c>
      <c r="G2042" s="13">
        <v>1</v>
      </c>
      <c r="H2042" s="13" t="s">
        <v>18</v>
      </c>
      <c r="I2042">
        <v>2015</v>
      </c>
      <c r="J2042" s="3">
        <v>1</v>
      </c>
      <c r="K2042">
        <f t="shared" si="33"/>
        <v>0</v>
      </c>
    </row>
    <row r="2043" spans="1:11" ht="12.75">
      <c r="A2043" s="14">
        <v>201511170030</v>
      </c>
      <c r="B2043" s="15">
        <v>42325</v>
      </c>
      <c r="C2043" s="16" t="s">
        <v>2</v>
      </c>
      <c r="D2043" s="16" t="s">
        <v>654</v>
      </c>
      <c r="E2043" s="16" t="s">
        <v>16</v>
      </c>
      <c r="F2043" s="16">
        <v>0</v>
      </c>
      <c r="G2043" s="16">
        <v>0</v>
      </c>
      <c r="H2043" s="16" t="s">
        <v>97</v>
      </c>
      <c r="I2043">
        <v>2015</v>
      </c>
      <c r="J2043" s="3">
        <v>1</v>
      </c>
      <c r="K2043">
        <f t="shared" si="33"/>
        <v>0</v>
      </c>
    </row>
    <row r="2044" spans="1:11" ht="12.75">
      <c r="A2044" s="2">
        <v>201511170029</v>
      </c>
      <c r="B2044" s="4">
        <v>42325</v>
      </c>
      <c r="C2044" s="13" t="s">
        <v>2</v>
      </c>
      <c r="D2044" s="13" t="s">
        <v>655</v>
      </c>
      <c r="E2044" s="13" t="s">
        <v>16</v>
      </c>
      <c r="F2044" s="13">
        <v>0</v>
      </c>
      <c r="G2044" s="13">
        <v>1</v>
      </c>
      <c r="H2044" s="13" t="s">
        <v>18</v>
      </c>
      <c r="I2044">
        <v>2015</v>
      </c>
      <c r="J2044" s="3">
        <v>1</v>
      </c>
      <c r="K2044">
        <f t="shared" si="33"/>
        <v>1</v>
      </c>
    </row>
    <row r="2045" spans="1:11" ht="12.75">
      <c r="A2045" s="14">
        <v>201511180055</v>
      </c>
      <c r="B2045" s="15">
        <v>42326</v>
      </c>
      <c r="C2045" s="16" t="s">
        <v>11</v>
      </c>
      <c r="D2045" s="16" t="s">
        <v>194</v>
      </c>
      <c r="E2045" s="16" t="s">
        <v>195</v>
      </c>
      <c r="F2045" s="16">
        <v>0</v>
      </c>
      <c r="G2045" s="16">
        <v>1</v>
      </c>
      <c r="H2045" s="16" t="s">
        <v>18</v>
      </c>
      <c r="I2045">
        <v>2015</v>
      </c>
      <c r="J2045" s="3">
        <v>1</v>
      </c>
      <c r="K2045">
        <f t="shared" si="33"/>
        <v>0</v>
      </c>
    </row>
    <row r="2046" spans="1:11" ht="12.75">
      <c r="A2046" s="2">
        <v>201511220078</v>
      </c>
      <c r="B2046" s="4">
        <v>42330</v>
      </c>
      <c r="C2046" s="13" t="s">
        <v>78</v>
      </c>
      <c r="D2046" s="13" t="s">
        <v>653</v>
      </c>
      <c r="E2046" s="13" t="s">
        <v>16</v>
      </c>
      <c r="F2046" s="13">
        <v>0</v>
      </c>
      <c r="G2046" s="13">
        <v>0</v>
      </c>
      <c r="H2046" s="13" t="s">
        <v>179</v>
      </c>
      <c r="I2046">
        <v>2015</v>
      </c>
      <c r="J2046" s="3">
        <v>1</v>
      </c>
      <c r="K2046">
        <f t="shared" si="33"/>
        <v>0</v>
      </c>
    </row>
    <row r="2047" spans="1:11" ht="12.75">
      <c r="A2047" s="14">
        <v>201511240050</v>
      </c>
      <c r="B2047" s="15">
        <v>42332</v>
      </c>
      <c r="C2047" s="16" t="s">
        <v>2</v>
      </c>
      <c r="D2047" s="16" t="s">
        <v>88</v>
      </c>
      <c r="E2047" s="16" t="s">
        <v>90</v>
      </c>
      <c r="F2047" s="16">
        <v>0</v>
      </c>
      <c r="G2047" s="16">
        <v>0</v>
      </c>
      <c r="H2047" s="16" t="s">
        <v>16</v>
      </c>
      <c r="I2047">
        <v>2015</v>
      </c>
      <c r="J2047" s="3">
        <v>1</v>
      </c>
      <c r="K2047">
        <f t="shared" si="33"/>
        <v>0</v>
      </c>
    </row>
    <row r="2048" spans="1:11" ht="12.75">
      <c r="A2048" s="2">
        <v>201511250029</v>
      </c>
      <c r="B2048" s="4">
        <v>42333</v>
      </c>
      <c r="C2048" s="13" t="s">
        <v>73</v>
      </c>
      <c r="D2048" s="13" t="s">
        <v>652</v>
      </c>
      <c r="E2048" s="13" t="s">
        <v>16</v>
      </c>
      <c r="F2048" s="13">
        <v>0</v>
      </c>
      <c r="G2048" s="13">
        <v>0</v>
      </c>
      <c r="H2048" s="13" t="s">
        <v>16</v>
      </c>
      <c r="I2048">
        <v>2015</v>
      </c>
      <c r="J2048" s="3">
        <v>1</v>
      </c>
      <c r="K2048">
        <f t="shared" si="33"/>
        <v>0</v>
      </c>
    </row>
    <row r="2049" spans="1:11" ht="12.75">
      <c r="A2049" s="14">
        <v>201511260021</v>
      </c>
      <c r="B2049" s="15">
        <v>42334</v>
      </c>
      <c r="C2049" s="16" t="s">
        <v>2</v>
      </c>
      <c r="D2049" s="16" t="s">
        <v>87</v>
      </c>
      <c r="E2049" s="16" t="s">
        <v>84</v>
      </c>
      <c r="F2049" s="16">
        <v>0</v>
      </c>
      <c r="G2049" s="16">
        <v>0</v>
      </c>
      <c r="H2049" s="16" t="s">
        <v>14</v>
      </c>
      <c r="I2049">
        <v>2015</v>
      </c>
      <c r="J2049" s="3">
        <v>1</v>
      </c>
      <c r="K2049">
        <f t="shared" si="33"/>
        <v>0</v>
      </c>
    </row>
    <row r="2050" spans="1:11" ht="12.75">
      <c r="A2050" s="2">
        <v>201511260056</v>
      </c>
      <c r="B2050" s="4">
        <v>42334</v>
      </c>
      <c r="C2050" s="13" t="s">
        <v>11</v>
      </c>
      <c r="D2050" s="13" t="s">
        <v>1013</v>
      </c>
      <c r="E2050" s="13" t="s">
        <v>1014</v>
      </c>
      <c r="F2050" s="13">
        <v>0</v>
      </c>
      <c r="G2050" s="13">
        <v>0</v>
      </c>
      <c r="H2050" s="13" t="s">
        <v>97</v>
      </c>
      <c r="I2050">
        <v>2015</v>
      </c>
      <c r="J2050" s="3">
        <v>1</v>
      </c>
      <c r="K2050">
        <f t="shared" ref="K2050:K2113" si="34">IF(AND(I2050=2015,E2050="unknown",OR(F2050&gt;0,G2050&gt;0)),1,0)</f>
        <v>0</v>
      </c>
    </row>
    <row r="2051" spans="1:11" ht="12.75">
      <c r="A2051" s="2">
        <v>201511270040</v>
      </c>
      <c r="B2051" s="4">
        <v>42335</v>
      </c>
      <c r="C2051" s="13" t="s">
        <v>2</v>
      </c>
      <c r="D2051" s="13" t="s">
        <v>274</v>
      </c>
      <c r="E2051" s="13" t="s">
        <v>16</v>
      </c>
      <c r="F2051" s="13">
        <v>0</v>
      </c>
      <c r="G2051" s="13">
        <v>0</v>
      </c>
      <c r="H2051" s="13" t="s">
        <v>18</v>
      </c>
      <c r="I2051">
        <v>2015</v>
      </c>
      <c r="J2051" s="3">
        <v>1</v>
      </c>
      <c r="K2051">
        <f t="shared" si="34"/>
        <v>0</v>
      </c>
    </row>
    <row r="2052" spans="1:11" ht="12.75">
      <c r="A2052" s="14">
        <v>201511270019</v>
      </c>
      <c r="B2052" s="15">
        <v>42335</v>
      </c>
      <c r="C2052" s="16" t="s">
        <v>2</v>
      </c>
      <c r="D2052" s="16" t="s">
        <v>20</v>
      </c>
      <c r="E2052" s="16" t="s">
        <v>16</v>
      </c>
      <c r="F2052" s="16">
        <v>0</v>
      </c>
      <c r="G2052" s="16">
        <v>0</v>
      </c>
      <c r="H2052" s="16" t="s">
        <v>97</v>
      </c>
      <c r="I2052">
        <v>2015</v>
      </c>
      <c r="J2052" s="3">
        <v>1</v>
      </c>
      <c r="K2052">
        <f t="shared" si="34"/>
        <v>0</v>
      </c>
    </row>
    <row r="2053" spans="1:11" ht="12.75">
      <c r="A2053" s="14">
        <v>201511280062</v>
      </c>
      <c r="B2053" s="15">
        <v>42336</v>
      </c>
      <c r="C2053" s="16" t="s">
        <v>78</v>
      </c>
      <c r="D2053" s="16" t="s">
        <v>651</v>
      </c>
      <c r="E2053" s="16" t="s">
        <v>16</v>
      </c>
      <c r="F2053" s="16">
        <v>0</v>
      </c>
      <c r="G2053" s="16">
        <v>0</v>
      </c>
      <c r="H2053" s="16" t="s">
        <v>82</v>
      </c>
      <c r="I2053">
        <v>2015</v>
      </c>
      <c r="J2053" s="3">
        <v>1</v>
      </c>
      <c r="K2053">
        <f t="shared" si="34"/>
        <v>0</v>
      </c>
    </row>
    <row r="2054" spans="1:11" ht="12.75">
      <c r="A2054" s="14">
        <v>201512300017</v>
      </c>
      <c r="B2054" s="15">
        <v>42338</v>
      </c>
      <c r="C2054" s="16" t="s">
        <v>2</v>
      </c>
      <c r="D2054" s="16" t="s">
        <v>87</v>
      </c>
      <c r="E2054" s="16" t="s">
        <v>16</v>
      </c>
      <c r="F2054" s="16">
        <v>0</v>
      </c>
      <c r="G2054" s="16">
        <v>2</v>
      </c>
      <c r="H2054" s="16" t="s">
        <v>38</v>
      </c>
      <c r="I2054">
        <v>2015</v>
      </c>
      <c r="J2054" s="3">
        <v>1</v>
      </c>
      <c r="K2054">
        <f t="shared" si="34"/>
        <v>1</v>
      </c>
    </row>
    <row r="2055" spans="1:11" ht="12.75">
      <c r="A2055" s="2">
        <v>201511300036</v>
      </c>
      <c r="B2055" s="4">
        <v>42338</v>
      </c>
      <c r="C2055" s="13" t="s">
        <v>2</v>
      </c>
      <c r="D2055" s="13" t="s">
        <v>650</v>
      </c>
      <c r="E2055" s="13" t="s">
        <v>16</v>
      </c>
      <c r="F2055" s="13">
        <v>0</v>
      </c>
      <c r="G2055" s="13">
        <v>0</v>
      </c>
      <c r="H2055" s="13" t="s">
        <v>18</v>
      </c>
      <c r="I2055">
        <v>2015</v>
      </c>
      <c r="J2055" s="3">
        <v>1</v>
      </c>
      <c r="K2055">
        <f t="shared" si="34"/>
        <v>0</v>
      </c>
    </row>
    <row r="2056" spans="1:11" ht="12.75">
      <c r="A2056" s="2">
        <v>201512020058</v>
      </c>
      <c r="B2056" s="4">
        <v>42340</v>
      </c>
      <c r="C2056" s="13" t="s">
        <v>78</v>
      </c>
      <c r="D2056" s="13" t="s">
        <v>122</v>
      </c>
      <c r="E2056" s="13" t="s">
        <v>123</v>
      </c>
      <c r="F2056" s="13">
        <v>0</v>
      </c>
      <c r="G2056" s="13">
        <v>0</v>
      </c>
      <c r="H2056" s="13" t="s">
        <v>18</v>
      </c>
      <c r="I2056">
        <v>2015</v>
      </c>
      <c r="J2056" s="3">
        <v>1</v>
      </c>
      <c r="K2056">
        <f t="shared" si="34"/>
        <v>0</v>
      </c>
    </row>
    <row r="2057" spans="1:11" ht="12.75">
      <c r="A2057" s="14">
        <v>201512020050</v>
      </c>
      <c r="B2057" s="15">
        <v>42340</v>
      </c>
      <c r="C2057" s="16" t="s">
        <v>2</v>
      </c>
      <c r="D2057" s="16" t="s">
        <v>87</v>
      </c>
      <c r="E2057" s="16" t="s">
        <v>16</v>
      </c>
      <c r="F2057" s="16">
        <v>0</v>
      </c>
      <c r="G2057" s="16">
        <v>0</v>
      </c>
      <c r="H2057" s="16" t="s">
        <v>18</v>
      </c>
      <c r="I2057">
        <v>2015</v>
      </c>
      <c r="J2057" s="3">
        <v>1</v>
      </c>
      <c r="K2057">
        <f t="shared" si="34"/>
        <v>0</v>
      </c>
    </row>
    <row r="2058" spans="1:11" ht="12.75">
      <c r="A2058" s="2">
        <v>201512020045</v>
      </c>
      <c r="B2058" s="4">
        <v>42340</v>
      </c>
      <c r="C2058" s="13" t="s">
        <v>2</v>
      </c>
      <c r="D2058" s="13" t="s">
        <v>87</v>
      </c>
      <c r="E2058" s="13" t="s">
        <v>16</v>
      </c>
      <c r="F2058" s="13">
        <v>0</v>
      </c>
      <c r="G2058" s="13">
        <v>0</v>
      </c>
      <c r="H2058" s="13" t="s">
        <v>14</v>
      </c>
      <c r="I2058">
        <v>2015</v>
      </c>
      <c r="J2058" s="3">
        <v>1</v>
      </c>
      <c r="K2058">
        <f t="shared" si="34"/>
        <v>0</v>
      </c>
    </row>
    <row r="2059" spans="1:11" ht="12.75">
      <c r="A2059" s="14">
        <v>201512030050</v>
      </c>
      <c r="B2059" s="15">
        <v>42341</v>
      </c>
      <c r="C2059" s="16" t="s">
        <v>73</v>
      </c>
      <c r="D2059" s="16" t="s">
        <v>459</v>
      </c>
      <c r="E2059" s="16" t="s">
        <v>460</v>
      </c>
      <c r="F2059" s="16">
        <v>0</v>
      </c>
      <c r="G2059" s="16">
        <v>0</v>
      </c>
      <c r="H2059" s="16" t="s">
        <v>16</v>
      </c>
      <c r="I2059">
        <v>2015</v>
      </c>
      <c r="J2059" s="3">
        <v>1</v>
      </c>
      <c r="K2059">
        <f t="shared" si="34"/>
        <v>0</v>
      </c>
    </row>
    <row r="2060" spans="1:11" ht="12.75">
      <c r="A2060" s="2">
        <v>201512030059</v>
      </c>
      <c r="B2060" s="4">
        <v>42341</v>
      </c>
      <c r="C2060" s="13" t="s">
        <v>11</v>
      </c>
      <c r="D2060" s="13" t="s">
        <v>621</v>
      </c>
      <c r="E2060" s="13" t="s">
        <v>16</v>
      </c>
      <c r="F2060" s="13">
        <v>0</v>
      </c>
      <c r="G2060" s="13">
        <v>0</v>
      </c>
      <c r="H2060" s="13" t="s">
        <v>38</v>
      </c>
      <c r="I2060">
        <v>2015</v>
      </c>
      <c r="J2060" s="3">
        <v>1</v>
      </c>
      <c r="K2060">
        <f t="shared" si="34"/>
        <v>0</v>
      </c>
    </row>
    <row r="2061" spans="1:11" ht="12.75">
      <c r="A2061" s="14">
        <v>201512050019</v>
      </c>
      <c r="B2061" s="15">
        <v>42343</v>
      </c>
      <c r="C2061" s="16" t="s">
        <v>2</v>
      </c>
      <c r="D2061" s="16" t="s">
        <v>20</v>
      </c>
      <c r="E2061" s="16" t="s">
        <v>518</v>
      </c>
      <c r="F2061" s="16">
        <v>0</v>
      </c>
      <c r="G2061" s="16">
        <v>3</v>
      </c>
      <c r="H2061" s="16" t="s">
        <v>23</v>
      </c>
      <c r="I2061">
        <v>2015</v>
      </c>
      <c r="J2061" s="3">
        <v>1</v>
      </c>
      <c r="K2061">
        <f t="shared" si="34"/>
        <v>0</v>
      </c>
    </row>
    <row r="2062" spans="1:11" ht="12.75">
      <c r="A2062" s="2">
        <v>201512070043</v>
      </c>
      <c r="B2062" s="4">
        <v>42345</v>
      </c>
      <c r="C2062" s="13" t="s">
        <v>78</v>
      </c>
      <c r="D2062" s="13" t="s">
        <v>649</v>
      </c>
      <c r="E2062" s="13" t="s">
        <v>16</v>
      </c>
      <c r="F2062" s="13">
        <v>0</v>
      </c>
      <c r="G2062" s="13">
        <v>10</v>
      </c>
      <c r="H2062" s="13" t="s">
        <v>179</v>
      </c>
      <c r="I2062">
        <v>2015</v>
      </c>
      <c r="J2062" s="3">
        <v>1</v>
      </c>
      <c r="K2062">
        <f t="shared" si="34"/>
        <v>1</v>
      </c>
    </row>
    <row r="2063" spans="1:11" ht="12.75">
      <c r="A2063" s="14">
        <v>201512010055</v>
      </c>
      <c r="B2063" s="15">
        <v>42346</v>
      </c>
      <c r="C2063" s="16" t="s">
        <v>2</v>
      </c>
      <c r="D2063" s="16" t="s">
        <v>650</v>
      </c>
      <c r="E2063" s="16" t="s">
        <v>16</v>
      </c>
      <c r="F2063" s="16">
        <v>0</v>
      </c>
      <c r="G2063" s="16">
        <v>0</v>
      </c>
      <c r="H2063" s="16" t="s">
        <v>18</v>
      </c>
      <c r="I2063">
        <v>2015</v>
      </c>
      <c r="J2063" s="3">
        <v>1</v>
      </c>
      <c r="K2063">
        <f t="shared" si="34"/>
        <v>0</v>
      </c>
    </row>
    <row r="2064" spans="1:11" ht="12.75">
      <c r="A2064" s="14">
        <v>201512110062</v>
      </c>
      <c r="B2064" s="15">
        <v>42347</v>
      </c>
      <c r="C2064" s="16" t="s">
        <v>78</v>
      </c>
      <c r="D2064" s="16" t="s">
        <v>647</v>
      </c>
      <c r="E2064" s="16" t="s">
        <v>16</v>
      </c>
      <c r="F2064" s="16">
        <v>0</v>
      </c>
      <c r="G2064" s="16">
        <v>0</v>
      </c>
      <c r="H2064" s="16" t="s">
        <v>179</v>
      </c>
      <c r="I2064">
        <v>2015</v>
      </c>
      <c r="J2064" s="3">
        <v>1</v>
      </c>
      <c r="K2064">
        <f t="shared" si="34"/>
        <v>0</v>
      </c>
    </row>
    <row r="2065" spans="1:11" ht="12.75">
      <c r="A2065" s="2">
        <v>201512100047</v>
      </c>
      <c r="B2065" s="4">
        <v>42347</v>
      </c>
      <c r="C2065" s="13" t="s">
        <v>78</v>
      </c>
      <c r="D2065" s="13" t="s">
        <v>647</v>
      </c>
      <c r="E2065" s="13" t="s">
        <v>16</v>
      </c>
      <c r="F2065" s="13">
        <v>0</v>
      </c>
      <c r="G2065" s="13">
        <v>0</v>
      </c>
      <c r="H2065" s="13" t="s">
        <v>179</v>
      </c>
      <c r="I2065">
        <v>2015</v>
      </c>
      <c r="J2065" s="3">
        <v>1</v>
      </c>
      <c r="K2065">
        <f t="shared" si="34"/>
        <v>0</v>
      </c>
    </row>
    <row r="2066" spans="1:11" ht="12.75">
      <c r="A2066" s="2">
        <v>201512090050</v>
      </c>
      <c r="B2066" s="4">
        <v>42347</v>
      </c>
      <c r="C2066" s="13" t="s">
        <v>78</v>
      </c>
      <c r="D2066" s="13" t="s">
        <v>647</v>
      </c>
      <c r="E2066" s="13" t="s">
        <v>16</v>
      </c>
      <c r="F2066" s="13">
        <v>0</v>
      </c>
      <c r="G2066" s="13">
        <v>0</v>
      </c>
      <c r="H2066" s="13" t="s">
        <v>179</v>
      </c>
      <c r="I2066">
        <v>2015</v>
      </c>
      <c r="J2066" s="3">
        <v>1</v>
      </c>
      <c r="K2066">
        <f t="shared" si="34"/>
        <v>0</v>
      </c>
    </row>
    <row r="2067" spans="1:11" ht="12.75">
      <c r="A2067" s="14">
        <v>201512090040</v>
      </c>
      <c r="B2067" s="15">
        <v>42347</v>
      </c>
      <c r="C2067" s="16" t="s">
        <v>62</v>
      </c>
      <c r="D2067" s="16" t="s">
        <v>648</v>
      </c>
      <c r="E2067" s="16" t="s">
        <v>16</v>
      </c>
      <c r="F2067" s="16">
        <v>0</v>
      </c>
      <c r="G2067" s="16">
        <v>0</v>
      </c>
      <c r="H2067" s="16" t="s">
        <v>179</v>
      </c>
      <c r="I2067">
        <v>2015</v>
      </c>
      <c r="J2067" s="3">
        <v>1</v>
      </c>
      <c r="K2067">
        <f t="shared" si="34"/>
        <v>0</v>
      </c>
    </row>
    <row r="2068" spans="1:11" ht="12.75">
      <c r="A2068" s="14">
        <v>201512100041</v>
      </c>
      <c r="B2068" s="15">
        <v>42348</v>
      </c>
      <c r="C2068" s="16" t="s">
        <v>2</v>
      </c>
      <c r="D2068" s="16" t="s">
        <v>117</v>
      </c>
      <c r="E2068" s="16" t="s">
        <v>16</v>
      </c>
      <c r="F2068" s="16">
        <v>0</v>
      </c>
      <c r="G2068" s="16">
        <v>0</v>
      </c>
      <c r="H2068" s="16" t="s">
        <v>16</v>
      </c>
      <c r="I2068">
        <v>2015</v>
      </c>
      <c r="J2068" s="3">
        <v>1</v>
      </c>
      <c r="K2068">
        <f t="shared" si="34"/>
        <v>0</v>
      </c>
    </row>
    <row r="2069" spans="1:11" ht="12.75">
      <c r="A2069" s="2">
        <v>201512120047</v>
      </c>
      <c r="B2069" s="4">
        <v>42350</v>
      </c>
      <c r="C2069" s="13" t="s">
        <v>2</v>
      </c>
      <c r="D2069" s="13" t="s">
        <v>87</v>
      </c>
      <c r="E2069" s="13" t="s">
        <v>16</v>
      </c>
      <c r="F2069" s="13">
        <v>0</v>
      </c>
      <c r="G2069" s="13">
        <v>0</v>
      </c>
      <c r="H2069" s="13" t="s">
        <v>16</v>
      </c>
      <c r="I2069">
        <v>2015</v>
      </c>
      <c r="J2069" s="3">
        <v>1</v>
      </c>
      <c r="K2069">
        <f t="shared" si="34"/>
        <v>0</v>
      </c>
    </row>
    <row r="2070" spans="1:11" ht="12.75">
      <c r="A2070" s="2">
        <v>201512160056</v>
      </c>
      <c r="B2070" s="4">
        <v>42351</v>
      </c>
      <c r="C2070" s="13" t="s">
        <v>78</v>
      </c>
      <c r="D2070" s="13" t="s">
        <v>645</v>
      </c>
      <c r="E2070" s="13" t="s">
        <v>16</v>
      </c>
      <c r="F2070" s="13">
        <v>0</v>
      </c>
      <c r="G2070" s="13">
        <v>0</v>
      </c>
      <c r="H2070" s="13" t="s">
        <v>179</v>
      </c>
      <c r="I2070">
        <v>2015</v>
      </c>
      <c r="J2070" s="3">
        <v>1</v>
      </c>
      <c r="K2070">
        <f t="shared" si="34"/>
        <v>0</v>
      </c>
    </row>
    <row r="2071" spans="1:11" ht="12.75">
      <c r="A2071" s="14">
        <v>201512130062</v>
      </c>
      <c r="B2071" s="15">
        <v>42351</v>
      </c>
      <c r="C2071" s="16" t="s">
        <v>55</v>
      </c>
      <c r="D2071" s="16" t="s">
        <v>127</v>
      </c>
      <c r="E2071" s="16" t="s">
        <v>16</v>
      </c>
      <c r="F2071" s="16">
        <v>0</v>
      </c>
      <c r="G2071" s="16">
        <v>0</v>
      </c>
      <c r="H2071" s="16" t="s">
        <v>72</v>
      </c>
      <c r="I2071">
        <v>2015</v>
      </c>
      <c r="J2071" s="3">
        <v>1</v>
      </c>
      <c r="K2071">
        <f t="shared" si="34"/>
        <v>0</v>
      </c>
    </row>
    <row r="2072" spans="1:11" ht="12.75">
      <c r="A2072" s="14">
        <v>201512140042</v>
      </c>
      <c r="B2072" s="15">
        <v>42352</v>
      </c>
      <c r="C2072" s="16" t="s">
        <v>78</v>
      </c>
      <c r="D2072" s="16" t="s">
        <v>646</v>
      </c>
      <c r="E2072" s="16" t="s">
        <v>16</v>
      </c>
      <c r="F2072" s="16">
        <v>0</v>
      </c>
      <c r="G2072" s="16">
        <v>0</v>
      </c>
      <c r="H2072" s="16" t="s">
        <v>179</v>
      </c>
      <c r="I2072">
        <v>2015</v>
      </c>
      <c r="J2072" s="3">
        <v>1</v>
      </c>
      <c r="K2072">
        <f t="shared" si="34"/>
        <v>0</v>
      </c>
    </row>
    <row r="2073" spans="1:11" ht="12.75">
      <c r="A2073" s="2">
        <v>201512140038</v>
      </c>
      <c r="B2073" s="4">
        <v>42352</v>
      </c>
      <c r="C2073" s="13" t="s">
        <v>2</v>
      </c>
      <c r="D2073" s="13" t="s">
        <v>539</v>
      </c>
      <c r="E2073" s="13" t="s">
        <v>16</v>
      </c>
      <c r="F2073" s="13">
        <v>0</v>
      </c>
      <c r="G2073" s="13">
        <v>0</v>
      </c>
      <c r="H2073" s="13" t="s">
        <v>16</v>
      </c>
      <c r="I2073">
        <v>2015</v>
      </c>
      <c r="J2073" s="3">
        <v>1</v>
      </c>
      <c r="K2073">
        <f t="shared" si="34"/>
        <v>0</v>
      </c>
    </row>
    <row r="2074" spans="1:11" ht="12.75">
      <c r="A2074" s="14">
        <v>201512170045</v>
      </c>
      <c r="B2074" s="15">
        <v>42355</v>
      </c>
      <c r="C2074" s="16" t="s">
        <v>2</v>
      </c>
      <c r="D2074" s="16" t="s">
        <v>87</v>
      </c>
      <c r="E2074" s="16" t="s">
        <v>16</v>
      </c>
      <c r="F2074" s="16">
        <v>0</v>
      </c>
      <c r="G2074" s="16">
        <v>0</v>
      </c>
      <c r="H2074" s="16" t="s">
        <v>317</v>
      </c>
      <c r="I2074">
        <v>2015</v>
      </c>
      <c r="J2074" s="3">
        <v>1</v>
      </c>
      <c r="K2074">
        <f t="shared" si="34"/>
        <v>0</v>
      </c>
    </row>
    <row r="2075" spans="1:11" ht="12.75">
      <c r="A2075" s="2">
        <v>201512180021</v>
      </c>
      <c r="B2075" s="4">
        <v>42356</v>
      </c>
      <c r="C2075" s="13" t="s">
        <v>55</v>
      </c>
      <c r="D2075" s="13" t="s">
        <v>56</v>
      </c>
      <c r="E2075" s="13" t="s">
        <v>57</v>
      </c>
      <c r="F2075" s="13">
        <v>0</v>
      </c>
      <c r="G2075" s="13">
        <v>0</v>
      </c>
      <c r="H2075" s="13" t="s">
        <v>14</v>
      </c>
      <c r="I2075">
        <v>2015</v>
      </c>
      <c r="J2075" s="3">
        <v>1</v>
      </c>
      <c r="K2075">
        <f t="shared" si="34"/>
        <v>0</v>
      </c>
    </row>
    <row r="2076" spans="1:11" ht="12.75">
      <c r="A2076" s="2">
        <v>201512200044</v>
      </c>
      <c r="B2076" s="4">
        <v>42358</v>
      </c>
      <c r="C2076" s="13" t="s">
        <v>78</v>
      </c>
      <c r="D2076" s="13" t="s">
        <v>643</v>
      </c>
      <c r="E2076" s="13" t="s">
        <v>16</v>
      </c>
      <c r="F2076" s="13">
        <v>0</v>
      </c>
      <c r="G2076" s="13">
        <v>0</v>
      </c>
      <c r="H2076" s="13" t="s">
        <v>179</v>
      </c>
      <c r="I2076">
        <v>2015</v>
      </c>
      <c r="J2076" s="3">
        <v>1</v>
      </c>
      <c r="K2076">
        <f t="shared" si="34"/>
        <v>0</v>
      </c>
    </row>
    <row r="2077" spans="1:11" ht="12.75">
      <c r="A2077" s="14">
        <v>201512200043</v>
      </c>
      <c r="B2077" s="15">
        <v>42358</v>
      </c>
      <c r="C2077" s="16" t="s">
        <v>78</v>
      </c>
      <c r="D2077" s="16" t="s">
        <v>644</v>
      </c>
      <c r="E2077" s="16" t="s">
        <v>16</v>
      </c>
      <c r="F2077" s="16">
        <v>0</v>
      </c>
      <c r="G2077" s="16">
        <v>0</v>
      </c>
      <c r="H2077" s="16" t="s">
        <v>179</v>
      </c>
      <c r="I2077">
        <v>2015</v>
      </c>
      <c r="J2077" s="3">
        <v>1</v>
      </c>
      <c r="K2077">
        <f t="shared" si="34"/>
        <v>0</v>
      </c>
    </row>
    <row r="2078" spans="1:11" ht="12.75">
      <c r="A2078" s="14">
        <v>201512260062</v>
      </c>
      <c r="B2078" s="15">
        <v>42361</v>
      </c>
      <c r="C2078" s="16" t="s">
        <v>32</v>
      </c>
      <c r="D2078" s="16" t="s">
        <v>33</v>
      </c>
      <c r="E2078" s="16" t="s">
        <v>591</v>
      </c>
      <c r="F2078" s="16">
        <v>0</v>
      </c>
      <c r="G2078" s="16">
        <v>0</v>
      </c>
      <c r="H2078" s="16" t="s">
        <v>65</v>
      </c>
      <c r="I2078">
        <v>2015</v>
      </c>
      <c r="J2078" s="3">
        <v>1</v>
      </c>
      <c r="K2078">
        <f t="shared" si="34"/>
        <v>0</v>
      </c>
    </row>
    <row r="2079" spans="1:11" ht="12.75">
      <c r="A2079" s="14">
        <v>201512230037</v>
      </c>
      <c r="B2079" s="15">
        <v>42361</v>
      </c>
      <c r="C2079" s="16" t="s">
        <v>62</v>
      </c>
      <c r="D2079" s="16" t="s">
        <v>490</v>
      </c>
      <c r="E2079" s="16" t="s">
        <v>16</v>
      </c>
      <c r="F2079" s="16">
        <v>0</v>
      </c>
      <c r="G2079" s="16">
        <v>0</v>
      </c>
      <c r="H2079" s="16" t="s">
        <v>38</v>
      </c>
      <c r="I2079">
        <v>2015</v>
      </c>
      <c r="J2079" s="3">
        <v>1</v>
      </c>
      <c r="K2079">
        <f t="shared" si="34"/>
        <v>0</v>
      </c>
    </row>
    <row r="2080" spans="1:11" ht="12.75">
      <c r="A2080" s="14">
        <v>201512240047</v>
      </c>
      <c r="B2080" s="15">
        <v>42362</v>
      </c>
      <c r="C2080" s="16" t="s">
        <v>78</v>
      </c>
      <c r="D2080" s="16" t="s">
        <v>640</v>
      </c>
      <c r="E2080" s="16" t="s">
        <v>16</v>
      </c>
      <c r="F2080" s="16">
        <v>0</v>
      </c>
      <c r="G2080" s="16">
        <v>6</v>
      </c>
      <c r="H2080" s="16" t="s">
        <v>179</v>
      </c>
      <c r="I2080">
        <v>2015</v>
      </c>
      <c r="J2080" s="3">
        <v>1</v>
      </c>
      <c r="K2080">
        <f t="shared" si="34"/>
        <v>1</v>
      </c>
    </row>
    <row r="2081" spans="1:11" ht="12.75">
      <c r="A2081" s="2">
        <v>201512240046</v>
      </c>
      <c r="B2081" s="4">
        <v>42362</v>
      </c>
      <c r="C2081" s="13" t="s">
        <v>78</v>
      </c>
      <c r="D2081" s="13" t="s">
        <v>640</v>
      </c>
      <c r="E2081" s="13" t="s">
        <v>16</v>
      </c>
      <c r="F2081" s="13">
        <v>0</v>
      </c>
      <c r="G2081" s="13">
        <v>6</v>
      </c>
      <c r="H2081" s="13" t="s">
        <v>179</v>
      </c>
      <c r="I2081">
        <v>2015</v>
      </c>
      <c r="J2081" s="3">
        <v>1</v>
      </c>
      <c r="K2081">
        <f t="shared" si="34"/>
        <v>1</v>
      </c>
    </row>
    <row r="2082" spans="1:11" ht="12.75">
      <c r="A2082" s="14">
        <v>201512240044</v>
      </c>
      <c r="B2082" s="15">
        <v>42362</v>
      </c>
      <c r="C2082" s="16" t="s">
        <v>78</v>
      </c>
      <c r="D2082" s="16" t="s">
        <v>641</v>
      </c>
      <c r="E2082" s="16" t="s">
        <v>16</v>
      </c>
      <c r="F2082" s="16">
        <v>0</v>
      </c>
      <c r="G2082" s="16">
        <v>0</v>
      </c>
      <c r="H2082" s="16" t="s">
        <v>179</v>
      </c>
      <c r="I2082">
        <v>2015</v>
      </c>
      <c r="J2082" s="3">
        <v>1</v>
      </c>
      <c r="K2082">
        <f t="shared" si="34"/>
        <v>0</v>
      </c>
    </row>
    <row r="2083" spans="1:11" ht="12.75">
      <c r="A2083" s="2">
        <v>201512240033</v>
      </c>
      <c r="B2083" s="4">
        <v>42362</v>
      </c>
      <c r="C2083" s="13" t="s">
        <v>11</v>
      </c>
      <c r="D2083" s="13" t="s">
        <v>43</v>
      </c>
      <c r="E2083" s="13" t="s">
        <v>16</v>
      </c>
      <c r="F2083" s="13">
        <v>3</v>
      </c>
      <c r="G2083" s="13">
        <v>0</v>
      </c>
      <c r="H2083" s="13" t="s">
        <v>642</v>
      </c>
      <c r="I2083">
        <v>2015</v>
      </c>
      <c r="J2083" s="3">
        <v>1</v>
      </c>
      <c r="K2083">
        <f t="shared" si="34"/>
        <v>1</v>
      </c>
    </row>
    <row r="2084" spans="1:11" ht="12.75">
      <c r="A2084" s="2">
        <v>201512260051</v>
      </c>
      <c r="B2084" s="4">
        <v>42364</v>
      </c>
      <c r="C2084" s="13" t="s">
        <v>78</v>
      </c>
      <c r="D2084" s="13" t="s">
        <v>639</v>
      </c>
      <c r="E2084" s="13" t="s">
        <v>16</v>
      </c>
      <c r="F2084" s="13">
        <v>0</v>
      </c>
      <c r="G2084" s="13">
        <v>0</v>
      </c>
      <c r="H2084" s="13" t="s">
        <v>179</v>
      </c>
      <c r="I2084">
        <v>2015</v>
      </c>
      <c r="J2084" s="3">
        <v>1</v>
      </c>
      <c r="K2084">
        <f t="shared" si="34"/>
        <v>0</v>
      </c>
    </row>
    <row r="2085" spans="1:11" ht="12.75">
      <c r="A2085" s="2">
        <v>201512290051</v>
      </c>
      <c r="B2085" s="4">
        <v>42367</v>
      </c>
      <c r="C2085" s="13" t="s">
        <v>73</v>
      </c>
      <c r="D2085" s="13" t="s">
        <v>83</v>
      </c>
      <c r="E2085" s="13" t="s">
        <v>16</v>
      </c>
      <c r="F2085" s="13">
        <v>0</v>
      </c>
      <c r="G2085" s="13">
        <v>0</v>
      </c>
      <c r="H2085" s="13" t="s">
        <v>16</v>
      </c>
      <c r="I2085">
        <v>2015</v>
      </c>
      <c r="J2085" s="3">
        <v>1</v>
      </c>
      <c r="K2085">
        <f t="shared" si="34"/>
        <v>0</v>
      </c>
    </row>
    <row r="2086" spans="1:11" ht="12.75">
      <c r="A2086" s="14">
        <v>201512310033</v>
      </c>
      <c r="B2086" s="15">
        <v>42369</v>
      </c>
      <c r="C2086" s="16" t="s">
        <v>73</v>
      </c>
      <c r="D2086" s="16" t="s">
        <v>83</v>
      </c>
      <c r="E2086" s="16" t="s">
        <v>16</v>
      </c>
      <c r="F2086" s="16">
        <v>0</v>
      </c>
      <c r="G2086" s="16">
        <v>0</v>
      </c>
      <c r="H2086" s="16" t="s">
        <v>16</v>
      </c>
      <c r="I2086">
        <v>2015</v>
      </c>
      <c r="J2086" s="3">
        <v>1</v>
      </c>
      <c r="K2086">
        <f t="shared" si="34"/>
        <v>0</v>
      </c>
    </row>
    <row r="2087" spans="1:11" ht="12.75">
      <c r="A2087" s="2">
        <v>201512310021</v>
      </c>
      <c r="B2087" s="4">
        <v>42369</v>
      </c>
      <c r="C2087" s="13" t="s">
        <v>78</v>
      </c>
      <c r="D2087" s="13" t="s">
        <v>638</v>
      </c>
      <c r="E2087" s="13" t="s">
        <v>16</v>
      </c>
      <c r="F2087" s="13">
        <v>0</v>
      </c>
      <c r="G2087" s="13">
        <v>0</v>
      </c>
      <c r="H2087" s="13" t="s">
        <v>179</v>
      </c>
      <c r="I2087">
        <v>2015</v>
      </c>
      <c r="J2087" s="3">
        <v>1</v>
      </c>
      <c r="K2087">
        <f t="shared" si="34"/>
        <v>0</v>
      </c>
    </row>
    <row r="2088" spans="1:11" ht="12.75">
      <c r="A2088" s="2">
        <v>200007000001</v>
      </c>
      <c r="B2088" s="13" t="s">
        <v>585</v>
      </c>
      <c r="C2088" s="13" t="s">
        <v>2</v>
      </c>
      <c r="D2088" s="13" t="s">
        <v>426</v>
      </c>
      <c r="E2088" s="13" t="s">
        <v>584</v>
      </c>
      <c r="F2088" s="13">
        <v>0</v>
      </c>
      <c r="G2088" s="13">
        <v>0</v>
      </c>
      <c r="H2088" s="13" t="s">
        <v>18</v>
      </c>
      <c r="I2088">
        <v>2000</v>
      </c>
      <c r="J2088" s="3">
        <v>1</v>
      </c>
      <c r="K2088">
        <f t="shared" si="34"/>
        <v>0</v>
      </c>
    </row>
    <row r="2089" spans="1:11" ht="12.75">
      <c r="A2089" s="2">
        <v>200011000001</v>
      </c>
      <c r="B2089" s="13" t="s">
        <v>990</v>
      </c>
      <c r="C2089" s="13" t="s">
        <v>55</v>
      </c>
      <c r="D2089" s="13" t="s">
        <v>991</v>
      </c>
      <c r="E2089" s="13" t="s">
        <v>16</v>
      </c>
      <c r="F2089" s="13">
        <v>0</v>
      </c>
      <c r="G2089" s="13">
        <v>1</v>
      </c>
      <c r="H2089" s="13" t="s">
        <v>18</v>
      </c>
      <c r="I2089">
        <v>2000</v>
      </c>
      <c r="J2089" s="3">
        <v>1</v>
      </c>
      <c r="K2089">
        <f t="shared" si="34"/>
        <v>0</v>
      </c>
    </row>
    <row r="2090" spans="1:11" ht="12.75">
      <c r="A2090" s="2">
        <v>200102120002</v>
      </c>
      <c r="B2090" s="13" t="s">
        <v>587</v>
      </c>
      <c r="C2090" s="13" t="s">
        <v>2</v>
      </c>
      <c r="D2090" s="13" t="s">
        <v>588</v>
      </c>
      <c r="E2090" s="13" t="s">
        <v>586</v>
      </c>
      <c r="F2090" s="13">
        <v>0</v>
      </c>
      <c r="G2090" s="13">
        <v>0</v>
      </c>
      <c r="H2090" s="13" t="s">
        <v>18</v>
      </c>
      <c r="I2090">
        <v>2001</v>
      </c>
      <c r="J2090" s="3">
        <v>1</v>
      </c>
      <c r="K2090">
        <f t="shared" si="34"/>
        <v>0</v>
      </c>
    </row>
    <row r="2091" spans="1:11" ht="12.75">
      <c r="A2091" s="14">
        <v>200102000001</v>
      </c>
      <c r="B2091" s="16" t="s">
        <v>587</v>
      </c>
      <c r="C2091" s="16" t="s">
        <v>2</v>
      </c>
      <c r="D2091" s="16" t="s">
        <v>588</v>
      </c>
      <c r="E2091" s="16" t="s">
        <v>586</v>
      </c>
      <c r="F2091" s="16">
        <v>0</v>
      </c>
      <c r="G2091" s="16">
        <v>0</v>
      </c>
      <c r="H2091" s="16" t="s">
        <v>18</v>
      </c>
      <c r="I2091">
        <v>2001</v>
      </c>
      <c r="J2091" s="3">
        <v>1</v>
      </c>
      <c r="K2091">
        <f t="shared" si="34"/>
        <v>0</v>
      </c>
    </row>
    <row r="2092" spans="1:11" ht="12.75">
      <c r="A2092" s="14">
        <v>200110210001</v>
      </c>
      <c r="B2092" s="16" t="s">
        <v>961</v>
      </c>
      <c r="C2092" s="16" t="s">
        <v>2</v>
      </c>
      <c r="D2092" s="16" t="s">
        <v>87</v>
      </c>
      <c r="E2092" s="16" t="s">
        <v>16</v>
      </c>
      <c r="F2092" s="16">
        <v>0</v>
      </c>
      <c r="G2092" s="16">
        <v>2</v>
      </c>
      <c r="H2092" s="16" t="s">
        <v>18</v>
      </c>
      <c r="I2092">
        <v>2001</v>
      </c>
      <c r="J2092" s="3">
        <v>1</v>
      </c>
      <c r="K2092">
        <f t="shared" si="34"/>
        <v>0</v>
      </c>
    </row>
    <row r="2093" spans="1:11" ht="12.75">
      <c r="A2093" s="2">
        <v>200111200003</v>
      </c>
      <c r="B2093" s="13" t="s">
        <v>958</v>
      </c>
      <c r="C2093" s="13" t="s">
        <v>32</v>
      </c>
      <c r="D2093" s="13" t="s">
        <v>237</v>
      </c>
      <c r="E2093" s="13" t="s">
        <v>16</v>
      </c>
      <c r="F2093" s="13">
        <v>0</v>
      </c>
      <c r="G2093" s="13">
        <v>2</v>
      </c>
      <c r="H2093" s="13" t="s">
        <v>14</v>
      </c>
      <c r="I2093">
        <v>2001</v>
      </c>
      <c r="J2093" s="3">
        <v>1</v>
      </c>
      <c r="K2093">
        <f t="shared" si="34"/>
        <v>0</v>
      </c>
    </row>
    <row r="2094" spans="1:11" ht="12.75">
      <c r="A2094" s="2">
        <v>200210180003</v>
      </c>
      <c r="B2094" s="13" t="s">
        <v>620</v>
      </c>
      <c r="C2094" s="13" t="s">
        <v>11</v>
      </c>
      <c r="D2094" s="13" t="s">
        <v>621</v>
      </c>
      <c r="E2094" s="13" t="s">
        <v>622</v>
      </c>
      <c r="F2094" s="13">
        <v>0</v>
      </c>
      <c r="G2094" s="13">
        <v>0</v>
      </c>
      <c r="H2094" s="13" t="s">
        <v>38</v>
      </c>
      <c r="I2094">
        <v>2002</v>
      </c>
      <c r="J2094" s="3">
        <v>1</v>
      </c>
      <c r="K2094">
        <f t="shared" si="34"/>
        <v>0</v>
      </c>
    </row>
    <row r="2095" spans="1:11" ht="12.75">
      <c r="A2095" s="2">
        <v>200210000014</v>
      </c>
      <c r="B2095" s="13" t="s">
        <v>620</v>
      </c>
      <c r="C2095" s="13" t="s">
        <v>11</v>
      </c>
      <c r="D2095" s="13" t="s">
        <v>16</v>
      </c>
      <c r="E2095" s="13" t="s">
        <v>622</v>
      </c>
      <c r="F2095" s="13">
        <v>0</v>
      </c>
      <c r="G2095" s="13">
        <v>0</v>
      </c>
      <c r="H2095" s="13" t="s">
        <v>18</v>
      </c>
      <c r="I2095">
        <v>2002</v>
      </c>
      <c r="J2095" s="3">
        <v>1</v>
      </c>
      <c r="K2095">
        <f t="shared" si="34"/>
        <v>0</v>
      </c>
    </row>
    <row r="2096" spans="1:11" ht="12.75">
      <c r="A2096" s="14">
        <v>200210000013</v>
      </c>
      <c r="B2096" s="16" t="s">
        <v>620</v>
      </c>
      <c r="C2096" s="16" t="s">
        <v>11</v>
      </c>
      <c r="D2096" s="16" t="s">
        <v>16</v>
      </c>
      <c r="E2096" s="16" t="s">
        <v>622</v>
      </c>
      <c r="F2096" s="16">
        <v>0</v>
      </c>
      <c r="G2096" s="16">
        <v>0</v>
      </c>
      <c r="H2096" s="16" t="s">
        <v>18</v>
      </c>
      <c r="I2096">
        <v>2002</v>
      </c>
      <c r="J2096" s="3">
        <v>1</v>
      </c>
      <c r="K2096">
        <f t="shared" si="34"/>
        <v>0</v>
      </c>
    </row>
    <row r="2097" spans="1:11" ht="12.75">
      <c r="A2097" s="2">
        <v>200210000012</v>
      </c>
      <c r="B2097" s="13" t="s">
        <v>620</v>
      </c>
      <c r="C2097" s="13" t="s">
        <v>11</v>
      </c>
      <c r="D2097" s="13" t="s">
        <v>16</v>
      </c>
      <c r="E2097" s="13" t="s">
        <v>622</v>
      </c>
      <c r="F2097" s="13">
        <v>0</v>
      </c>
      <c r="G2097" s="13">
        <v>0</v>
      </c>
      <c r="H2097" s="13" t="s">
        <v>18</v>
      </c>
      <c r="I2097">
        <v>2002</v>
      </c>
      <c r="J2097" s="3">
        <v>1</v>
      </c>
      <c r="K2097">
        <f t="shared" si="34"/>
        <v>0</v>
      </c>
    </row>
    <row r="2098" spans="1:11" ht="12.75">
      <c r="A2098" s="14">
        <v>200210000011</v>
      </c>
      <c r="B2098" s="16" t="s">
        <v>620</v>
      </c>
      <c r="C2098" s="16" t="s">
        <v>11</v>
      </c>
      <c r="D2098" s="16" t="s">
        <v>16</v>
      </c>
      <c r="E2098" s="16" t="s">
        <v>622</v>
      </c>
      <c r="F2098" s="16">
        <v>0</v>
      </c>
      <c r="G2098" s="16">
        <v>0</v>
      </c>
      <c r="H2098" s="16" t="s">
        <v>18</v>
      </c>
      <c r="I2098">
        <v>2002</v>
      </c>
      <c r="J2098" s="3">
        <v>1</v>
      </c>
      <c r="K2098">
        <f t="shared" si="34"/>
        <v>0</v>
      </c>
    </row>
    <row r="2099" spans="1:11" ht="12.75">
      <c r="A2099" s="2">
        <v>200210000010</v>
      </c>
      <c r="B2099" s="13" t="s">
        <v>620</v>
      </c>
      <c r="C2099" s="13" t="s">
        <v>11</v>
      </c>
      <c r="D2099" s="13" t="s">
        <v>16</v>
      </c>
      <c r="E2099" s="13" t="s">
        <v>622</v>
      </c>
      <c r="F2099" s="13">
        <v>0</v>
      </c>
      <c r="G2099" s="13">
        <v>0</v>
      </c>
      <c r="H2099" s="13" t="s">
        <v>38</v>
      </c>
      <c r="I2099">
        <v>2002</v>
      </c>
      <c r="J2099" s="3">
        <v>1</v>
      </c>
      <c r="K2099">
        <f t="shared" si="34"/>
        <v>0</v>
      </c>
    </row>
    <row r="2100" spans="1:11" ht="12.75">
      <c r="A2100" s="14">
        <v>200210000009</v>
      </c>
      <c r="B2100" s="16" t="s">
        <v>620</v>
      </c>
      <c r="C2100" s="16" t="s">
        <v>11</v>
      </c>
      <c r="D2100" s="16" t="s">
        <v>16</v>
      </c>
      <c r="E2100" s="16" t="s">
        <v>622</v>
      </c>
      <c r="F2100" s="16">
        <v>0</v>
      </c>
      <c r="G2100" s="16">
        <v>0</v>
      </c>
      <c r="H2100" s="16" t="s">
        <v>38</v>
      </c>
      <c r="I2100">
        <v>2002</v>
      </c>
      <c r="J2100" s="3">
        <v>1</v>
      </c>
      <c r="K2100">
        <f t="shared" si="34"/>
        <v>0</v>
      </c>
    </row>
    <row r="2101" spans="1:11" ht="12.75">
      <c r="A2101" s="2">
        <v>200210000008</v>
      </c>
      <c r="B2101" s="13" t="s">
        <v>620</v>
      </c>
      <c r="C2101" s="13" t="s">
        <v>11</v>
      </c>
      <c r="D2101" s="13" t="s">
        <v>623</v>
      </c>
      <c r="E2101" s="13" t="s">
        <v>622</v>
      </c>
      <c r="F2101" s="13">
        <v>0</v>
      </c>
      <c r="G2101" s="13">
        <v>0</v>
      </c>
      <c r="H2101" s="13" t="s">
        <v>38</v>
      </c>
      <c r="I2101">
        <v>2002</v>
      </c>
      <c r="J2101" s="3">
        <v>1</v>
      </c>
      <c r="K2101">
        <f t="shared" si="34"/>
        <v>0</v>
      </c>
    </row>
    <row r="2102" spans="1:11" ht="12.75">
      <c r="A2102" s="14">
        <v>200210000007</v>
      </c>
      <c r="B2102" s="16" t="s">
        <v>620</v>
      </c>
      <c r="C2102" s="16" t="s">
        <v>11</v>
      </c>
      <c r="D2102" s="16" t="s">
        <v>624</v>
      </c>
      <c r="E2102" s="16" t="s">
        <v>622</v>
      </c>
      <c r="F2102" s="16">
        <v>0</v>
      </c>
      <c r="G2102" s="16">
        <v>0</v>
      </c>
      <c r="H2102" s="16" t="s">
        <v>38</v>
      </c>
      <c r="I2102">
        <v>2002</v>
      </c>
      <c r="J2102" s="3">
        <v>1</v>
      </c>
      <c r="K2102">
        <f t="shared" si="34"/>
        <v>0</v>
      </c>
    </row>
    <row r="2103" spans="1:11" ht="12.75">
      <c r="A2103" s="2">
        <v>200210000006</v>
      </c>
      <c r="B2103" s="13" t="s">
        <v>620</v>
      </c>
      <c r="C2103" s="13" t="s">
        <v>11</v>
      </c>
      <c r="D2103" s="13" t="s">
        <v>624</v>
      </c>
      <c r="E2103" s="13" t="s">
        <v>622</v>
      </c>
      <c r="F2103" s="13">
        <v>0</v>
      </c>
      <c r="G2103" s="13">
        <v>0</v>
      </c>
      <c r="H2103" s="13" t="s">
        <v>38</v>
      </c>
      <c r="I2103">
        <v>2002</v>
      </c>
      <c r="J2103" s="3">
        <v>1</v>
      </c>
      <c r="K2103">
        <f t="shared" si="34"/>
        <v>0</v>
      </c>
    </row>
    <row r="2104" spans="1:11" ht="12.75">
      <c r="A2104" s="14">
        <v>200210000005</v>
      </c>
      <c r="B2104" s="16" t="s">
        <v>620</v>
      </c>
      <c r="C2104" s="16" t="s">
        <v>11</v>
      </c>
      <c r="D2104" s="16" t="s">
        <v>416</v>
      </c>
      <c r="E2104" s="16" t="s">
        <v>622</v>
      </c>
      <c r="F2104" s="16">
        <v>0</v>
      </c>
      <c r="G2104" s="16">
        <v>0</v>
      </c>
      <c r="H2104" s="16" t="s">
        <v>14</v>
      </c>
      <c r="I2104">
        <v>2002</v>
      </c>
      <c r="J2104" s="3">
        <v>1</v>
      </c>
      <c r="K2104">
        <f t="shared" si="34"/>
        <v>0</v>
      </c>
    </row>
    <row r="2105" spans="1:11" ht="12.75">
      <c r="A2105" s="2">
        <v>200210000004</v>
      </c>
      <c r="B2105" s="13" t="s">
        <v>620</v>
      </c>
      <c r="C2105" s="13" t="s">
        <v>11</v>
      </c>
      <c r="D2105" s="13" t="s">
        <v>621</v>
      </c>
      <c r="E2105" s="13" t="s">
        <v>622</v>
      </c>
      <c r="F2105" s="13">
        <v>0</v>
      </c>
      <c r="G2105" s="13">
        <v>0</v>
      </c>
      <c r="H2105" s="13" t="s">
        <v>38</v>
      </c>
      <c r="I2105">
        <v>2002</v>
      </c>
      <c r="J2105" s="3">
        <v>1</v>
      </c>
      <c r="K2105">
        <f t="shared" si="34"/>
        <v>0</v>
      </c>
    </row>
    <row r="2106" spans="1:11" ht="12.75">
      <c r="A2106" s="14">
        <v>200210000003</v>
      </c>
      <c r="B2106" s="16" t="s">
        <v>620</v>
      </c>
      <c r="C2106" s="16" t="s">
        <v>11</v>
      </c>
      <c r="D2106" s="16" t="s">
        <v>621</v>
      </c>
      <c r="E2106" s="16" t="s">
        <v>622</v>
      </c>
      <c r="F2106" s="16">
        <v>0</v>
      </c>
      <c r="G2106" s="16">
        <v>0</v>
      </c>
      <c r="H2106" s="16" t="s">
        <v>38</v>
      </c>
      <c r="I2106">
        <v>2002</v>
      </c>
      <c r="J2106" s="3">
        <v>1</v>
      </c>
      <c r="K2106">
        <f t="shared" si="34"/>
        <v>0</v>
      </c>
    </row>
    <row r="2107" spans="1:11" ht="12.75">
      <c r="A2107" s="2">
        <v>200210000002</v>
      </c>
      <c r="B2107" s="13" t="s">
        <v>620</v>
      </c>
      <c r="C2107" s="13" t="s">
        <v>11</v>
      </c>
      <c r="D2107" s="13" t="s">
        <v>621</v>
      </c>
      <c r="E2107" s="13" t="s">
        <v>622</v>
      </c>
      <c r="F2107" s="13">
        <v>0</v>
      </c>
      <c r="G2107" s="13">
        <v>0</v>
      </c>
      <c r="H2107" s="13" t="s">
        <v>38</v>
      </c>
      <c r="I2107">
        <v>2002</v>
      </c>
      <c r="J2107" s="3">
        <v>1</v>
      </c>
      <c r="K2107">
        <f t="shared" si="34"/>
        <v>0</v>
      </c>
    </row>
    <row r="2108" spans="1:11" ht="12.75">
      <c r="A2108" s="14">
        <v>200210000001</v>
      </c>
      <c r="B2108" s="16" t="s">
        <v>620</v>
      </c>
      <c r="C2108" s="16" t="s">
        <v>11</v>
      </c>
      <c r="D2108" s="16" t="s">
        <v>621</v>
      </c>
      <c r="E2108" s="16" t="s">
        <v>622</v>
      </c>
      <c r="F2108" s="16">
        <v>0</v>
      </c>
      <c r="G2108" s="16">
        <v>0</v>
      </c>
      <c r="H2108" s="16" t="s">
        <v>38</v>
      </c>
      <c r="I2108">
        <v>2002</v>
      </c>
      <c r="J2108" s="3">
        <v>1</v>
      </c>
      <c r="K2108">
        <f t="shared" si="34"/>
        <v>0</v>
      </c>
    </row>
    <row r="2109" spans="1:11" ht="12.75">
      <c r="A2109" s="14">
        <v>200212130007</v>
      </c>
      <c r="B2109" s="16" t="s">
        <v>432</v>
      </c>
      <c r="C2109" s="16" t="s">
        <v>32</v>
      </c>
      <c r="D2109" s="16" t="s">
        <v>367</v>
      </c>
      <c r="E2109" s="16" t="s">
        <v>429</v>
      </c>
      <c r="F2109" s="16">
        <v>0</v>
      </c>
      <c r="G2109" s="16">
        <v>0</v>
      </c>
      <c r="H2109" s="16" t="s">
        <v>109</v>
      </c>
      <c r="I2109">
        <v>2002</v>
      </c>
      <c r="J2109" s="3">
        <v>1</v>
      </c>
      <c r="K2109">
        <f t="shared" si="34"/>
        <v>0</v>
      </c>
    </row>
    <row r="2110" spans="1:11" ht="12.75">
      <c r="A2110" s="14">
        <v>200810180012</v>
      </c>
      <c r="B2110" s="16" t="s">
        <v>529</v>
      </c>
      <c r="C2110" s="16" t="s">
        <v>137</v>
      </c>
      <c r="D2110" s="16" t="s">
        <v>138</v>
      </c>
      <c r="E2110" s="16" t="s">
        <v>527</v>
      </c>
      <c r="F2110" s="16">
        <v>0</v>
      </c>
      <c r="G2110" s="16">
        <v>0</v>
      </c>
      <c r="H2110" s="16" t="s">
        <v>38</v>
      </c>
      <c r="I2110">
        <v>2008</v>
      </c>
      <c r="J2110" s="3">
        <v>1</v>
      </c>
      <c r="K2110">
        <f t="shared" si="34"/>
        <v>0</v>
      </c>
    </row>
    <row r="2111" spans="1:11" ht="12.75">
      <c r="A2111" s="14">
        <v>200912030019</v>
      </c>
      <c r="B2111" s="16" t="s">
        <v>853</v>
      </c>
      <c r="C2111" s="16" t="s">
        <v>78</v>
      </c>
      <c r="D2111" s="16" t="s">
        <v>79</v>
      </c>
      <c r="E2111" s="16" t="s">
        <v>16</v>
      </c>
      <c r="F2111" s="16">
        <v>0</v>
      </c>
      <c r="G2111" s="16">
        <v>0</v>
      </c>
      <c r="H2111" s="16" t="s">
        <v>65</v>
      </c>
      <c r="I2111">
        <v>2009</v>
      </c>
      <c r="J2111" s="3">
        <v>1</v>
      </c>
      <c r="K2111">
        <f t="shared" si="34"/>
        <v>0</v>
      </c>
    </row>
    <row r="2112" spans="1:11" ht="12.75">
      <c r="A2112" s="2">
        <v>201110190011</v>
      </c>
      <c r="B2112" s="13" t="s">
        <v>831</v>
      </c>
      <c r="C2112" s="13" t="s">
        <v>2</v>
      </c>
      <c r="D2112" s="13" t="s">
        <v>160</v>
      </c>
      <c r="E2112" s="13" t="s">
        <v>16</v>
      </c>
      <c r="F2112" s="13">
        <v>0</v>
      </c>
      <c r="G2112" s="13">
        <v>0</v>
      </c>
      <c r="H2112" s="13" t="s">
        <v>38</v>
      </c>
      <c r="I2112">
        <v>2011</v>
      </c>
      <c r="J2112" s="3">
        <v>1</v>
      </c>
      <c r="K2112">
        <f t="shared" si="34"/>
        <v>0</v>
      </c>
    </row>
    <row r="2113" spans="1:11" ht="12.75">
      <c r="A2113" s="11"/>
      <c r="B2113" s="12"/>
      <c r="C2113" s="11"/>
      <c r="D2113" s="11"/>
      <c r="E2113" s="12"/>
      <c r="F2113" s="11"/>
      <c r="G2113" s="11"/>
      <c r="H2113" s="12"/>
      <c r="J2113" s="3"/>
      <c r="K2113">
        <f t="shared" si="34"/>
        <v>0</v>
      </c>
    </row>
    <row r="2114" spans="1:11" ht="12.75">
      <c r="A2114" s="11"/>
      <c r="B2114" s="12"/>
      <c r="C2114" s="11"/>
      <c r="D2114" s="11"/>
      <c r="E2114" s="12"/>
      <c r="F2114" s="11"/>
      <c r="G2114" s="11"/>
      <c r="H2114" s="12"/>
      <c r="J2114" s="3"/>
      <c r="K2114">
        <f t="shared" ref="K2114:K2177" si="35">IF(AND(I2114=2015,E2114="unknown",OR(F2114&gt;0,G2114&gt;0)),1,0)</f>
        <v>0</v>
      </c>
    </row>
    <row r="2115" spans="1:11" ht="12.75">
      <c r="A2115" s="11"/>
      <c r="B2115" s="12"/>
      <c r="C2115" s="11"/>
      <c r="D2115" s="11"/>
      <c r="E2115" s="12"/>
      <c r="F2115" s="11"/>
      <c r="G2115" s="11"/>
      <c r="H2115" s="12"/>
      <c r="J2115" s="3"/>
      <c r="K2115">
        <f t="shared" si="35"/>
        <v>0</v>
      </c>
    </row>
    <row r="2116" spans="1:11" ht="12.75">
      <c r="A2116" s="11"/>
      <c r="B2116" s="12"/>
      <c r="C2116" s="11"/>
      <c r="D2116" s="11"/>
      <c r="E2116" s="12"/>
      <c r="F2116" s="11"/>
      <c r="G2116" s="11"/>
      <c r="H2116" s="12"/>
      <c r="J2116" s="3"/>
      <c r="K2116">
        <f t="shared" si="35"/>
        <v>0</v>
      </c>
    </row>
    <row r="2117" spans="1:11" ht="12.75">
      <c r="A2117" s="11"/>
      <c r="B2117" s="12"/>
      <c r="C2117" s="11"/>
      <c r="D2117" s="11"/>
      <c r="E2117" s="12"/>
      <c r="F2117" s="11"/>
      <c r="G2117" s="11"/>
      <c r="H2117" s="12"/>
      <c r="J2117" s="3"/>
      <c r="K2117">
        <f t="shared" si="35"/>
        <v>0</v>
      </c>
    </row>
    <row r="2118" spans="1:11" ht="12.75">
      <c r="A2118" s="11"/>
      <c r="B2118" s="12"/>
      <c r="C2118" s="11"/>
      <c r="D2118" s="11"/>
      <c r="E2118" s="12"/>
      <c r="F2118" s="11"/>
      <c r="G2118" s="11"/>
      <c r="H2118" s="12"/>
      <c r="J2118" s="3"/>
      <c r="K2118">
        <f t="shared" si="35"/>
        <v>0</v>
      </c>
    </row>
    <row r="2119" spans="1:11" ht="12.75">
      <c r="A2119" s="11"/>
      <c r="B2119" s="12"/>
      <c r="C2119" s="11"/>
      <c r="D2119" s="11"/>
      <c r="E2119" s="12"/>
      <c r="F2119" s="11"/>
      <c r="G2119" s="11"/>
      <c r="H2119" s="12"/>
      <c r="J2119" s="3"/>
      <c r="K2119">
        <f t="shared" si="35"/>
        <v>0</v>
      </c>
    </row>
    <row r="2120" spans="1:11" ht="12.75">
      <c r="A2120" s="11"/>
      <c r="B2120" s="12"/>
      <c r="C2120" s="11"/>
      <c r="D2120" s="11"/>
      <c r="E2120" s="12"/>
      <c r="F2120" s="11"/>
      <c r="G2120" s="11"/>
      <c r="H2120" s="12"/>
      <c r="J2120" s="3"/>
      <c r="K2120">
        <f t="shared" si="35"/>
        <v>0</v>
      </c>
    </row>
    <row r="2121" spans="1:11" ht="12.75">
      <c r="A2121" s="11"/>
      <c r="B2121" s="12"/>
      <c r="C2121" s="11"/>
      <c r="D2121" s="11"/>
      <c r="E2121" s="12"/>
      <c r="F2121" s="11"/>
      <c r="G2121" s="11"/>
      <c r="H2121" s="12"/>
      <c r="J2121" s="3"/>
      <c r="K2121">
        <f t="shared" si="35"/>
        <v>0</v>
      </c>
    </row>
    <row r="2122" spans="1:11" ht="12.75">
      <c r="A2122" s="11"/>
      <c r="B2122" s="12"/>
      <c r="C2122" s="11"/>
      <c r="D2122" s="11"/>
      <c r="E2122" s="12"/>
      <c r="F2122" s="11"/>
      <c r="G2122" s="11"/>
      <c r="H2122" s="12"/>
      <c r="K2122">
        <f t="shared" si="35"/>
        <v>0</v>
      </c>
    </row>
    <row r="2123" spans="1:11" ht="12.75">
      <c r="A2123" s="11"/>
      <c r="B2123" s="12"/>
      <c r="C2123" s="11"/>
      <c r="D2123" s="11"/>
      <c r="E2123" s="12"/>
      <c r="F2123" s="11"/>
      <c r="G2123" s="11"/>
      <c r="H2123" s="12"/>
      <c r="K2123">
        <f t="shared" si="35"/>
        <v>0</v>
      </c>
    </row>
    <row r="2124" spans="1:11" ht="12.75">
      <c r="A2124" s="11"/>
      <c r="B2124" s="12"/>
      <c r="C2124" s="11"/>
      <c r="D2124" s="11"/>
      <c r="E2124" s="12"/>
      <c r="F2124" s="11"/>
      <c r="G2124" s="11"/>
      <c r="H2124" s="12"/>
      <c r="K2124">
        <f t="shared" si="35"/>
        <v>0</v>
      </c>
    </row>
    <row r="2125" spans="1:11" ht="12.75">
      <c r="A2125" s="11"/>
      <c r="B2125" s="12"/>
      <c r="C2125" s="11"/>
      <c r="D2125" s="11"/>
      <c r="E2125" s="12"/>
      <c r="F2125" s="11"/>
      <c r="G2125" s="11"/>
      <c r="H2125" s="12"/>
      <c r="K2125">
        <f t="shared" si="35"/>
        <v>0</v>
      </c>
    </row>
    <row r="2126" spans="1:11" ht="12.75">
      <c r="A2126" s="11"/>
      <c r="B2126" s="12"/>
      <c r="C2126" s="11"/>
      <c r="D2126" s="11"/>
      <c r="E2126" s="12"/>
      <c r="F2126" s="11"/>
      <c r="G2126" s="11"/>
      <c r="H2126" s="12"/>
      <c r="K2126">
        <f t="shared" si="35"/>
        <v>0</v>
      </c>
    </row>
    <row r="2127" spans="1:11" ht="12.75">
      <c r="A2127" s="11"/>
      <c r="B2127" s="12"/>
      <c r="C2127" s="11"/>
      <c r="D2127" s="11"/>
      <c r="E2127" s="12"/>
      <c r="F2127" s="11"/>
      <c r="G2127" s="11"/>
      <c r="H2127" s="12"/>
      <c r="K2127">
        <f t="shared" si="35"/>
        <v>0</v>
      </c>
    </row>
    <row r="2128" spans="1:11" ht="12.75">
      <c r="A2128" s="11"/>
      <c r="B2128" s="12"/>
      <c r="C2128" s="11"/>
      <c r="D2128" s="11"/>
      <c r="E2128" s="12"/>
      <c r="F2128" s="11"/>
      <c r="G2128" s="11"/>
      <c r="H2128" s="12"/>
      <c r="K2128">
        <f t="shared" si="35"/>
        <v>0</v>
      </c>
    </row>
    <row r="2129" spans="1:11" ht="12.75">
      <c r="A2129" s="11"/>
      <c r="B2129" s="12"/>
      <c r="C2129" s="11"/>
      <c r="D2129" s="11"/>
      <c r="E2129" s="12"/>
      <c r="F2129" s="11"/>
      <c r="G2129" s="11"/>
      <c r="H2129" s="12"/>
      <c r="K2129">
        <f t="shared" si="35"/>
        <v>0</v>
      </c>
    </row>
    <row r="2130" spans="1:11" ht="12.75">
      <c r="A2130" s="11"/>
      <c r="B2130" s="12"/>
      <c r="C2130" s="11"/>
      <c r="D2130" s="11"/>
      <c r="E2130" s="12"/>
      <c r="F2130" s="11"/>
      <c r="G2130" s="11"/>
      <c r="H2130" s="12"/>
      <c r="K2130">
        <f t="shared" si="35"/>
        <v>0</v>
      </c>
    </row>
    <row r="2131" spans="1:11" ht="12.75">
      <c r="A2131" s="11"/>
      <c r="B2131" s="12"/>
      <c r="C2131" s="11"/>
      <c r="D2131" s="11"/>
      <c r="E2131" s="12"/>
      <c r="F2131" s="11"/>
      <c r="G2131" s="11"/>
      <c r="H2131" s="12"/>
      <c r="K2131">
        <f t="shared" si="35"/>
        <v>0</v>
      </c>
    </row>
    <row r="2132" spans="1:11" ht="12.75">
      <c r="A2132" s="11"/>
      <c r="B2132" s="12"/>
      <c r="C2132" s="11"/>
      <c r="D2132" s="11"/>
      <c r="E2132" s="12"/>
      <c r="F2132" s="11"/>
      <c r="G2132" s="11"/>
      <c r="H2132" s="12"/>
      <c r="K2132">
        <f t="shared" si="35"/>
        <v>0</v>
      </c>
    </row>
    <row r="2133" spans="1:11" ht="12.75">
      <c r="A2133" s="11"/>
      <c r="B2133" s="12"/>
      <c r="C2133" s="11"/>
      <c r="D2133" s="11"/>
      <c r="E2133" s="12"/>
      <c r="F2133" s="11"/>
      <c r="G2133" s="11"/>
      <c r="H2133" s="12"/>
      <c r="K2133">
        <f t="shared" si="35"/>
        <v>0</v>
      </c>
    </row>
    <row r="2134" spans="1:11" ht="12.75">
      <c r="A2134" s="11"/>
      <c r="B2134" s="12"/>
      <c r="C2134" s="11"/>
      <c r="D2134" s="11"/>
      <c r="E2134" s="12"/>
      <c r="F2134" s="11"/>
      <c r="G2134" s="11"/>
      <c r="H2134" s="12"/>
      <c r="K2134">
        <f t="shared" si="35"/>
        <v>0</v>
      </c>
    </row>
    <row r="2135" spans="1:11" ht="12.75">
      <c r="A2135" s="1" t="s">
        <v>0</v>
      </c>
      <c r="J2135" s="3"/>
      <c r="K2135">
        <f t="shared" si="35"/>
        <v>0</v>
      </c>
    </row>
    <row r="2136" spans="1:11" ht="12.75">
      <c r="A2136" s="17" t="s">
        <v>1</v>
      </c>
      <c r="J2136" s="3">
        <f>SUM(J2:J2134)</f>
        <v>2111</v>
      </c>
      <c r="K2136">
        <f t="shared" si="35"/>
        <v>0</v>
      </c>
    </row>
    <row r="2137" spans="1:11" ht="12.75">
      <c r="A2137" s="17" t="s">
        <v>19</v>
      </c>
      <c r="J2137" s="3"/>
      <c r="K2137">
        <f t="shared" si="35"/>
        <v>0</v>
      </c>
    </row>
    <row r="2138" spans="1:11" ht="12.75">
      <c r="A2138" s="17" t="s">
        <v>21</v>
      </c>
      <c r="J2138" s="3"/>
      <c r="K2138">
        <f t="shared" si="35"/>
        <v>0</v>
      </c>
    </row>
    <row r="2139" spans="1:11" ht="12.75">
      <c r="A2139" s="17" t="s">
        <v>24</v>
      </c>
      <c r="J2139" s="3"/>
      <c r="K2139">
        <f t="shared" si="35"/>
        <v>0</v>
      </c>
    </row>
    <row r="2140" spans="1:11" ht="15">
      <c r="A2140" s="6" t="s">
        <v>1021</v>
      </c>
      <c r="J2140" s="3"/>
      <c r="K2140">
        <f t="shared" si="35"/>
        <v>0</v>
      </c>
    </row>
    <row r="2141" spans="1:11" ht="15">
      <c r="A2141" s="7" t="s">
        <v>26</v>
      </c>
      <c r="J2141" s="3"/>
      <c r="K2141">
        <f t="shared" si="35"/>
        <v>0</v>
      </c>
    </row>
    <row r="2142" spans="1:11" ht="12.75">
      <c r="A2142" s="8" t="s">
        <v>27</v>
      </c>
      <c r="J2142" s="3"/>
      <c r="K2142">
        <f t="shared" si="35"/>
        <v>0</v>
      </c>
    </row>
    <row r="2143" spans="1:11" ht="15">
      <c r="A2143" s="7" t="s">
        <v>28</v>
      </c>
      <c r="J2143" s="3"/>
      <c r="K2143">
        <f t="shared" si="35"/>
        <v>0</v>
      </c>
    </row>
    <row r="2144" spans="1:11" ht="12.75">
      <c r="J2144" s="3"/>
      <c r="K2144">
        <f t="shared" si="35"/>
        <v>0</v>
      </c>
    </row>
    <row r="2145" spans="1:11" ht="12.75">
      <c r="A2145" s="9" t="s">
        <v>29</v>
      </c>
      <c r="J2145" s="3"/>
      <c r="K2145">
        <f t="shared" si="35"/>
        <v>0</v>
      </c>
    </row>
    <row r="2146" spans="1:11" ht="12.75">
      <c r="J2146" s="3"/>
      <c r="K2146">
        <f t="shared" si="35"/>
        <v>0</v>
      </c>
    </row>
    <row r="2147" spans="1:11" ht="12.75">
      <c r="A2147" s="10" t="s">
        <v>30</v>
      </c>
      <c r="J2147" s="3"/>
      <c r="K2147">
        <f t="shared" si="35"/>
        <v>0</v>
      </c>
    </row>
    <row r="2148" spans="1:11" ht="12.75">
      <c r="J2148" s="3"/>
      <c r="K2148">
        <f t="shared" si="35"/>
        <v>0</v>
      </c>
    </row>
    <row r="2149" spans="1:11" ht="12.75">
      <c r="A2149" s="9" t="s">
        <v>44</v>
      </c>
      <c r="K2149">
        <f t="shared" si="35"/>
        <v>0</v>
      </c>
    </row>
    <row r="2150" spans="1:11" ht="12.75">
      <c r="A2150" s="19" t="s">
        <v>181</v>
      </c>
      <c r="B2150" s="15"/>
      <c r="C2150" s="16"/>
      <c r="D2150" s="16"/>
      <c r="E2150" s="16"/>
      <c r="F2150" s="16"/>
      <c r="G2150" s="16"/>
      <c r="H2150" s="16"/>
      <c r="K2150">
        <f t="shared" si="35"/>
        <v>0</v>
      </c>
    </row>
    <row r="2151" spans="1:11" ht="12.75">
      <c r="A2151" s="19" t="s">
        <v>187</v>
      </c>
      <c r="B2151" s="4"/>
      <c r="C2151" s="13"/>
      <c r="D2151" s="13"/>
      <c r="E2151" s="13"/>
      <c r="F2151" s="13"/>
      <c r="G2151" s="13"/>
      <c r="H2151" s="13"/>
      <c r="K2151">
        <f t="shared" si="35"/>
        <v>0</v>
      </c>
    </row>
    <row r="2152" spans="1:11" ht="12.75">
      <c r="A2152" s="22" t="s">
        <v>1022</v>
      </c>
      <c r="B2152" s="15"/>
      <c r="C2152" s="16"/>
      <c r="D2152" s="16"/>
      <c r="E2152" s="16"/>
      <c r="F2152" s="16"/>
      <c r="G2152" s="16"/>
      <c r="H2152" s="16"/>
      <c r="K2152">
        <f t="shared" si="35"/>
        <v>0</v>
      </c>
    </row>
    <row r="2153" spans="1:11" ht="12.75">
      <c r="A2153" s="23" t="s">
        <v>204</v>
      </c>
      <c r="B2153" s="4"/>
      <c r="C2153" s="13"/>
      <c r="D2153" s="13"/>
      <c r="E2153" s="13"/>
      <c r="F2153" s="13"/>
      <c r="G2153" s="13"/>
      <c r="H2153" s="13"/>
      <c r="K2153">
        <f t="shared" si="35"/>
        <v>0</v>
      </c>
    </row>
    <row r="2154" spans="1:11" ht="12.75">
      <c r="A2154" s="25" t="s">
        <v>208</v>
      </c>
      <c r="B2154" s="15"/>
      <c r="C2154" s="16"/>
      <c r="D2154" s="16"/>
      <c r="E2154" s="16"/>
      <c r="F2154" s="16"/>
      <c r="G2154" s="16"/>
      <c r="H2154" s="16"/>
      <c r="K2154">
        <f t="shared" si="35"/>
        <v>0</v>
      </c>
    </row>
    <row r="2155" spans="1:11" ht="12.75">
      <c r="A2155" s="24" t="s">
        <v>214</v>
      </c>
      <c r="B2155" s="4"/>
      <c r="C2155" s="13"/>
      <c r="D2155" s="13"/>
      <c r="E2155" s="13"/>
      <c r="F2155" s="13"/>
      <c r="G2155" s="13"/>
      <c r="H2155" s="13"/>
      <c r="K2155">
        <f t="shared" si="35"/>
        <v>0</v>
      </c>
    </row>
    <row r="2156" spans="1:11" ht="12.75">
      <c r="A2156" s="24" t="s">
        <v>215</v>
      </c>
      <c r="B2156" s="15"/>
      <c r="C2156" s="16"/>
      <c r="D2156" s="16"/>
      <c r="E2156" s="16"/>
      <c r="F2156" s="16"/>
      <c r="G2156" s="16"/>
      <c r="H2156" s="16"/>
      <c r="K2156">
        <f t="shared" si="35"/>
        <v>0</v>
      </c>
    </row>
    <row r="2157" spans="1:11" ht="12.75">
      <c r="A2157" s="24" t="s">
        <v>216</v>
      </c>
      <c r="B2157" s="4"/>
      <c r="C2157" s="13"/>
      <c r="D2157" s="13"/>
      <c r="E2157" s="13"/>
      <c r="F2157" s="13"/>
      <c r="G2157" s="13"/>
      <c r="H2157" s="13"/>
      <c r="K2157">
        <f t="shared" si="35"/>
        <v>0</v>
      </c>
    </row>
    <row r="2158" spans="1:11" ht="12.75">
      <c r="A2158" s="24" t="s">
        <v>217</v>
      </c>
      <c r="B2158" s="15"/>
      <c r="C2158" s="16"/>
      <c r="D2158" s="16"/>
      <c r="E2158" s="16"/>
      <c r="F2158" s="16"/>
      <c r="G2158" s="16"/>
      <c r="H2158" s="16"/>
      <c r="K2158">
        <f t="shared" si="35"/>
        <v>0</v>
      </c>
    </row>
    <row r="2159" spans="1:11" ht="12.75">
      <c r="A2159" s="1" t="s">
        <v>0</v>
      </c>
      <c r="B2159" s="4"/>
      <c r="C2159" s="13"/>
      <c r="D2159" s="13"/>
      <c r="E2159" s="13"/>
      <c r="F2159" s="13"/>
      <c r="G2159" s="13"/>
      <c r="H2159" s="13"/>
      <c r="K2159">
        <f t="shared" si="35"/>
        <v>0</v>
      </c>
    </row>
    <row r="2160" spans="1:11" ht="12.75">
      <c r="A2160" s="17" t="s">
        <v>1</v>
      </c>
      <c r="K2160">
        <f t="shared" si="35"/>
        <v>0</v>
      </c>
    </row>
    <row r="2161" spans="1:11" ht="12.75">
      <c r="A2161" s="17" t="s">
        <v>19</v>
      </c>
      <c r="K2161">
        <f t="shared" si="35"/>
        <v>0</v>
      </c>
    </row>
    <row r="2162" spans="1:11" ht="12.75">
      <c r="A2162" s="17" t="s">
        <v>21</v>
      </c>
      <c r="K2162">
        <f t="shared" si="35"/>
        <v>0</v>
      </c>
    </row>
    <row r="2163" spans="1:11" ht="12.75">
      <c r="A2163" s="17" t="s">
        <v>24</v>
      </c>
      <c r="K2163">
        <f t="shared" si="35"/>
        <v>0</v>
      </c>
    </row>
    <row r="2164" spans="1:11" ht="15">
      <c r="A2164" s="6" t="s">
        <v>1021</v>
      </c>
      <c r="K2164">
        <f t="shared" si="35"/>
        <v>0</v>
      </c>
    </row>
    <row r="2165" spans="1:11" ht="15">
      <c r="A2165" s="7" t="s">
        <v>26</v>
      </c>
      <c r="K2165">
        <f t="shared" si="35"/>
        <v>0</v>
      </c>
    </row>
    <row r="2166" spans="1:11" ht="12.75">
      <c r="A2166" s="8" t="s">
        <v>27</v>
      </c>
      <c r="K2166">
        <f t="shared" si="35"/>
        <v>0</v>
      </c>
    </row>
    <row r="2167" spans="1:11" ht="15">
      <c r="A2167" s="7" t="s">
        <v>28</v>
      </c>
      <c r="K2167">
        <f t="shared" si="35"/>
        <v>0</v>
      </c>
    </row>
    <row r="2168" spans="1:11" ht="12.75">
      <c r="A2168" s="18"/>
      <c r="K2168">
        <f t="shared" si="35"/>
        <v>0</v>
      </c>
    </row>
    <row r="2169" spans="1:11" ht="12.75">
      <c r="A2169" s="9" t="s">
        <v>29</v>
      </c>
      <c r="K2169">
        <f t="shared" si="35"/>
        <v>0</v>
      </c>
    </row>
    <row r="2170" spans="1:11" ht="12.75">
      <c r="A2170" s="18"/>
      <c r="K2170">
        <f t="shared" si="35"/>
        <v>0</v>
      </c>
    </row>
    <row r="2171" spans="1:11" ht="12.75">
      <c r="A2171" s="10" t="s">
        <v>30</v>
      </c>
      <c r="K2171">
        <f t="shared" si="35"/>
        <v>0</v>
      </c>
    </row>
    <row r="2172" spans="1:11" ht="12.75">
      <c r="A2172" s="18"/>
      <c r="K2172">
        <f t="shared" si="35"/>
        <v>0</v>
      </c>
    </row>
    <row r="2173" spans="1:11" ht="12.75">
      <c r="A2173" s="9" t="s">
        <v>44</v>
      </c>
      <c r="K2173">
        <f t="shared" si="35"/>
        <v>0</v>
      </c>
    </row>
    <row r="2174" spans="1:11" ht="12.75">
      <c r="A2174" s="19" t="s">
        <v>181</v>
      </c>
      <c r="K2174">
        <f t="shared" si="35"/>
        <v>0</v>
      </c>
    </row>
    <row r="2175" spans="1:11" ht="12.75">
      <c r="A2175" s="21" t="s">
        <v>187</v>
      </c>
      <c r="K2175">
        <f t="shared" si="35"/>
        <v>0</v>
      </c>
    </row>
    <row r="2176" spans="1:11" ht="12.75">
      <c r="A2176" s="22" t="s">
        <v>1022</v>
      </c>
      <c r="K2176">
        <f t="shared" si="35"/>
        <v>0</v>
      </c>
    </row>
    <row r="2177" spans="1:11" ht="12.75">
      <c r="A2177" s="23" t="s">
        <v>204</v>
      </c>
      <c r="K2177">
        <f t="shared" si="35"/>
        <v>0</v>
      </c>
    </row>
    <row r="2178" spans="1:11" ht="12.75">
      <c r="A2178" s="25" t="s">
        <v>208</v>
      </c>
      <c r="K2178">
        <f t="shared" ref="K2178:K2241" si="36">IF(AND(I2178=2015,E2178="unknown",OR(F2178&gt;0,G2178&gt;0)),1,0)</f>
        <v>0</v>
      </c>
    </row>
    <row r="2179" spans="1:11" ht="12.75">
      <c r="A2179" s="24" t="s">
        <v>214</v>
      </c>
      <c r="K2179">
        <f t="shared" si="36"/>
        <v>0</v>
      </c>
    </row>
    <row r="2180" spans="1:11" ht="12.75">
      <c r="A2180" s="24" t="s">
        <v>215</v>
      </c>
      <c r="K2180">
        <f t="shared" si="36"/>
        <v>0</v>
      </c>
    </row>
    <row r="2181" spans="1:11" ht="12.75">
      <c r="A2181" s="24" t="s">
        <v>216</v>
      </c>
      <c r="K2181">
        <f t="shared" si="36"/>
        <v>0</v>
      </c>
    </row>
    <row r="2182" spans="1:11" ht="12.75">
      <c r="A2182" s="24" t="s">
        <v>217</v>
      </c>
      <c r="K2182">
        <f t="shared" si="36"/>
        <v>0</v>
      </c>
    </row>
    <row r="2183" spans="1:11" ht="12.75">
      <c r="A2183" s="1" t="s">
        <v>0</v>
      </c>
      <c r="K2183">
        <f t="shared" si="36"/>
        <v>0</v>
      </c>
    </row>
    <row r="2184" spans="1:11" ht="12.75">
      <c r="A2184" s="17" t="s">
        <v>1</v>
      </c>
      <c r="K2184">
        <f t="shared" si="36"/>
        <v>0</v>
      </c>
    </row>
    <row r="2185" spans="1:11" ht="12.75">
      <c r="A2185" s="17" t="s">
        <v>19</v>
      </c>
      <c r="K2185">
        <f t="shared" si="36"/>
        <v>0</v>
      </c>
    </row>
    <row r="2186" spans="1:11" ht="12.75">
      <c r="A2186" s="17" t="s">
        <v>21</v>
      </c>
      <c r="K2186">
        <f t="shared" si="36"/>
        <v>0</v>
      </c>
    </row>
    <row r="2187" spans="1:11" ht="12.75">
      <c r="A2187" s="17" t="s">
        <v>24</v>
      </c>
      <c r="K2187">
        <f t="shared" si="36"/>
        <v>0</v>
      </c>
    </row>
    <row r="2188" spans="1:11" ht="15">
      <c r="A2188" s="6" t="s">
        <v>1021</v>
      </c>
      <c r="K2188">
        <f t="shared" si="36"/>
        <v>0</v>
      </c>
    </row>
    <row r="2189" spans="1:11" ht="15">
      <c r="A2189" s="7" t="s">
        <v>26</v>
      </c>
      <c r="K2189">
        <f t="shared" si="36"/>
        <v>0</v>
      </c>
    </row>
    <row r="2190" spans="1:11" ht="12.75">
      <c r="A2190" s="8" t="s">
        <v>27</v>
      </c>
      <c r="K2190">
        <f t="shared" si="36"/>
        <v>0</v>
      </c>
    </row>
    <row r="2191" spans="1:11" ht="15">
      <c r="A2191" s="7" t="s">
        <v>28</v>
      </c>
      <c r="K2191">
        <f t="shared" si="36"/>
        <v>0</v>
      </c>
    </row>
    <row r="2192" spans="1:11" ht="15.75" customHeight="1">
      <c r="K2192">
        <f t="shared" si="36"/>
        <v>0</v>
      </c>
    </row>
    <row r="2193" spans="1:11" ht="12.75">
      <c r="A2193" s="9" t="s">
        <v>29</v>
      </c>
      <c r="K2193">
        <f t="shared" si="36"/>
        <v>0</v>
      </c>
    </row>
    <row r="2194" spans="1:11" ht="15.75" customHeight="1">
      <c r="K2194">
        <f t="shared" si="36"/>
        <v>0</v>
      </c>
    </row>
    <row r="2195" spans="1:11" ht="12.75">
      <c r="A2195" s="10" t="s">
        <v>30</v>
      </c>
      <c r="K2195">
        <f t="shared" si="36"/>
        <v>0</v>
      </c>
    </row>
    <row r="2196" spans="1:11" ht="15.75" customHeight="1">
      <c r="K2196">
        <f t="shared" si="36"/>
        <v>0</v>
      </c>
    </row>
    <row r="2197" spans="1:11" ht="12.75">
      <c r="A2197" s="9" t="s">
        <v>44</v>
      </c>
      <c r="K2197">
        <f t="shared" si="36"/>
        <v>0</v>
      </c>
    </row>
    <row r="2198" spans="1:11" ht="12.75">
      <c r="A2198" s="19" t="s">
        <v>181</v>
      </c>
      <c r="K2198">
        <f t="shared" si="36"/>
        <v>0</v>
      </c>
    </row>
    <row r="2199" spans="1:11" ht="12.75">
      <c r="A2199" s="21" t="s">
        <v>187</v>
      </c>
      <c r="K2199">
        <f t="shared" si="36"/>
        <v>0</v>
      </c>
    </row>
    <row r="2200" spans="1:11" ht="12.75">
      <c r="A2200" s="22" t="s">
        <v>1022</v>
      </c>
      <c r="K2200">
        <f t="shared" si="36"/>
        <v>0</v>
      </c>
    </row>
    <row r="2201" spans="1:11" ht="12.75">
      <c r="A2201" s="23" t="s">
        <v>204</v>
      </c>
      <c r="K2201">
        <f t="shared" si="36"/>
        <v>0</v>
      </c>
    </row>
    <row r="2202" spans="1:11" ht="12.75">
      <c r="A2202" s="25" t="s">
        <v>208</v>
      </c>
      <c r="K2202">
        <f t="shared" si="36"/>
        <v>0</v>
      </c>
    </row>
    <row r="2203" spans="1:11" ht="12.75">
      <c r="A2203" s="24" t="s">
        <v>214</v>
      </c>
      <c r="K2203">
        <f t="shared" si="36"/>
        <v>0</v>
      </c>
    </row>
    <row r="2204" spans="1:11" ht="12.75">
      <c r="A2204" s="24" t="s">
        <v>215</v>
      </c>
      <c r="K2204">
        <f t="shared" si="36"/>
        <v>0</v>
      </c>
    </row>
    <row r="2205" spans="1:11" ht="12.75">
      <c r="A2205" s="24" t="s">
        <v>216</v>
      </c>
      <c r="K2205">
        <f t="shared" si="36"/>
        <v>0</v>
      </c>
    </row>
    <row r="2206" spans="1:11" ht="12.75">
      <c r="A2206" s="24" t="s">
        <v>217</v>
      </c>
      <c r="K2206">
        <f t="shared" si="36"/>
        <v>0</v>
      </c>
    </row>
    <row r="2207" spans="1:11" ht="12.75">
      <c r="A2207" s="25" t="s">
        <v>219</v>
      </c>
      <c r="K2207">
        <f t="shared" si="36"/>
        <v>0</v>
      </c>
    </row>
    <row r="2208" spans="1:11" ht="15.75" customHeight="1">
      <c r="K2208">
        <f t="shared" si="36"/>
        <v>0</v>
      </c>
    </row>
    <row r="2209" spans="1:11" ht="12.75">
      <c r="A2209" s="1" t="s">
        <v>0</v>
      </c>
      <c r="K2209">
        <f t="shared" si="36"/>
        <v>0</v>
      </c>
    </row>
    <row r="2210" spans="1:11" ht="12.75">
      <c r="A2210" s="17" t="s">
        <v>1</v>
      </c>
      <c r="K2210">
        <f t="shared" si="36"/>
        <v>0</v>
      </c>
    </row>
    <row r="2211" spans="1:11" ht="12.75">
      <c r="A2211" s="17" t="s">
        <v>19</v>
      </c>
      <c r="K2211">
        <f t="shared" si="36"/>
        <v>0</v>
      </c>
    </row>
    <row r="2212" spans="1:11" ht="12.75">
      <c r="A2212" s="17" t="s">
        <v>21</v>
      </c>
      <c r="K2212">
        <f t="shared" si="36"/>
        <v>0</v>
      </c>
    </row>
    <row r="2213" spans="1:11" ht="12.75">
      <c r="A2213" s="17" t="s">
        <v>24</v>
      </c>
      <c r="K2213">
        <f t="shared" si="36"/>
        <v>0</v>
      </c>
    </row>
    <row r="2214" spans="1:11" ht="15">
      <c r="A2214" s="6" t="s">
        <v>1021</v>
      </c>
      <c r="K2214">
        <f t="shared" si="36"/>
        <v>0</v>
      </c>
    </row>
    <row r="2215" spans="1:11" ht="15">
      <c r="A2215" s="7" t="s">
        <v>26</v>
      </c>
      <c r="K2215">
        <f t="shared" si="36"/>
        <v>0</v>
      </c>
    </row>
    <row r="2216" spans="1:11" ht="12.75">
      <c r="A2216" s="8" t="s">
        <v>27</v>
      </c>
      <c r="K2216">
        <f t="shared" si="36"/>
        <v>0</v>
      </c>
    </row>
    <row r="2217" spans="1:11" ht="15">
      <c r="A2217" s="7" t="s">
        <v>28</v>
      </c>
      <c r="K2217">
        <f t="shared" si="36"/>
        <v>0</v>
      </c>
    </row>
    <row r="2218" spans="1:11" ht="15.75" customHeight="1">
      <c r="K2218">
        <f t="shared" si="36"/>
        <v>0</v>
      </c>
    </row>
    <row r="2219" spans="1:11" ht="12.75">
      <c r="A2219" s="9" t="s">
        <v>29</v>
      </c>
      <c r="K2219">
        <f t="shared" si="36"/>
        <v>0</v>
      </c>
    </row>
    <row r="2220" spans="1:11" ht="15.75" customHeight="1">
      <c r="K2220">
        <f t="shared" si="36"/>
        <v>0</v>
      </c>
    </row>
    <row r="2221" spans="1:11" ht="12.75">
      <c r="A2221" s="10" t="s">
        <v>30</v>
      </c>
      <c r="K2221">
        <f t="shared" si="36"/>
        <v>0</v>
      </c>
    </row>
    <row r="2222" spans="1:11" ht="15.75" customHeight="1">
      <c r="K2222">
        <f t="shared" si="36"/>
        <v>0</v>
      </c>
    </row>
    <row r="2223" spans="1:11" ht="12.75">
      <c r="A2223" s="9" t="s">
        <v>44</v>
      </c>
      <c r="K2223">
        <f t="shared" si="36"/>
        <v>0</v>
      </c>
    </row>
    <row r="2224" spans="1:11" ht="12.75">
      <c r="A2224" s="19" t="s">
        <v>181</v>
      </c>
      <c r="K2224">
        <f t="shared" si="36"/>
        <v>0</v>
      </c>
    </row>
    <row r="2225" spans="1:11" ht="12.75">
      <c r="A2225" s="21" t="s">
        <v>187</v>
      </c>
      <c r="K2225">
        <f t="shared" si="36"/>
        <v>0</v>
      </c>
    </row>
    <row r="2226" spans="1:11" ht="12.75">
      <c r="A2226" s="22" t="s">
        <v>1022</v>
      </c>
      <c r="K2226">
        <f t="shared" si="36"/>
        <v>0</v>
      </c>
    </row>
    <row r="2227" spans="1:11" ht="12.75">
      <c r="A2227" s="23" t="s">
        <v>204</v>
      </c>
      <c r="K2227">
        <f t="shared" si="36"/>
        <v>0</v>
      </c>
    </row>
    <row r="2228" spans="1:11" ht="12.75">
      <c r="A2228" s="25" t="s">
        <v>208</v>
      </c>
      <c r="K2228">
        <f t="shared" si="36"/>
        <v>0</v>
      </c>
    </row>
    <row r="2229" spans="1:11" ht="12.75">
      <c r="A2229" s="24" t="s">
        <v>214</v>
      </c>
      <c r="K2229">
        <f t="shared" si="36"/>
        <v>0</v>
      </c>
    </row>
    <row r="2230" spans="1:11" ht="12.75">
      <c r="A2230" s="24" t="s">
        <v>215</v>
      </c>
      <c r="K2230">
        <f t="shared" si="36"/>
        <v>0</v>
      </c>
    </row>
    <row r="2231" spans="1:11" ht="12.75">
      <c r="A2231" s="24" t="s">
        <v>216</v>
      </c>
      <c r="K2231">
        <f t="shared" si="36"/>
        <v>0</v>
      </c>
    </row>
    <row r="2232" spans="1:11" ht="12.75">
      <c r="A2232" s="24" t="s">
        <v>217</v>
      </c>
      <c r="K2232">
        <f t="shared" si="36"/>
        <v>0</v>
      </c>
    </row>
    <row r="2233" spans="1:11" ht="12.75">
      <c r="A2233" s="25" t="s">
        <v>219</v>
      </c>
      <c r="K2233">
        <f t="shared" si="36"/>
        <v>0</v>
      </c>
    </row>
    <row r="2234" spans="1:11" ht="12.75">
      <c r="A2234" s="1" t="s">
        <v>0</v>
      </c>
      <c r="K2234">
        <f t="shared" si="36"/>
        <v>0</v>
      </c>
    </row>
    <row r="2235" spans="1:11" ht="12.75">
      <c r="A2235" s="17" t="s">
        <v>1</v>
      </c>
      <c r="K2235">
        <f t="shared" si="36"/>
        <v>0</v>
      </c>
    </row>
    <row r="2236" spans="1:11" ht="12.75">
      <c r="A2236" s="17" t="s">
        <v>19</v>
      </c>
      <c r="K2236">
        <f t="shared" si="36"/>
        <v>0</v>
      </c>
    </row>
    <row r="2237" spans="1:11" ht="12.75">
      <c r="A2237" s="17" t="s">
        <v>21</v>
      </c>
      <c r="K2237">
        <f t="shared" si="36"/>
        <v>0</v>
      </c>
    </row>
    <row r="2238" spans="1:11" ht="12.75">
      <c r="A2238" s="17" t="s">
        <v>24</v>
      </c>
      <c r="K2238">
        <f t="shared" si="36"/>
        <v>0</v>
      </c>
    </row>
    <row r="2239" spans="1:11" ht="15">
      <c r="A2239" s="6" t="s">
        <v>1021</v>
      </c>
      <c r="K2239">
        <f t="shared" si="36"/>
        <v>0</v>
      </c>
    </row>
    <row r="2240" spans="1:11" ht="15">
      <c r="A2240" s="7" t="s">
        <v>26</v>
      </c>
      <c r="K2240">
        <f t="shared" si="36"/>
        <v>0</v>
      </c>
    </row>
    <row r="2241" spans="1:11" ht="12.75">
      <c r="A2241" s="8" t="s">
        <v>27</v>
      </c>
      <c r="K2241">
        <f t="shared" si="36"/>
        <v>0</v>
      </c>
    </row>
    <row r="2242" spans="1:11" ht="15">
      <c r="A2242" s="7" t="s">
        <v>28</v>
      </c>
      <c r="K2242">
        <f t="shared" ref="K2242:K2305" si="37">IF(AND(I2242=2015,E2242="unknown",OR(F2242&gt;0,G2242&gt;0)),1,0)</f>
        <v>0</v>
      </c>
    </row>
    <row r="2243" spans="1:11" ht="15.75" customHeight="1">
      <c r="K2243">
        <f t="shared" si="37"/>
        <v>0</v>
      </c>
    </row>
    <row r="2244" spans="1:11" ht="12.75">
      <c r="A2244" s="9" t="s">
        <v>29</v>
      </c>
      <c r="K2244">
        <f t="shared" si="37"/>
        <v>0</v>
      </c>
    </row>
    <row r="2245" spans="1:11" ht="15.75" customHeight="1">
      <c r="K2245">
        <f t="shared" si="37"/>
        <v>0</v>
      </c>
    </row>
    <row r="2246" spans="1:11" ht="12.75">
      <c r="A2246" s="10" t="s">
        <v>30</v>
      </c>
      <c r="K2246">
        <f t="shared" si="37"/>
        <v>0</v>
      </c>
    </row>
    <row r="2247" spans="1:11" ht="15.75" customHeight="1">
      <c r="K2247">
        <f t="shared" si="37"/>
        <v>0</v>
      </c>
    </row>
    <row r="2248" spans="1:11" ht="12.75">
      <c r="A2248" s="9" t="s">
        <v>44</v>
      </c>
      <c r="K2248">
        <f t="shared" si="37"/>
        <v>0</v>
      </c>
    </row>
    <row r="2249" spans="1:11" ht="12.75">
      <c r="A2249" s="19" t="s">
        <v>181</v>
      </c>
      <c r="K2249">
        <f t="shared" si="37"/>
        <v>0</v>
      </c>
    </row>
    <row r="2250" spans="1:11" ht="12.75">
      <c r="A2250" s="21" t="s">
        <v>187</v>
      </c>
      <c r="K2250">
        <f t="shared" si="37"/>
        <v>0</v>
      </c>
    </row>
    <row r="2251" spans="1:11" ht="12.75">
      <c r="A2251" s="22" t="s">
        <v>1022</v>
      </c>
      <c r="K2251">
        <f t="shared" si="37"/>
        <v>0</v>
      </c>
    </row>
    <row r="2252" spans="1:11" ht="12.75">
      <c r="A2252" s="23" t="s">
        <v>204</v>
      </c>
      <c r="K2252">
        <f t="shared" si="37"/>
        <v>0</v>
      </c>
    </row>
    <row r="2253" spans="1:11" ht="12.75">
      <c r="A2253" s="25" t="s">
        <v>208</v>
      </c>
      <c r="K2253">
        <f t="shared" si="37"/>
        <v>0</v>
      </c>
    </row>
    <row r="2254" spans="1:11" ht="12.75">
      <c r="A2254" s="24" t="s">
        <v>214</v>
      </c>
      <c r="K2254">
        <f t="shared" si="37"/>
        <v>0</v>
      </c>
    </row>
    <row r="2255" spans="1:11" ht="12.75">
      <c r="A2255" s="24" t="s">
        <v>215</v>
      </c>
      <c r="K2255">
        <f t="shared" si="37"/>
        <v>0</v>
      </c>
    </row>
    <row r="2256" spans="1:11" ht="12.75">
      <c r="A2256" s="24" t="s">
        <v>216</v>
      </c>
      <c r="K2256">
        <f t="shared" si="37"/>
        <v>0</v>
      </c>
    </row>
    <row r="2257" spans="1:11" ht="12.75">
      <c r="A2257" s="24" t="s">
        <v>217</v>
      </c>
      <c r="K2257">
        <f t="shared" si="37"/>
        <v>0</v>
      </c>
    </row>
    <row r="2258" spans="1:11" ht="12.75">
      <c r="A2258" s="25" t="s">
        <v>219</v>
      </c>
      <c r="K2258">
        <f t="shared" si="37"/>
        <v>0</v>
      </c>
    </row>
    <row r="2259" spans="1:11" ht="12.75">
      <c r="A2259" s="1" t="s">
        <v>0</v>
      </c>
      <c r="K2259">
        <f t="shared" si="37"/>
        <v>0</v>
      </c>
    </row>
    <row r="2260" spans="1:11" ht="12.75">
      <c r="A2260" s="17" t="s">
        <v>1</v>
      </c>
      <c r="K2260">
        <f t="shared" si="37"/>
        <v>0</v>
      </c>
    </row>
    <row r="2261" spans="1:11" ht="12.75">
      <c r="A2261" s="17" t="s">
        <v>19</v>
      </c>
      <c r="K2261">
        <f t="shared" si="37"/>
        <v>0</v>
      </c>
    </row>
    <row r="2262" spans="1:11" ht="12.75">
      <c r="A2262" s="17" t="s">
        <v>21</v>
      </c>
      <c r="K2262">
        <f t="shared" si="37"/>
        <v>0</v>
      </c>
    </row>
    <row r="2263" spans="1:11" ht="12.75">
      <c r="A2263" s="17" t="s">
        <v>24</v>
      </c>
      <c r="K2263">
        <f t="shared" si="37"/>
        <v>0</v>
      </c>
    </row>
    <row r="2264" spans="1:11" ht="15">
      <c r="A2264" s="6" t="s">
        <v>1021</v>
      </c>
      <c r="K2264">
        <f t="shared" si="37"/>
        <v>0</v>
      </c>
    </row>
    <row r="2265" spans="1:11" ht="15">
      <c r="A2265" s="7" t="s">
        <v>26</v>
      </c>
      <c r="K2265">
        <f t="shared" si="37"/>
        <v>0</v>
      </c>
    </row>
    <row r="2266" spans="1:11" ht="12.75">
      <c r="A2266" s="8" t="s">
        <v>27</v>
      </c>
      <c r="K2266">
        <f t="shared" si="37"/>
        <v>0</v>
      </c>
    </row>
    <row r="2267" spans="1:11" ht="15">
      <c r="A2267" s="7" t="s">
        <v>28</v>
      </c>
      <c r="K2267">
        <f t="shared" si="37"/>
        <v>0</v>
      </c>
    </row>
    <row r="2268" spans="1:11" ht="15.75" customHeight="1">
      <c r="K2268">
        <f t="shared" si="37"/>
        <v>0</v>
      </c>
    </row>
    <row r="2269" spans="1:11" ht="12.75">
      <c r="A2269" s="9" t="s">
        <v>29</v>
      </c>
      <c r="K2269">
        <f t="shared" si="37"/>
        <v>0</v>
      </c>
    </row>
    <row r="2270" spans="1:11" ht="15.75" customHeight="1">
      <c r="K2270">
        <f t="shared" si="37"/>
        <v>0</v>
      </c>
    </row>
    <row r="2271" spans="1:11" ht="12.75">
      <c r="A2271" s="10" t="s">
        <v>30</v>
      </c>
      <c r="K2271">
        <f t="shared" si="37"/>
        <v>0</v>
      </c>
    </row>
    <row r="2272" spans="1:11" ht="15.75" customHeight="1">
      <c r="K2272">
        <f t="shared" si="37"/>
        <v>0</v>
      </c>
    </row>
    <row r="2273" spans="1:11" ht="12.75">
      <c r="A2273" s="9" t="s">
        <v>44</v>
      </c>
      <c r="K2273">
        <f t="shared" si="37"/>
        <v>0</v>
      </c>
    </row>
    <row r="2274" spans="1:11" ht="12.75">
      <c r="A2274" s="19" t="s">
        <v>181</v>
      </c>
      <c r="K2274">
        <f t="shared" si="37"/>
        <v>0</v>
      </c>
    </row>
    <row r="2275" spans="1:11" ht="12.75">
      <c r="A2275" s="21" t="s">
        <v>187</v>
      </c>
      <c r="K2275">
        <f t="shared" si="37"/>
        <v>0</v>
      </c>
    </row>
    <row r="2276" spans="1:11" ht="12.75">
      <c r="A2276" s="22" t="s">
        <v>1022</v>
      </c>
      <c r="K2276">
        <f t="shared" si="37"/>
        <v>0</v>
      </c>
    </row>
    <row r="2277" spans="1:11" ht="12.75">
      <c r="A2277" s="23" t="s">
        <v>204</v>
      </c>
      <c r="K2277">
        <f t="shared" si="37"/>
        <v>0</v>
      </c>
    </row>
    <row r="2278" spans="1:11" ht="12.75">
      <c r="A2278" s="25" t="s">
        <v>208</v>
      </c>
      <c r="K2278">
        <f t="shared" si="37"/>
        <v>0</v>
      </c>
    </row>
    <row r="2279" spans="1:11" ht="12.75">
      <c r="A2279" s="24" t="s">
        <v>214</v>
      </c>
      <c r="K2279">
        <f t="shared" si="37"/>
        <v>0</v>
      </c>
    </row>
    <row r="2280" spans="1:11" ht="12.75">
      <c r="A2280" s="24" t="s">
        <v>215</v>
      </c>
      <c r="K2280">
        <f t="shared" si="37"/>
        <v>0</v>
      </c>
    </row>
    <row r="2281" spans="1:11" ht="12.75">
      <c r="A2281" s="24" t="s">
        <v>216</v>
      </c>
      <c r="K2281">
        <f t="shared" si="37"/>
        <v>0</v>
      </c>
    </row>
    <row r="2282" spans="1:11" ht="12.75">
      <c r="A2282" s="24" t="s">
        <v>217</v>
      </c>
      <c r="K2282">
        <f t="shared" si="37"/>
        <v>0</v>
      </c>
    </row>
    <row r="2283" spans="1:11" ht="12.75">
      <c r="A2283" s="25" t="s">
        <v>219</v>
      </c>
      <c r="K2283">
        <f t="shared" si="37"/>
        <v>0</v>
      </c>
    </row>
    <row r="2284" spans="1:11" ht="12.75">
      <c r="A2284" s="1" t="s">
        <v>0</v>
      </c>
      <c r="K2284">
        <f t="shared" si="37"/>
        <v>0</v>
      </c>
    </row>
    <row r="2285" spans="1:11" ht="12.75">
      <c r="A2285" s="17" t="s">
        <v>1</v>
      </c>
      <c r="K2285">
        <f t="shared" si="37"/>
        <v>0</v>
      </c>
    </row>
    <row r="2286" spans="1:11" ht="12.75">
      <c r="A2286" s="17" t="s">
        <v>19</v>
      </c>
      <c r="K2286">
        <f t="shared" si="37"/>
        <v>0</v>
      </c>
    </row>
    <row r="2287" spans="1:11" ht="12.75">
      <c r="A2287" s="17" t="s">
        <v>21</v>
      </c>
      <c r="K2287">
        <f t="shared" si="37"/>
        <v>0</v>
      </c>
    </row>
    <row r="2288" spans="1:11" ht="12.75">
      <c r="A2288" s="17" t="s">
        <v>24</v>
      </c>
      <c r="K2288">
        <f t="shared" si="37"/>
        <v>0</v>
      </c>
    </row>
    <row r="2289" spans="1:11" ht="15">
      <c r="A2289" s="6" t="s">
        <v>1021</v>
      </c>
      <c r="K2289">
        <f t="shared" si="37"/>
        <v>0</v>
      </c>
    </row>
    <row r="2290" spans="1:11" ht="15">
      <c r="A2290" s="7" t="s">
        <v>26</v>
      </c>
      <c r="K2290">
        <f t="shared" si="37"/>
        <v>0</v>
      </c>
    </row>
    <row r="2291" spans="1:11" ht="12.75">
      <c r="A2291" s="8" t="s">
        <v>27</v>
      </c>
      <c r="K2291">
        <f t="shared" si="37"/>
        <v>0</v>
      </c>
    </row>
    <row r="2292" spans="1:11" ht="15">
      <c r="A2292" s="7" t="s">
        <v>28</v>
      </c>
      <c r="K2292">
        <f t="shared" si="37"/>
        <v>0</v>
      </c>
    </row>
    <row r="2293" spans="1:11" ht="15.75" customHeight="1">
      <c r="K2293">
        <f t="shared" si="37"/>
        <v>0</v>
      </c>
    </row>
    <row r="2294" spans="1:11" ht="12.75">
      <c r="A2294" s="9" t="s">
        <v>29</v>
      </c>
      <c r="K2294">
        <f t="shared" si="37"/>
        <v>0</v>
      </c>
    </row>
    <row r="2295" spans="1:11" ht="15.75" customHeight="1">
      <c r="K2295">
        <f t="shared" si="37"/>
        <v>0</v>
      </c>
    </row>
    <row r="2296" spans="1:11" ht="12.75">
      <c r="A2296" s="10" t="s">
        <v>30</v>
      </c>
      <c r="K2296">
        <f t="shared" si="37"/>
        <v>0</v>
      </c>
    </row>
    <row r="2297" spans="1:11" ht="15.75" customHeight="1">
      <c r="K2297">
        <f t="shared" si="37"/>
        <v>0</v>
      </c>
    </row>
    <row r="2298" spans="1:11" ht="12.75">
      <c r="A2298" s="9" t="s">
        <v>44</v>
      </c>
      <c r="K2298">
        <f t="shared" si="37"/>
        <v>0</v>
      </c>
    </row>
    <row r="2299" spans="1:11" ht="12.75">
      <c r="A2299" s="19" t="s">
        <v>181</v>
      </c>
      <c r="K2299">
        <f t="shared" si="37"/>
        <v>0</v>
      </c>
    </row>
    <row r="2300" spans="1:11" ht="12.75">
      <c r="A2300" s="21" t="s">
        <v>187</v>
      </c>
      <c r="K2300">
        <f t="shared" si="37"/>
        <v>0</v>
      </c>
    </row>
    <row r="2301" spans="1:11" ht="12.75">
      <c r="A2301" s="22" t="s">
        <v>1022</v>
      </c>
      <c r="K2301">
        <f t="shared" si="37"/>
        <v>0</v>
      </c>
    </row>
    <row r="2302" spans="1:11" ht="12.75">
      <c r="A2302" s="23" t="s">
        <v>204</v>
      </c>
      <c r="K2302">
        <f t="shared" si="37"/>
        <v>0</v>
      </c>
    </row>
    <row r="2303" spans="1:11" ht="12.75">
      <c r="A2303" s="25" t="s">
        <v>208</v>
      </c>
      <c r="K2303">
        <f t="shared" si="37"/>
        <v>0</v>
      </c>
    </row>
    <row r="2304" spans="1:11" ht="12.75">
      <c r="A2304" s="24" t="s">
        <v>214</v>
      </c>
      <c r="K2304">
        <f t="shared" si="37"/>
        <v>0</v>
      </c>
    </row>
    <row r="2305" spans="1:11" ht="12.75">
      <c r="A2305" s="24" t="s">
        <v>215</v>
      </c>
      <c r="K2305">
        <f t="shared" si="37"/>
        <v>0</v>
      </c>
    </row>
    <row r="2306" spans="1:11" ht="12.75">
      <c r="A2306" s="24" t="s">
        <v>216</v>
      </c>
      <c r="K2306">
        <f t="shared" ref="K2306:K2352" si="38">IF(AND(I2306=2015,E2306="unknown",OR(F2306&gt;0,G2306&gt;0)),1,0)</f>
        <v>0</v>
      </c>
    </row>
    <row r="2307" spans="1:11" ht="12.75">
      <c r="A2307" s="24" t="s">
        <v>217</v>
      </c>
      <c r="K2307">
        <f t="shared" si="38"/>
        <v>0</v>
      </c>
    </row>
    <row r="2308" spans="1:11" ht="12.75">
      <c r="A2308" s="25" t="s">
        <v>219</v>
      </c>
      <c r="K2308">
        <f t="shared" si="38"/>
        <v>0</v>
      </c>
    </row>
    <row r="2309" spans="1:11" ht="15.75" customHeight="1">
      <c r="K2309">
        <f t="shared" si="38"/>
        <v>0</v>
      </c>
    </row>
    <row r="2310" spans="1:11" ht="12.75">
      <c r="A2310" s="1" t="s">
        <v>0</v>
      </c>
      <c r="K2310">
        <f t="shared" si="38"/>
        <v>0</v>
      </c>
    </row>
    <row r="2311" spans="1:11" ht="12.75">
      <c r="A2311" s="17" t="s">
        <v>1</v>
      </c>
      <c r="K2311">
        <f t="shared" si="38"/>
        <v>0</v>
      </c>
    </row>
    <row r="2312" spans="1:11" ht="12.75">
      <c r="A2312" s="17" t="s">
        <v>19</v>
      </c>
      <c r="K2312">
        <f t="shared" si="38"/>
        <v>0</v>
      </c>
    </row>
    <row r="2313" spans="1:11" ht="12.75">
      <c r="A2313" s="17" t="s">
        <v>21</v>
      </c>
      <c r="K2313">
        <f t="shared" si="38"/>
        <v>0</v>
      </c>
    </row>
    <row r="2314" spans="1:11" ht="12.75">
      <c r="A2314" s="17" t="s">
        <v>24</v>
      </c>
      <c r="K2314">
        <f t="shared" si="38"/>
        <v>0</v>
      </c>
    </row>
    <row r="2315" spans="1:11" ht="15">
      <c r="A2315" s="6" t="s">
        <v>1021</v>
      </c>
      <c r="K2315">
        <f t="shared" si="38"/>
        <v>0</v>
      </c>
    </row>
    <row r="2316" spans="1:11" ht="15">
      <c r="A2316" s="7" t="s">
        <v>26</v>
      </c>
      <c r="K2316">
        <f t="shared" si="38"/>
        <v>0</v>
      </c>
    </row>
    <row r="2317" spans="1:11" ht="12.75">
      <c r="A2317" s="8" t="s">
        <v>27</v>
      </c>
      <c r="K2317">
        <f t="shared" si="38"/>
        <v>0</v>
      </c>
    </row>
    <row r="2318" spans="1:11" ht="15">
      <c r="A2318" s="7" t="s">
        <v>28</v>
      </c>
      <c r="K2318">
        <f t="shared" si="38"/>
        <v>0</v>
      </c>
    </row>
    <row r="2319" spans="1:11" ht="15.75" customHeight="1">
      <c r="K2319">
        <f t="shared" si="38"/>
        <v>0</v>
      </c>
    </row>
    <row r="2320" spans="1:11" ht="12.75">
      <c r="A2320" s="9" t="s">
        <v>29</v>
      </c>
      <c r="K2320">
        <f t="shared" si="38"/>
        <v>0</v>
      </c>
    </row>
    <row r="2321" spans="1:11" ht="15.75" customHeight="1">
      <c r="K2321">
        <f t="shared" si="38"/>
        <v>0</v>
      </c>
    </row>
    <row r="2322" spans="1:11" ht="12.75">
      <c r="A2322" s="10" t="s">
        <v>30</v>
      </c>
      <c r="K2322">
        <f t="shared" si="38"/>
        <v>0</v>
      </c>
    </row>
    <row r="2323" spans="1:11" ht="15.75" customHeight="1">
      <c r="K2323">
        <f t="shared" si="38"/>
        <v>0</v>
      </c>
    </row>
    <row r="2324" spans="1:11" ht="12.75">
      <c r="A2324" s="9" t="s">
        <v>44</v>
      </c>
      <c r="K2324">
        <f t="shared" si="38"/>
        <v>0</v>
      </c>
    </row>
    <row r="2325" spans="1:11" ht="12.75">
      <c r="A2325" s="19" t="s">
        <v>181</v>
      </c>
      <c r="K2325">
        <f t="shared" si="38"/>
        <v>0</v>
      </c>
    </row>
    <row r="2326" spans="1:11" ht="12.75">
      <c r="A2326" s="21" t="s">
        <v>187</v>
      </c>
      <c r="K2326">
        <f t="shared" si="38"/>
        <v>0</v>
      </c>
    </row>
    <row r="2327" spans="1:11" ht="12.75">
      <c r="A2327" s="22" t="s">
        <v>1022</v>
      </c>
      <c r="K2327">
        <f t="shared" si="38"/>
        <v>0</v>
      </c>
    </row>
    <row r="2328" spans="1:11" ht="12.75">
      <c r="A2328" s="23" t="s">
        <v>204</v>
      </c>
      <c r="K2328">
        <f t="shared" si="38"/>
        <v>0</v>
      </c>
    </row>
    <row r="2329" spans="1:11" ht="12.75">
      <c r="A2329" s="25" t="s">
        <v>208</v>
      </c>
      <c r="K2329">
        <f t="shared" si="38"/>
        <v>0</v>
      </c>
    </row>
    <row r="2330" spans="1:11" ht="12.75">
      <c r="A2330" s="24" t="s">
        <v>214</v>
      </c>
      <c r="K2330">
        <f t="shared" si="38"/>
        <v>0</v>
      </c>
    </row>
    <row r="2331" spans="1:11" ht="12.75">
      <c r="A2331" s="24" t="s">
        <v>215</v>
      </c>
      <c r="K2331">
        <f t="shared" si="38"/>
        <v>0</v>
      </c>
    </row>
    <row r="2332" spans="1:11" ht="12.75">
      <c r="A2332" s="24" t="s">
        <v>216</v>
      </c>
      <c r="K2332">
        <f t="shared" si="38"/>
        <v>0</v>
      </c>
    </row>
    <row r="2333" spans="1:11" ht="12.75">
      <c r="A2333" s="24" t="s">
        <v>217</v>
      </c>
      <c r="K2333">
        <f t="shared" si="38"/>
        <v>0</v>
      </c>
    </row>
    <row r="2334" spans="1:11" ht="12.75">
      <c r="A2334" s="25" t="s">
        <v>219</v>
      </c>
      <c r="K2334">
        <f t="shared" si="38"/>
        <v>0</v>
      </c>
    </row>
    <row r="2335" spans="1:11" ht="12.75">
      <c r="A2335" s="1" t="s">
        <v>0</v>
      </c>
      <c r="K2335">
        <f t="shared" si="38"/>
        <v>0</v>
      </c>
    </row>
    <row r="2336" spans="1:11" ht="12.75">
      <c r="A2336" s="17" t="s">
        <v>1</v>
      </c>
      <c r="K2336">
        <f t="shared" si="38"/>
        <v>0</v>
      </c>
    </row>
    <row r="2337" spans="1:11" ht="12.75">
      <c r="A2337" s="17" t="s">
        <v>19</v>
      </c>
      <c r="K2337">
        <f t="shared" si="38"/>
        <v>0</v>
      </c>
    </row>
    <row r="2338" spans="1:11" ht="12.75">
      <c r="A2338" s="17" t="s">
        <v>21</v>
      </c>
      <c r="K2338">
        <f t="shared" si="38"/>
        <v>0</v>
      </c>
    </row>
    <row r="2339" spans="1:11" ht="12.75">
      <c r="A2339" s="17" t="s">
        <v>24</v>
      </c>
      <c r="K2339">
        <f t="shared" si="38"/>
        <v>0</v>
      </c>
    </row>
    <row r="2340" spans="1:11" ht="15">
      <c r="A2340" s="6" t="s">
        <v>1021</v>
      </c>
      <c r="K2340">
        <f t="shared" si="38"/>
        <v>0</v>
      </c>
    </row>
    <row r="2341" spans="1:11" ht="15">
      <c r="A2341" s="7" t="s">
        <v>26</v>
      </c>
      <c r="K2341">
        <f t="shared" si="38"/>
        <v>0</v>
      </c>
    </row>
    <row r="2342" spans="1:11" ht="12.75">
      <c r="A2342" s="8" t="s">
        <v>27</v>
      </c>
      <c r="K2342">
        <f t="shared" si="38"/>
        <v>0</v>
      </c>
    </row>
    <row r="2343" spans="1:11" ht="15">
      <c r="A2343" s="7" t="s">
        <v>28</v>
      </c>
      <c r="K2343">
        <f t="shared" si="38"/>
        <v>0</v>
      </c>
    </row>
    <row r="2344" spans="1:11" ht="12.75">
      <c r="A2344" s="18"/>
      <c r="K2344">
        <f t="shared" si="38"/>
        <v>0</v>
      </c>
    </row>
    <row r="2345" spans="1:11" ht="12.75">
      <c r="A2345" s="9" t="s">
        <v>29</v>
      </c>
      <c r="K2345">
        <f t="shared" si="38"/>
        <v>0</v>
      </c>
    </row>
    <row r="2346" spans="1:11" ht="12.75">
      <c r="A2346" s="18"/>
      <c r="K2346">
        <f t="shared" si="38"/>
        <v>0</v>
      </c>
    </row>
    <row r="2347" spans="1:11" ht="12.75">
      <c r="A2347" s="10" t="s">
        <v>30</v>
      </c>
      <c r="K2347">
        <f t="shared" si="38"/>
        <v>0</v>
      </c>
    </row>
    <row r="2348" spans="1:11" ht="12.75">
      <c r="A2348" s="18"/>
      <c r="K2348">
        <f t="shared" si="38"/>
        <v>0</v>
      </c>
    </row>
    <row r="2349" spans="1:11" ht="12.75">
      <c r="A2349" s="9" t="s">
        <v>44</v>
      </c>
      <c r="K2349">
        <f t="shared" si="38"/>
        <v>0</v>
      </c>
    </row>
    <row r="2350" spans="1:11" ht="12.75">
      <c r="A2350" s="19" t="s">
        <v>181</v>
      </c>
      <c r="K2350">
        <f t="shared" si="38"/>
        <v>0</v>
      </c>
    </row>
    <row r="2351" spans="1:11" ht="12.75">
      <c r="A2351" s="21" t="s">
        <v>187</v>
      </c>
      <c r="K2351">
        <f t="shared" si="38"/>
        <v>0</v>
      </c>
    </row>
    <row r="2352" spans="1:11" ht="12.75">
      <c r="A2352" s="22" t="s">
        <v>1022</v>
      </c>
      <c r="K2352">
        <f t="shared" si="38"/>
        <v>0</v>
      </c>
    </row>
    <row r="2353" spans="1:11" ht="12.75">
      <c r="A2353" s="23" t="s">
        <v>204</v>
      </c>
      <c r="K2353">
        <f t="shared" ref="K2306:K2369" si="39">IF(AND(I2353=2012,E2353="unknown",OR(F2353&gt;0,G2353&gt;0)),1,0)</f>
        <v>0</v>
      </c>
    </row>
    <row r="2354" spans="1:11" ht="12.75">
      <c r="A2354" s="25" t="s">
        <v>208</v>
      </c>
      <c r="K2354">
        <f t="shared" si="39"/>
        <v>0</v>
      </c>
    </row>
    <row r="2355" spans="1:11" ht="12.75">
      <c r="A2355" s="24" t="s">
        <v>214</v>
      </c>
      <c r="K2355">
        <f t="shared" si="39"/>
        <v>0</v>
      </c>
    </row>
    <row r="2356" spans="1:11" ht="12.75">
      <c r="A2356" s="24" t="s">
        <v>215</v>
      </c>
      <c r="K2356">
        <f t="shared" si="39"/>
        <v>0</v>
      </c>
    </row>
    <row r="2357" spans="1:11" ht="12.75">
      <c r="A2357" s="24" t="s">
        <v>216</v>
      </c>
      <c r="K2357">
        <f t="shared" si="39"/>
        <v>0</v>
      </c>
    </row>
    <row r="2358" spans="1:11" ht="12.75">
      <c r="A2358" s="24" t="s">
        <v>217</v>
      </c>
      <c r="K2358">
        <f t="shared" si="39"/>
        <v>0</v>
      </c>
    </row>
    <row r="2359" spans="1:11" ht="12.75">
      <c r="A2359" s="25" t="s">
        <v>219</v>
      </c>
      <c r="K2359">
        <f t="shared" si="39"/>
        <v>0</v>
      </c>
    </row>
    <row r="2360" spans="1:11" ht="12.75">
      <c r="A2360" s="18"/>
      <c r="K2360">
        <f t="shared" si="39"/>
        <v>0</v>
      </c>
    </row>
    <row r="2361" spans="1:11" ht="12.75">
      <c r="A2361" s="1" t="s">
        <v>0</v>
      </c>
      <c r="K2361">
        <f t="shared" si="39"/>
        <v>0</v>
      </c>
    </row>
    <row r="2362" spans="1:11" ht="12.75">
      <c r="A2362" s="17" t="s">
        <v>1</v>
      </c>
      <c r="K2362">
        <f t="shared" si="39"/>
        <v>0</v>
      </c>
    </row>
    <row r="2363" spans="1:11" ht="12.75">
      <c r="A2363" s="17" t="s">
        <v>19</v>
      </c>
      <c r="K2363">
        <f t="shared" si="39"/>
        <v>0</v>
      </c>
    </row>
    <row r="2364" spans="1:11" ht="12.75">
      <c r="A2364" s="17" t="s">
        <v>21</v>
      </c>
      <c r="K2364">
        <f t="shared" si="39"/>
        <v>0</v>
      </c>
    </row>
    <row r="2365" spans="1:11" ht="12.75">
      <c r="A2365" s="17" t="s">
        <v>24</v>
      </c>
      <c r="K2365">
        <f t="shared" si="39"/>
        <v>0</v>
      </c>
    </row>
    <row r="2366" spans="1:11" ht="15">
      <c r="A2366" s="6" t="s">
        <v>1021</v>
      </c>
      <c r="K2366">
        <f t="shared" si="39"/>
        <v>0</v>
      </c>
    </row>
    <row r="2367" spans="1:11" ht="15">
      <c r="A2367" s="7" t="s">
        <v>26</v>
      </c>
      <c r="K2367">
        <f t="shared" si="39"/>
        <v>0</v>
      </c>
    </row>
    <row r="2368" spans="1:11" ht="12.75">
      <c r="A2368" s="8" t="s">
        <v>27</v>
      </c>
      <c r="K2368">
        <f t="shared" si="39"/>
        <v>0</v>
      </c>
    </row>
    <row r="2369" spans="1:1" ht="15">
      <c r="A2369" s="7" t="s">
        <v>28</v>
      </c>
    </row>
    <row r="2370" spans="1:1" ht="12.75">
      <c r="A2370" s="18"/>
    </row>
    <row r="2371" spans="1:1" ht="12.75">
      <c r="A2371" s="9" t="s">
        <v>29</v>
      </c>
    </row>
    <row r="2372" spans="1:1" ht="12.75">
      <c r="A2372" s="18"/>
    </row>
    <row r="2373" spans="1:1" ht="12.75">
      <c r="A2373" s="10" t="s">
        <v>30</v>
      </c>
    </row>
    <row r="2374" spans="1:1" ht="12.75">
      <c r="A2374" s="18"/>
    </row>
    <row r="2375" spans="1:1" ht="12.75">
      <c r="A2375" s="9" t="s">
        <v>44</v>
      </c>
    </row>
    <row r="2376" spans="1:1" ht="12.75">
      <c r="A2376" s="19" t="s">
        <v>181</v>
      </c>
    </row>
    <row r="2377" spans="1:1" ht="12.75">
      <c r="A2377" s="21" t="s">
        <v>187</v>
      </c>
    </row>
    <row r="2378" spans="1:1" ht="12.75">
      <c r="A2378" s="22" t="s">
        <v>1022</v>
      </c>
    </row>
    <row r="2379" spans="1:1" ht="12.75">
      <c r="A2379" s="23" t="s">
        <v>204</v>
      </c>
    </row>
    <row r="2380" spans="1:1" ht="12.75">
      <c r="A2380" s="25" t="s">
        <v>208</v>
      </c>
    </row>
    <row r="2381" spans="1:1" ht="12.75">
      <c r="A2381" s="24" t="s">
        <v>214</v>
      </c>
    </row>
    <row r="2382" spans="1:1" ht="12.75">
      <c r="A2382" s="24" t="s">
        <v>215</v>
      </c>
    </row>
    <row r="2383" spans="1:1" ht="12.75">
      <c r="A2383" s="24" t="s">
        <v>216</v>
      </c>
    </row>
    <row r="2384" spans="1:1" ht="12.75">
      <c r="A2384" s="24" t="s">
        <v>217</v>
      </c>
    </row>
    <row r="2385" spans="1:1" ht="12.75">
      <c r="A2385" s="25" t="s">
        <v>219</v>
      </c>
    </row>
    <row r="2386" spans="1:1" ht="12.75">
      <c r="A2386" s="1" t="s">
        <v>0</v>
      </c>
    </row>
    <row r="2387" spans="1:1" ht="12.75">
      <c r="A2387" s="17" t="s">
        <v>1</v>
      </c>
    </row>
    <row r="2388" spans="1:1" ht="12.75">
      <c r="A2388" s="17" t="s">
        <v>19</v>
      </c>
    </row>
    <row r="2389" spans="1:1" ht="12.75">
      <c r="A2389" s="17" t="s">
        <v>21</v>
      </c>
    </row>
    <row r="2390" spans="1:1" ht="12.75">
      <c r="A2390" s="17" t="s">
        <v>24</v>
      </c>
    </row>
    <row r="2391" spans="1:1" ht="15">
      <c r="A2391" s="6" t="s">
        <v>1021</v>
      </c>
    </row>
    <row r="2392" spans="1:1" ht="15">
      <c r="A2392" s="7" t="s">
        <v>26</v>
      </c>
    </row>
    <row r="2393" spans="1:1" ht="12.75">
      <c r="A2393" s="8" t="s">
        <v>27</v>
      </c>
    </row>
    <row r="2394" spans="1:1" ht="15">
      <c r="A2394" s="7" t="s">
        <v>28</v>
      </c>
    </row>
    <row r="2395" spans="1:1" ht="12.75">
      <c r="A2395" s="18"/>
    </row>
    <row r="2396" spans="1:1" ht="12.75">
      <c r="A2396" s="9" t="s">
        <v>29</v>
      </c>
    </row>
    <row r="2397" spans="1:1" ht="12.75">
      <c r="A2397" s="18"/>
    </row>
    <row r="2398" spans="1:1" ht="12.75">
      <c r="A2398" s="10" t="s">
        <v>30</v>
      </c>
    </row>
    <row r="2399" spans="1:1" ht="12.75">
      <c r="A2399" s="18"/>
    </row>
    <row r="2400" spans="1:1" ht="12.75">
      <c r="A2400" s="9" t="s">
        <v>44</v>
      </c>
    </row>
    <row r="2401" spans="1:1" ht="12.75">
      <c r="A2401" s="19" t="s">
        <v>181</v>
      </c>
    </row>
    <row r="2402" spans="1:1" ht="12.75">
      <c r="A2402" s="21" t="s">
        <v>187</v>
      </c>
    </row>
    <row r="2403" spans="1:1" ht="12.75">
      <c r="A2403" s="22" t="s">
        <v>1022</v>
      </c>
    </row>
    <row r="2404" spans="1:1" ht="12.75">
      <c r="A2404" s="23" t="s">
        <v>204</v>
      </c>
    </row>
    <row r="2405" spans="1:1" ht="12.75">
      <c r="A2405" s="25" t="s">
        <v>208</v>
      </c>
    </row>
    <row r="2406" spans="1:1" ht="12.75">
      <c r="A2406" s="24" t="s">
        <v>214</v>
      </c>
    </row>
    <row r="2407" spans="1:1" ht="12.75">
      <c r="A2407" s="24" t="s">
        <v>215</v>
      </c>
    </row>
    <row r="2408" spans="1:1" ht="12.75">
      <c r="A2408" s="24" t="s">
        <v>216</v>
      </c>
    </row>
    <row r="2409" spans="1:1" ht="12.75">
      <c r="A2409" s="24" t="s">
        <v>217</v>
      </c>
    </row>
    <row r="2410" spans="1:1" ht="12.75">
      <c r="A2410" s="25" t="s">
        <v>219</v>
      </c>
    </row>
    <row r="2411" spans="1:1" ht="12.75">
      <c r="A2411" s="18"/>
    </row>
    <row r="2412" spans="1:1" ht="12.75">
      <c r="A2412" s="1" t="s">
        <v>0</v>
      </c>
    </row>
    <row r="2413" spans="1:1" ht="12.75">
      <c r="A2413" s="17" t="s">
        <v>1</v>
      </c>
    </row>
    <row r="2414" spans="1:1" ht="12.75">
      <c r="A2414" s="17" t="s">
        <v>19</v>
      </c>
    </row>
    <row r="2415" spans="1:1" ht="12.75">
      <c r="A2415" s="17" t="s">
        <v>21</v>
      </c>
    </row>
    <row r="2416" spans="1:1" ht="12.75">
      <c r="A2416" s="17" t="s">
        <v>24</v>
      </c>
    </row>
    <row r="2417" spans="1:1" ht="15">
      <c r="A2417" s="6" t="s">
        <v>1021</v>
      </c>
    </row>
    <row r="2418" spans="1:1" ht="15">
      <c r="A2418" s="7" t="s">
        <v>26</v>
      </c>
    </row>
    <row r="2419" spans="1:1" ht="12.75">
      <c r="A2419" s="8" t="s">
        <v>27</v>
      </c>
    </row>
    <row r="2420" spans="1:1" ht="15">
      <c r="A2420" s="7" t="s">
        <v>28</v>
      </c>
    </row>
    <row r="2421" spans="1:1" ht="12.75">
      <c r="A2421" s="18"/>
    </row>
    <row r="2422" spans="1:1" ht="12.75">
      <c r="A2422" s="9" t="s">
        <v>29</v>
      </c>
    </row>
    <row r="2423" spans="1:1" ht="12.75">
      <c r="A2423" s="18"/>
    </row>
    <row r="2424" spans="1:1" ht="12.75">
      <c r="A2424" s="10" t="s">
        <v>30</v>
      </c>
    </row>
    <row r="2425" spans="1:1" ht="12.75">
      <c r="A2425" s="18"/>
    </row>
    <row r="2426" spans="1:1" ht="12.75">
      <c r="A2426" s="9" t="s">
        <v>44</v>
      </c>
    </row>
    <row r="2427" spans="1:1" ht="12.75">
      <c r="A2427" s="19" t="s">
        <v>181</v>
      </c>
    </row>
    <row r="2428" spans="1:1" ht="12.75">
      <c r="A2428" s="21" t="s">
        <v>187</v>
      </c>
    </row>
    <row r="2429" spans="1:1" ht="12.75">
      <c r="A2429" s="22" t="s">
        <v>1022</v>
      </c>
    </row>
    <row r="2430" spans="1:1" ht="12.75">
      <c r="A2430" s="23" t="s">
        <v>204</v>
      </c>
    </row>
    <row r="2431" spans="1:1" ht="12.75">
      <c r="A2431" s="25" t="s">
        <v>208</v>
      </c>
    </row>
    <row r="2432" spans="1:1" ht="12.75">
      <c r="A2432" s="24" t="s">
        <v>214</v>
      </c>
    </row>
    <row r="2433" spans="1:1" ht="12.75">
      <c r="A2433" s="24" t="s">
        <v>215</v>
      </c>
    </row>
    <row r="2434" spans="1:1" ht="12.75">
      <c r="A2434" s="24" t="s">
        <v>216</v>
      </c>
    </row>
    <row r="2435" spans="1:1" ht="12.75">
      <c r="A2435" s="24" t="s">
        <v>217</v>
      </c>
    </row>
    <row r="2436" spans="1:1" ht="12.75">
      <c r="A2436" s="25" t="s">
        <v>219</v>
      </c>
    </row>
    <row r="2437" spans="1:1" ht="12.75">
      <c r="A2437" s="1" t="s">
        <v>0</v>
      </c>
    </row>
    <row r="2438" spans="1:1" ht="12.75">
      <c r="A2438" s="17" t="s">
        <v>1</v>
      </c>
    </row>
    <row r="2439" spans="1:1" ht="12.75">
      <c r="A2439" s="17" t="s">
        <v>19</v>
      </c>
    </row>
    <row r="2440" spans="1:1" ht="12.75">
      <c r="A2440" s="17" t="s">
        <v>21</v>
      </c>
    </row>
    <row r="2441" spans="1:1" ht="12.75">
      <c r="A2441" s="17" t="s">
        <v>24</v>
      </c>
    </row>
    <row r="2442" spans="1:1" ht="15">
      <c r="A2442" s="6" t="s">
        <v>1021</v>
      </c>
    </row>
    <row r="2443" spans="1:1" ht="15">
      <c r="A2443" s="7" t="s">
        <v>26</v>
      </c>
    </row>
    <row r="2444" spans="1:1" ht="12.75">
      <c r="A2444" s="8" t="s">
        <v>27</v>
      </c>
    </row>
    <row r="2445" spans="1:1" ht="15">
      <c r="A2445" s="7" t="s">
        <v>28</v>
      </c>
    </row>
    <row r="2446" spans="1:1" ht="12.75">
      <c r="A2446" s="18"/>
    </row>
    <row r="2447" spans="1:1" ht="12.75">
      <c r="A2447" s="9" t="s">
        <v>29</v>
      </c>
    </row>
    <row r="2448" spans="1:1" ht="12.75">
      <c r="A2448" s="18"/>
    </row>
    <row r="2449" spans="1:1" ht="12.75">
      <c r="A2449" s="10" t="s">
        <v>30</v>
      </c>
    </row>
    <row r="2450" spans="1:1" ht="12.75">
      <c r="A2450" s="18"/>
    </row>
    <row r="2451" spans="1:1" ht="12.75">
      <c r="A2451" s="9" t="s">
        <v>44</v>
      </c>
    </row>
    <row r="2452" spans="1:1" ht="12.75">
      <c r="A2452" s="19" t="s">
        <v>181</v>
      </c>
    </row>
    <row r="2453" spans="1:1" ht="12.75">
      <c r="A2453" s="21" t="s">
        <v>187</v>
      </c>
    </row>
    <row r="2454" spans="1:1" ht="12.75">
      <c r="A2454" s="22" t="s">
        <v>1022</v>
      </c>
    </row>
    <row r="2455" spans="1:1" ht="12.75">
      <c r="A2455" s="23" t="s">
        <v>204</v>
      </c>
    </row>
    <row r="2456" spans="1:1" ht="12.75">
      <c r="A2456" s="25" t="s">
        <v>208</v>
      </c>
    </row>
    <row r="2457" spans="1:1" ht="12.75">
      <c r="A2457" s="24" t="s">
        <v>214</v>
      </c>
    </row>
    <row r="2458" spans="1:1" ht="12.75">
      <c r="A2458" s="24" t="s">
        <v>215</v>
      </c>
    </row>
    <row r="2459" spans="1:1" ht="12.75">
      <c r="A2459" s="24" t="s">
        <v>216</v>
      </c>
    </row>
    <row r="2460" spans="1:1" ht="12.75">
      <c r="A2460" s="24" t="s">
        <v>217</v>
      </c>
    </row>
    <row r="2461" spans="1:1" ht="12.75">
      <c r="A2461" s="25" t="s">
        <v>219</v>
      </c>
    </row>
    <row r="2462" spans="1:1" ht="12.75">
      <c r="A2462" s="18"/>
    </row>
    <row r="2463" spans="1:1" ht="12.75">
      <c r="A2463" s="1" t="s">
        <v>0</v>
      </c>
    </row>
    <row r="2464" spans="1:1" ht="12.75">
      <c r="A2464" s="17" t="s">
        <v>1</v>
      </c>
    </row>
    <row r="2465" spans="1:1" ht="12.75">
      <c r="A2465" s="17" t="s">
        <v>19</v>
      </c>
    </row>
    <row r="2466" spans="1:1" ht="12.75">
      <c r="A2466" s="17" t="s">
        <v>21</v>
      </c>
    </row>
    <row r="2467" spans="1:1" ht="12.75">
      <c r="A2467" s="17" t="s">
        <v>24</v>
      </c>
    </row>
    <row r="2468" spans="1:1" ht="15">
      <c r="A2468" s="6" t="s">
        <v>1021</v>
      </c>
    </row>
    <row r="2469" spans="1:1" ht="15">
      <c r="A2469" s="7" t="s">
        <v>26</v>
      </c>
    </row>
    <row r="2470" spans="1:1" ht="12.75">
      <c r="A2470" s="8" t="s">
        <v>27</v>
      </c>
    </row>
    <row r="2471" spans="1:1" ht="15">
      <c r="A2471" s="7" t="s">
        <v>28</v>
      </c>
    </row>
    <row r="2472" spans="1:1" ht="12.75">
      <c r="A2472" s="18"/>
    </row>
    <row r="2473" spans="1:1" ht="12.75">
      <c r="A2473" s="9" t="s">
        <v>29</v>
      </c>
    </row>
    <row r="2474" spans="1:1" ht="12.75">
      <c r="A2474" s="18"/>
    </row>
    <row r="2475" spans="1:1" ht="12.75">
      <c r="A2475" s="10" t="s">
        <v>30</v>
      </c>
    </row>
    <row r="2476" spans="1:1" ht="12.75">
      <c r="A2476" s="18"/>
    </row>
    <row r="2477" spans="1:1" ht="12.75">
      <c r="A2477" s="9" t="s">
        <v>44</v>
      </c>
    </row>
    <row r="2478" spans="1:1" ht="12.75">
      <c r="A2478" s="19" t="s">
        <v>181</v>
      </c>
    </row>
    <row r="2479" spans="1:1" ht="12.75">
      <c r="A2479" s="21" t="s">
        <v>187</v>
      </c>
    </row>
    <row r="2480" spans="1:1" ht="12.75">
      <c r="A2480" s="22" t="s">
        <v>1022</v>
      </c>
    </row>
    <row r="2481" spans="1:1" ht="12.75">
      <c r="A2481" s="23" t="s">
        <v>204</v>
      </c>
    </row>
    <row r="2482" spans="1:1" ht="12.75">
      <c r="A2482" s="25" t="s">
        <v>208</v>
      </c>
    </row>
    <row r="2483" spans="1:1" ht="12.75">
      <c r="A2483" s="24" t="s">
        <v>214</v>
      </c>
    </row>
    <row r="2484" spans="1:1" ht="12.75">
      <c r="A2484" s="24" t="s">
        <v>215</v>
      </c>
    </row>
    <row r="2485" spans="1:1" ht="12.75">
      <c r="A2485" s="24" t="s">
        <v>216</v>
      </c>
    </row>
    <row r="2486" spans="1:1" ht="12.75">
      <c r="A2486" s="24" t="s">
        <v>217</v>
      </c>
    </row>
    <row r="2487" spans="1:1" ht="12.75">
      <c r="A2487" s="25" t="s">
        <v>219</v>
      </c>
    </row>
    <row r="2488" spans="1:1" ht="12.75">
      <c r="A2488" s="18"/>
    </row>
    <row r="2489" spans="1:1" ht="12.75">
      <c r="A2489" s="1" t="s">
        <v>0</v>
      </c>
    </row>
    <row r="2490" spans="1:1" ht="12.75">
      <c r="A2490" s="17" t="s">
        <v>1</v>
      </c>
    </row>
    <row r="2491" spans="1:1" ht="12.75">
      <c r="A2491" s="17" t="s">
        <v>19</v>
      </c>
    </row>
    <row r="2492" spans="1:1" ht="12.75">
      <c r="A2492" s="17" t="s">
        <v>21</v>
      </c>
    </row>
    <row r="2493" spans="1:1" ht="12.75">
      <c r="A2493" s="17" t="s">
        <v>24</v>
      </c>
    </row>
    <row r="2494" spans="1:1" ht="15">
      <c r="A2494" s="6" t="s">
        <v>1021</v>
      </c>
    </row>
    <row r="2495" spans="1:1" ht="15">
      <c r="A2495" s="7" t="s">
        <v>26</v>
      </c>
    </row>
    <row r="2496" spans="1:1" ht="12.75">
      <c r="A2496" s="8" t="s">
        <v>27</v>
      </c>
    </row>
    <row r="2497" spans="1:1" ht="15">
      <c r="A2497" s="7" t="s">
        <v>28</v>
      </c>
    </row>
    <row r="2498" spans="1:1" ht="12.75">
      <c r="A2498" s="18"/>
    </row>
    <row r="2499" spans="1:1" ht="12.75">
      <c r="A2499" s="9" t="s">
        <v>29</v>
      </c>
    </row>
    <row r="2500" spans="1:1" ht="12.75">
      <c r="A2500" s="18"/>
    </row>
    <row r="2501" spans="1:1" ht="12.75">
      <c r="A2501" s="10" t="s">
        <v>30</v>
      </c>
    </row>
    <row r="2502" spans="1:1" ht="12.75">
      <c r="A2502" s="18"/>
    </row>
    <row r="2503" spans="1:1" ht="12.75">
      <c r="A2503" s="9" t="s">
        <v>44</v>
      </c>
    </row>
    <row r="2504" spans="1:1" ht="12.75">
      <c r="A2504" s="19" t="s">
        <v>181</v>
      </c>
    </row>
    <row r="2505" spans="1:1" ht="12.75">
      <c r="A2505" s="21" t="s">
        <v>187</v>
      </c>
    </row>
    <row r="2506" spans="1:1" ht="12.75">
      <c r="A2506" s="22" t="s">
        <v>1022</v>
      </c>
    </row>
    <row r="2507" spans="1:1" ht="12.75">
      <c r="A2507" s="23" t="s">
        <v>204</v>
      </c>
    </row>
    <row r="2508" spans="1:1" ht="12.75">
      <c r="A2508" s="25" t="s">
        <v>208</v>
      </c>
    </row>
    <row r="2509" spans="1:1" ht="12.75">
      <c r="A2509" s="24" t="s">
        <v>214</v>
      </c>
    </row>
    <row r="2510" spans="1:1" ht="12.75">
      <c r="A2510" s="24" t="s">
        <v>215</v>
      </c>
    </row>
    <row r="2511" spans="1:1" ht="12.75">
      <c r="A2511" s="24" t="s">
        <v>216</v>
      </c>
    </row>
    <row r="2512" spans="1:1" ht="12.75">
      <c r="A2512" s="24" t="s">
        <v>217</v>
      </c>
    </row>
    <row r="2513" spans="1:1" ht="12.75">
      <c r="A2513" s="25" t="s">
        <v>219</v>
      </c>
    </row>
    <row r="2514" spans="1:1" ht="12.75">
      <c r="A2514" s="1" t="s">
        <v>0</v>
      </c>
    </row>
    <row r="2515" spans="1:1" ht="12.75">
      <c r="A2515" s="17" t="s">
        <v>1</v>
      </c>
    </row>
    <row r="2516" spans="1:1" ht="12.75">
      <c r="A2516" s="17" t="s">
        <v>19</v>
      </c>
    </row>
    <row r="2517" spans="1:1" ht="12.75">
      <c r="A2517" s="17" t="s">
        <v>21</v>
      </c>
    </row>
    <row r="2518" spans="1:1" ht="12.75">
      <c r="A2518" s="17" t="s">
        <v>24</v>
      </c>
    </row>
    <row r="2519" spans="1:1" ht="15">
      <c r="A2519" s="6" t="s">
        <v>1021</v>
      </c>
    </row>
    <row r="2520" spans="1:1" ht="15">
      <c r="A2520" s="7" t="s">
        <v>26</v>
      </c>
    </row>
    <row r="2521" spans="1:1" ht="12.75">
      <c r="A2521" s="8" t="s">
        <v>27</v>
      </c>
    </row>
    <row r="2522" spans="1:1" ht="15">
      <c r="A2522" s="7" t="s">
        <v>28</v>
      </c>
    </row>
    <row r="2523" spans="1:1" ht="12.75">
      <c r="A2523" s="18"/>
    </row>
    <row r="2524" spans="1:1" ht="12.75">
      <c r="A2524" s="9" t="s">
        <v>29</v>
      </c>
    </row>
    <row r="2525" spans="1:1" ht="12.75">
      <c r="A2525" s="18"/>
    </row>
    <row r="2526" spans="1:1" ht="12.75">
      <c r="A2526" s="10" t="s">
        <v>30</v>
      </c>
    </row>
    <row r="2527" spans="1:1" ht="12.75">
      <c r="A2527" s="18"/>
    </row>
    <row r="2528" spans="1:1" ht="12.75">
      <c r="A2528" s="9" t="s">
        <v>44</v>
      </c>
    </row>
    <row r="2529" spans="1:1" ht="12.75">
      <c r="A2529" s="19" t="s">
        <v>181</v>
      </c>
    </row>
    <row r="2530" spans="1:1" ht="12.75">
      <c r="A2530" s="21" t="s">
        <v>187</v>
      </c>
    </row>
    <row r="2531" spans="1:1" ht="12.75">
      <c r="A2531" s="22" t="s">
        <v>1022</v>
      </c>
    </row>
    <row r="2532" spans="1:1" ht="12.75">
      <c r="A2532" s="23" t="s">
        <v>204</v>
      </c>
    </row>
    <row r="2533" spans="1:1" ht="12.75">
      <c r="A2533" s="25" t="s">
        <v>208</v>
      </c>
    </row>
    <row r="2534" spans="1:1" ht="12.75">
      <c r="A2534" s="24" t="s">
        <v>214</v>
      </c>
    </row>
    <row r="2535" spans="1:1" ht="12.75">
      <c r="A2535" s="24" t="s">
        <v>215</v>
      </c>
    </row>
    <row r="2536" spans="1:1" ht="12.75">
      <c r="A2536" s="24" t="s">
        <v>216</v>
      </c>
    </row>
    <row r="2537" spans="1:1" ht="12.75">
      <c r="A2537" s="24" t="s">
        <v>217</v>
      </c>
    </row>
    <row r="2538" spans="1:1" ht="12.75">
      <c r="A2538" s="25" t="s">
        <v>219</v>
      </c>
    </row>
    <row r="2539" spans="1:1" ht="12.75">
      <c r="A2539" s="1" t="s">
        <v>0</v>
      </c>
    </row>
    <row r="2540" spans="1:1" ht="12.75">
      <c r="A2540" s="17" t="s">
        <v>1</v>
      </c>
    </row>
    <row r="2541" spans="1:1" ht="12.75">
      <c r="A2541" s="17" t="s">
        <v>19</v>
      </c>
    </row>
    <row r="2542" spans="1:1" ht="12.75">
      <c r="A2542" s="17" t="s">
        <v>21</v>
      </c>
    </row>
    <row r="2543" spans="1:1" ht="12.75">
      <c r="A2543" s="17" t="s">
        <v>24</v>
      </c>
    </row>
    <row r="2544" spans="1:1" ht="15">
      <c r="A2544" s="6" t="s">
        <v>1021</v>
      </c>
    </row>
    <row r="2545" spans="1:1" ht="15">
      <c r="A2545" s="7" t="s">
        <v>26</v>
      </c>
    </row>
    <row r="2546" spans="1:1" ht="12.75">
      <c r="A2546" s="8" t="s">
        <v>27</v>
      </c>
    </row>
    <row r="2547" spans="1:1" ht="15">
      <c r="A2547" s="7" t="s">
        <v>28</v>
      </c>
    </row>
    <row r="2548" spans="1:1" ht="12.75">
      <c r="A2548" s="18"/>
    </row>
    <row r="2549" spans="1:1" ht="12.75">
      <c r="A2549" s="9" t="s">
        <v>29</v>
      </c>
    </row>
    <row r="2550" spans="1:1" ht="12.75">
      <c r="A2550" s="18"/>
    </row>
    <row r="2551" spans="1:1" ht="12.75">
      <c r="A2551" s="10" t="s">
        <v>30</v>
      </c>
    </row>
    <row r="2552" spans="1:1" ht="12.75">
      <c r="A2552" s="18"/>
    </row>
    <row r="2553" spans="1:1" ht="12.75">
      <c r="A2553" s="9" t="s">
        <v>44</v>
      </c>
    </row>
    <row r="2554" spans="1:1" ht="12.75">
      <c r="A2554" s="19" t="s">
        <v>181</v>
      </c>
    </row>
    <row r="2555" spans="1:1" ht="12.75">
      <c r="A2555" s="21" t="s">
        <v>187</v>
      </c>
    </row>
    <row r="2556" spans="1:1" ht="12.75">
      <c r="A2556" s="22" t="s">
        <v>1022</v>
      </c>
    </row>
    <row r="2557" spans="1:1" ht="12.75">
      <c r="A2557" s="23" t="s">
        <v>204</v>
      </c>
    </row>
    <row r="2558" spans="1:1" ht="12.75">
      <c r="A2558" s="25" t="s">
        <v>208</v>
      </c>
    </row>
    <row r="2559" spans="1:1" ht="12.75">
      <c r="A2559" s="24" t="s">
        <v>214</v>
      </c>
    </row>
    <row r="2560" spans="1:1" ht="12.75">
      <c r="A2560" s="24" t="s">
        <v>215</v>
      </c>
    </row>
    <row r="2561" spans="1:1" ht="12.75">
      <c r="A2561" s="24" t="s">
        <v>216</v>
      </c>
    </row>
    <row r="2562" spans="1:1" ht="12.75">
      <c r="A2562" s="24" t="s">
        <v>217</v>
      </c>
    </row>
    <row r="2563" spans="1:1" ht="12.75">
      <c r="A2563" s="25" t="s">
        <v>219</v>
      </c>
    </row>
    <row r="2564" spans="1:1" ht="12.75">
      <c r="A2564" s="18"/>
    </row>
    <row r="2565" spans="1:1" ht="12.75">
      <c r="A2565" s="1" t="s">
        <v>0</v>
      </c>
    </row>
    <row r="2566" spans="1:1" ht="12.75">
      <c r="A2566" s="17" t="s">
        <v>1</v>
      </c>
    </row>
    <row r="2567" spans="1:1" ht="12.75">
      <c r="A2567" s="17" t="s">
        <v>19</v>
      </c>
    </row>
    <row r="2568" spans="1:1" ht="12.75">
      <c r="A2568" s="17" t="s">
        <v>21</v>
      </c>
    </row>
    <row r="2569" spans="1:1" ht="12.75">
      <c r="A2569" s="17" t="s">
        <v>24</v>
      </c>
    </row>
    <row r="2570" spans="1:1" ht="15">
      <c r="A2570" s="6" t="s">
        <v>1021</v>
      </c>
    </row>
    <row r="2571" spans="1:1" ht="15">
      <c r="A2571" s="7" t="s">
        <v>26</v>
      </c>
    </row>
    <row r="2572" spans="1:1" ht="12.75">
      <c r="A2572" s="8" t="s">
        <v>27</v>
      </c>
    </row>
    <row r="2573" spans="1:1" ht="15">
      <c r="A2573" s="7" t="s">
        <v>28</v>
      </c>
    </row>
    <row r="2574" spans="1:1" ht="12.75">
      <c r="A2574" s="18"/>
    </row>
    <row r="2575" spans="1:1" ht="12.75">
      <c r="A2575" s="9" t="s">
        <v>29</v>
      </c>
    </row>
    <row r="2576" spans="1:1" ht="12.75">
      <c r="A2576" s="18"/>
    </row>
    <row r="2577" spans="1:1" ht="12.75">
      <c r="A2577" s="10" t="s">
        <v>30</v>
      </c>
    </row>
    <row r="2578" spans="1:1" ht="12.75">
      <c r="A2578" s="18"/>
    </row>
    <row r="2579" spans="1:1" ht="12.75">
      <c r="A2579" s="9" t="s">
        <v>44</v>
      </c>
    </row>
    <row r="2580" spans="1:1" ht="12.75">
      <c r="A2580" s="19" t="s">
        <v>181</v>
      </c>
    </row>
    <row r="2581" spans="1:1" ht="12.75">
      <c r="A2581" s="21" t="s">
        <v>187</v>
      </c>
    </row>
    <row r="2582" spans="1:1" ht="12.75">
      <c r="A2582" s="22" t="s">
        <v>1022</v>
      </c>
    </row>
    <row r="2583" spans="1:1" ht="12.75">
      <c r="A2583" s="23" t="s">
        <v>204</v>
      </c>
    </row>
    <row r="2584" spans="1:1" ht="12.75">
      <c r="A2584" s="25" t="s">
        <v>208</v>
      </c>
    </row>
    <row r="2585" spans="1:1" ht="12.75">
      <c r="A2585" s="24" t="s">
        <v>214</v>
      </c>
    </row>
    <row r="2586" spans="1:1" ht="12.75">
      <c r="A2586" s="24" t="s">
        <v>215</v>
      </c>
    </row>
    <row r="2587" spans="1:1" ht="12.75">
      <c r="A2587" s="24" t="s">
        <v>216</v>
      </c>
    </row>
    <row r="2588" spans="1:1" ht="12.75">
      <c r="A2588" s="24" t="s">
        <v>217</v>
      </c>
    </row>
    <row r="2589" spans="1:1" ht="12.75">
      <c r="A2589" s="25" t="s">
        <v>219</v>
      </c>
    </row>
    <row r="2590" spans="1:1" ht="12.75">
      <c r="A2590" s="1" t="s">
        <v>0</v>
      </c>
    </row>
    <row r="2591" spans="1:1" ht="12.75">
      <c r="A2591" s="17" t="s">
        <v>1</v>
      </c>
    </row>
    <row r="2592" spans="1:1" ht="12.75">
      <c r="A2592" s="17" t="s">
        <v>19</v>
      </c>
    </row>
    <row r="2593" spans="1:1" ht="12.75">
      <c r="A2593" s="17" t="s">
        <v>21</v>
      </c>
    </row>
    <row r="2594" spans="1:1" ht="12.75">
      <c r="A2594" s="17" t="s">
        <v>24</v>
      </c>
    </row>
    <row r="2595" spans="1:1" ht="15">
      <c r="A2595" s="6" t="s">
        <v>1021</v>
      </c>
    </row>
    <row r="2596" spans="1:1" ht="15">
      <c r="A2596" s="7" t="s">
        <v>26</v>
      </c>
    </row>
    <row r="2597" spans="1:1" ht="12.75">
      <c r="A2597" s="8" t="s">
        <v>27</v>
      </c>
    </row>
    <row r="2598" spans="1:1" ht="15">
      <c r="A2598" s="7" t="s">
        <v>28</v>
      </c>
    </row>
    <row r="2599" spans="1:1" ht="12.75">
      <c r="A2599" s="18"/>
    </row>
    <row r="2600" spans="1:1" ht="12.75">
      <c r="A2600" s="9" t="s">
        <v>29</v>
      </c>
    </row>
    <row r="2601" spans="1:1" ht="12.75">
      <c r="A2601" s="18"/>
    </row>
    <row r="2602" spans="1:1" ht="12.75">
      <c r="A2602" s="10" t="s">
        <v>30</v>
      </c>
    </row>
    <row r="2603" spans="1:1" ht="12.75">
      <c r="A2603" s="18"/>
    </row>
    <row r="2604" spans="1:1" ht="12.75">
      <c r="A2604" s="9" t="s">
        <v>44</v>
      </c>
    </row>
    <row r="2605" spans="1:1" ht="12.75">
      <c r="A2605" s="19" t="s">
        <v>181</v>
      </c>
    </row>
    <row r="2606" spans="1:1" ht="12.75">
      <c r="A2606" s="21" t="s">
        <v>187</v>
      </c>
    </row>
    <row r="2607" spans="1:1" ht="12.75">
      <c r="A2607" s="22" t="s">
        <v>1022</v>
      </c>
    </row>
    <row r="2608" spans="1:1" ht="12.75">
      <c r="A2608" s="23" t="s">
        <v>204</v>
      </c>
    </row>
    <row r="2609" spans="1:1" ht="12.75">
      <c r="A2609" s="25" t="s">
        <v>208</v>
      </c>
    </row>
    <row r="2610" spans="1:1" ht="12.75">
      <c r="A2610" s="24" t="s">
        <v>214</v>
      </c>
    </row>
    <row r="2611" spans="1:1" ht="12.75">
      <c r="A2611" s="24" t="s">
        <v>215</v>
      </c>
    </row>
    <row r="2612" spans="1:1" ht="12.75">
      <c r="A2612" s="24" t="s">
        <v>216</v>
      </c>
    </row>
    <row r="2613" spans="1:1" ht="12.75">
      <c r="A2613" s="24" t="s">
        <v>217</v>
      </c>
    </row>
    <row r="2614" spans="1:1" ht="12.75">
      <c r="A2614" s="25" t="s">
        <v>219</v>
      </c>
    </row>
    <row r="2615" spans="1:1" ht="12.75">
      <c r="A2615" s="1" t="s">
        <v>0</v>
      </c>
    </row>
    <row r="2616" spans="1:1" ht="12.75">
      <c r="A2616" s="17" t="s">
        <v>1</v>
      </c>
    </row>
    <row r="2617" spans="1:1" ht="12.75">
      <c r="A2617" s="17" t="s">
        <v>19</v>
      </c>
    </row>
    <row r="2618" spans="1:1" ht="12.75">
      <c r="A2618" s="17" t="s">
        <v>21</v>
      </c>
    </row>
    <row r="2619" spans="1:1" ht="12.75">
      <c r="A2619" s="17" t="s">
        <v>24</v>
      </c>
    </row>
    <row r="2620" spans="1:1" ht="15">
      <c r="A2620" s="6" t="s">
        <v>1021</v>
      </c>
    </row>
    <row r="2621" spans="1:1" ht="15">
      <c r="A2621" s="7" t="s">
        <v>26</v>
      </c>
    </row>
    <row r="2622" spans="1:1" ht="12.75">
      <c r="A2622" s="8" t="s">
        <v>27</v>
      </c>
    </row>
    <row r="2623" spans="1:1" ht="15">
      <c r="A2623" s="7" t="s">
        <v>28</v>
      </c>
    </row>
    <row r="2624" spans="1:1" ht="12.75">
      <c r="A2624" s="18"/>
    </row>
    <row r="2625" spans="1:1" ht="12.75">
      <c r="A2625" s="9" t="s">
        <v>29</v>
      </c>
    </row>
    <row r="2626" spans="1:1" ht="12.75">
      <c r="A2626" s="18"/>
    </row>
    <row r="2627" spans="1:1" ht="12.75">
      <c r="A2627" s="10" t="s">
        <v>30</v>
      </c>
    </row>
    <row r="2628" spans="1:1" ht="12.75">
      <c r="A2628" s="18"/>
    </row>
    <row r="2629" spans="1:1" ht="12.75">
      <c r="A2629" s="9" t="s">
        <v>44</v>
      </c>
    </row>
    <row r="2630" spans="1:1" ht="12.75">
      <c r="A2630" s="19" t="s">
        <v>181</v>
      </c>
    </row>
    <row r="2631" spans="1:1" ht="12.75">
      <c r="A2631" s="21" t="s">
        <v>187</v>
      </c>
    </row>
    <row r="2632" spans="1:1" ht="12.75">
      <c r="A2632" s="22" t="s">
        <v>1022</v>
      </c>
    </row>
    <row r="2633" spans="1:1" ht="12.75">
      <c r="A2633" s="23" t="s">
        <v>204</v>
      </c>
    </row>
    <row r="2634" spans="1:1" ht="12.75">
      <c r="A2634" s="25" t="s">
        <v>208</v>
      </c>
    </row>
    <row r="2635" spans="1:1" ht="12.75">
      <c r="A2635" s="24" t="s">
        <v>214</v>
      </c>
    </row>
    <row r="2636" spans="1:1" ht="12.75">
      <c r="A2636" s="24" t="s">
        <v>215</v>
      </c>
    </row>
    <row r="2637" spans="1:1" ht="12.75">
      <c r="A2637" s="24" t="s">
        <v>216</v>
      </c>
    </row>
    <row r="2638" spans="1:1" ht="12.75">
      <c r="A2638" s="24" t="s">
        <v>217</v>
      </c>
    </row>
    <row r="2639" spans="1:1" ht="12.75">
      <c r="A2639" s="25" t="s">
        <v>219</v>
      </c>
    </row>
    <row r="2640" spans="1:1" ht="12.75">
      <c r="A2640" s="1" t="s">
        <v>0</v>
      </c>
    </row>
    <row r="2641" spans="1:1" ht="12.75">
      <c r="A2641" s="17" t="s">
        <v>1</v>
      </c>
    </row>
    <row r="2642" spans="1:1" ht="12.75">
      <c r="A2642" s="17" t="s">
        <v>19</v>
      </c>
    </row>
    <row r="2643" spans="1:1" ht="12.75">
      <c r="A2643" s="17" t="s">
        <v>21</v>
      </c>
    </row>
    <row r="2644" spans="1:1" ht="12.75">
      <c r="A2644" s="17" t="s">
        <v>24</v>
      </c>
    </row>
    <row r="2645" spans="1:1" ht="15">
      <c r="A2645" s="6" t="s">
        <v>1021</v>
      </c>
    </row>
    <row r="2646" spans="1:1" ht="15">
      <c r="A2646" s="7" t="s">
        <v>26</v>
      </c>
    </row>
    <row r="2647" spans="1:1" ht="12.75">
      <c r="A2647" s="8" t="s">
        <v>27</v>
      </c>
    </row>
    <row r="2648" spans="1:1" ht="15">
      <c r="A2648" s="7" t="s">
        <v>28</v>
      </c>
    </row>
    <row r="2649" spans="1:1" ht="12.75">
      <c r="A2649" s="18"/>
    </row>
    <row r="2650" spans="1:1" ht="12.75">
      <c r="A2650" s="9" t="s">
        <v>29</v>
      </c>
    </row>
    <row r="2651" spans="1:1" ht="12.75">
      <c r="A2651" s="18"/>
    </row>
    <row r="2652" spans="1:1" ht="12.75">
      <c r="A2652" s="10" t="s">
        <v>30</v>
      </c>
    </row>
    <row r="2653" spans="1:1" ht="12.75">
      <c r="A2653" s="18"/>
    </row>
    <row r="2654" spans="1:1" ht="12.75">
      <c r="A2654" s="9" t="s">
        <v>44</v>
      </c>
    </row>
    <row r="2655" spans="1:1" ht="12.75">
      <c r="A2655" s="19" t="s">
        <v>181</v>
      </c>
    </row>
    <row r="2656" spans="1:1" ht="12.75">
      <c r="A2656" s="21" t="s">
        <v>187</v>
      </c>
    </row>
    <row r="2657" spans="1:1" ht="12.75">
      <c r="A2657" s="22" t="s">
        <v>1022</v>
      </c>
    </row>
    <row r="2658" spans="1:1" ht="12.75">
      <c r="A2658" s="23" t="s">
        <v>204</v>
      </c>
    </row>
    <row r="2659" spans="1:1" ht="12.75">
      <c r="A2659" s="25" t="s">
        <v>208</v>
      </c>
    </row>
    <row r="2660" spans="1:1" ht="12.75">
      <c r="A2660" s="24" t="s">
        <v>214</v>
      </c>
    </row>
    <row r="2661" spans="1:1" ht="12.75">
      <c r="A2661" s="24" t="s">
        <v>215</v>
      </c>
    </row>
    <row r="2662" spans="1:1" ht="12.75">
      <c r="A2662" s="24" t="s">
        <v>216</v>
      </c>
    </row>
    <row r="2663" spans="1:1" ht="12.75">
      <c r="A2663" s="24" t="s">
        <v>217</v>
      </c>
    </row>
    <row r="2664" spans="1:1" ht="12.75">
      <c r="A2664" s="25" t="s">
        <v>219</v>
      </c>
    </row>
    <row r="2665" spans="1:1" ht="12.75">
      <c r="A2665" s="1" t="s">
        <v>0</v>
      </c>
    </row>
    <row r="2666" spans="1:1" ht="12.75">
      <c r="A2666" s="17" t="s">
        <v>1</v>
      </c>
    </row>
    <row r="2667" spans="1:1" ht="12.75">
      <c r="A2667" s="17" t="s">
        <v>19</v>
      </c>
    </row>
    <row r="2668" spans="1:1" ht="12.75">
      <c r="A2668" s="17" t="s">
        <v>21</v>
      </c>
    </row>
    <row r="2669" spans="1:1" ht="12.75">
      <c r="A2669" s="17" t="s">
        <v>24</v>
      </c>
    </row>
    <row r="2670" spans="1:1" ht="15">
      <c r="A2670" s="6" t="s">
        <v>1021</v>
      </c>
    </row>
    <row r="2671" spans="1:1" ht="15">
      <c r="A2671" s="7" t="s">
        <v>26</v>
      </c>
    </row>
    <row r="2672" spans="1:1" ht="12.75">
      <c r="A2672" s="8" t="s">
        <v>27</v>
      </c>
    </row>
    <row r="2673" spans="1:1" ht="15">
      <c r="A2673" s="7" t="s">
        <v>28</v>
      </c>
    </row>
    <row r="2674" spans="1:1" ht="12.75">
      <c r="A2674" s="18"/>
    </row>
    <row r="2675" spans="1:1" ht="12.75">
      <c r="A2675" s="9" t="s">
        <v>29</v>
      </c>
    </row>
    <row r="2676" spans="1:1" ht="12.75">
      <c r="A2676" s="18"/>
    </row>
    <row r="2677" spans="1:1" ht="12.75">
      <c r="A2677" s="10" t="s">
        <v>30</v>
      </c>
    </row>
    <row r="2678" spans="1:1" ht="12.75">
      <c r="A2678" s="18"/>
    </row>
    <row r="2679" spans="1:1" ht="12.75">
      <c r="A2679" s="9" t="s">
        <v>44</v>
      </c>
    </row>
    <row r="2680" spans="1:1" ht="12.75">
      <c r="A2680" s="19" t="s">
        <v>181</v>
      </c>
    </row>
    <row r="2681" spans="1:1" ht="12.75">
      <c r="A2681" s="19" t="s">
        <v>187</v>
      </c>
    </row>
    <row r="2682" spans="1:1" ht="12.75">
      <c r="A2682" s="22" t="s">
        <v>1022</v>
      </c>
    </row>
    <row r="2683" spans="1:1" ht="12.75">
      <c r="A2683" s="23" t="s">
        <v>204</v>
      </c>
    </row>
    <row r="2684" spans="1:1" ht="12.75">
      <c r="A2684" s="25" t="s">
        <v>208</v>
      </c>
    </row>
    <row r="2685" spans="1:1" ht="12.75">
      <c r="A2685" s="24" t="s">
        <v>214</v>
      </c>
    </row>
    <row r="2686" spans="1:1" ht="12.75">
      <c r="A2686" s="24" t="s">
        <v>215</v>
      </c>
    </row>
    <row r="2687" spans="1:1" ht="12.75">
      <c r="A2687" s="24" t="s">
        <v>216</v>
      </c>
    </row>
    <row r="2688" spans="1:1" ht="12.75">
      <c r="A2688" s="24" t="s">
        <v>217</v>
      </c>
    </row>
    <row r="2689" spans="1:1" ht="12.75">
      <c r="A2689" s="25" t="s">
        <v>219</v>
      </c>
    </row>
    <row r="2690" spans="1:1" ht="12.75">
      <c r="A2690" s="18"/>
    </row>
    <row r="2691" spans="1:1" ht="12.75">
      <c r="A2691" s="25" t="s">
        <v>220</v>
      </c>
    </row>
    <row r="2692" spans="1:1" ht="12.75">
      <c r="A2692" s="23"/>
    </row>
    <row r="2693" spans="1:1" ht="12.75">
      <c r="A2693" s="23"/>
    </row>
    <row r="2694" spans="1:1" ht="12.75">
      <c r="A2694" s="23"/>
    </row>
    <row r="2695" spans="1:1" ht="12.75">
      <c r="A2695" s="23"/>
    </row>
    <row r="2696" spans="1:1" ht="12.75">
      <c r="A2696" s="23"/>
    </row>
    <row r="2697" spans="1:1" ht="12.75">
      <c r="A2697" s="23"/>
    </row>
    <row r="2698" spans="1:1" ht="12.75">
      <c r="A2698" s="23"/>
    </row>
    <row r="2699" spans="1:1" ht="12.75">
      <c r="A2699" s="23"/>
    </row>
    <row r="2700" spans="1:1" ht="12.75">
      <c r="A2700" s="23"/>
    </row>
    <row r="2701" spans="1:1" ht="12.75">
      <c r="A2701" s="23"/>
    </row>
    <row r="2702" spans="1:1" ht="12.75">
      <c r="A2702" s="23"/>
    </row>
    <row r="2703" spans="1:1" ht="12.75">
      <c r="A2703" s="23"/>
    </row>
    <row r="2704" spans="1:1" ht="12.75">
      <c r="A2704" s="23"/>
    </row>
    <row r="2705" spans="1:1" ht="12.75">
      <c r="A2705" s="23"/>
    </row>
    <row r="2706" spans="1:1" ht="12.75">
      <c r="A2706" s="23"/>
    </row>
    <row r="2707" spans="1:1" ht="12.75">
      <c r="A2707" s="23"/>
    </row>
    <row r="2708" spans="1:1" ht="12.75">
      <c r="A2708" s="23"/>
    </row>
    <row r="2709" spans="1:1" ht="12.75">
      <c r="A2709" s="23"/>
    </row>
    <row r="2710" spans="1:1" ht="12.75">
      <c r="A2710" s="23"/>
    </row>
    <row r="2711" spans="1:1" ht="12.75">
      <c r="A2711" s="23"/>
    </row>
    <row r="2712" spans="1:1" ht="12.75">
      <c r="A2712" s="23"/>
    </row>
    <row r="2713" spans="1:1" ht="12.75">
      <c r="A2713" s="23"/>
    </row>
    <row r="2714" spans="1:1" ht="12.75">
      <c r="A2714" s="23"/>
    </row>
    <row r="2715" spans="1:1" ht="12.75">
      <c r="A2715" s="23"/>
    </row>
    <row r="2716" spans="1:1" ht="12.75">
      <c r="A2716" s="23"/>
    </row>
    <row r="2717" spans="1:1" ht="12.75">
      <c r="A2717" s="23"/>
    </row>
    <row r="2718" spans="1:1" ht="12.75">
      <c r="A2718" s="23"/>
    </row>
    <row r="2719" spans="1:1" ht="12.75">
      <c r="A2719" s="23"/>
    </row>
    <row r="2720" spans="1:1" ht="12.75">
      <c r="A2720" s="23"/>
    </row>
    <row r="2721" spans="1:1" ht="12.75">
      <c r="A2721" s="23"/>
    </row>
    <row r="2722" spans="1:1" ht="12.75">
      <c r="A2722" s="23"/>
    </row>
    <row r="2723" spans="1:1" ht="12.75">
      <c r="A2723" s="23"/>
    </row>
    <row r="2724" spans="1:1" ht="12.75">
      <c r="A2724" s="23"/>
    </row>
    <row r="2725" spans="1:1" ht="12.75">
      <c r="A2725" s="23"/>
    </row>
    <row r="2726" spans="1:1" ht="12.75">
      <c r="A2726" s="23"/>
    </row>
    <row r="2727" spans="1:1" ht="12.75">
      <c r="A2727" s="23"/>
    </row>
    <row r="2728" spans="1:1" ht="12.75">
      <c r="A2728" s="23"/>
    </row>
    <row r="2729" spans="1:1" ht="12.75">
      <c r="A2729" s="23"/>
    </row>
    <row r="2730" spans="1:1" ht="12.75">
      <c r="A2730" s="23"/>
    </row>
    <row r="2731" spans="1:1" ht="12.75">
      <c r="A2731" s="23"/>
    </row>
    <row r="2732" spans="1:1" ht="12.75">
      <c r="A2732" s="23"/>
    </row>
    <row r="2733" spans="1:1" ht="12.75">
      <c r="A2733" s="23"/>
    </row>
    <row r="2734" spans="1:1" ht="12.75">
      <c r="A2734" s="23"/>
    </row>
    <row r="2735" spans="1:1" ht="12.75">
      <c r="A2735" s="23"/>
    </row>
    <row r="2736" spans="1:1" ht="12.75">
      <c r="A2736" s="23"/>
    </row>
    <row r="2737" spans="1:1" ht="12.75">
      <c r="A2737" s="23"/>
    </row>
    <row r="2738" spans="1:1" ht="12.75">
      <c r="A2738" s="23"/>
    </row>
    <row r="2739" spans="1:1" ht="12.75">
      <c r="A2739" s="23"/>
    </row>
    <row r="2740" spans="1:1" ht="12.75">
      <c r="A2740" s="23"/>
    </row>
    <row r="2741" spans="1:1" ht="12.75">
      <c r="A2741" s="23"/>
    </row>
    <row r="2742" spans="1:1" ht="12.75">
      <c r="A2742" s="23"/>
    </row>
    <row r="2743" spans="1:1" ht="12.75">
      <c r="A2743" s="23"/>
    </row>
    <row r="2744" spans="1:1" ht="12.75">
      <c r="A2744" s="23"/>
    </row>
    <row r="2745" spans="1:1" ht="12.75">
      <c r="A2745" s="23"/>
    </row>
    <row r="2746" spans="1:1" ht="12.75">
      <c r="A2746" s="23"/>
    </row>
    <row r="2747" spans="1:1" ht="12.75">
      <c r="A2747" s="23"/>
    </row>
    <row r="2748" spans="1:1" ht="12.75">
      <c r="A2748" s="23"/>
    </row>
    <row r="2749" spans="1:1" ht="12.75">
      <c r="A2749" s="23"/>
    </row>
    <row r="2750" spans="1:1" ht="12.75">
      <c r="A2750" s="23"/>
    </row>
    <row r="2751" spans="1:1" ht="12.75">
      <c r="A2751" s="23"/>
    </row>
    <row r="2752" spans="1:1" ht="12.75">
      <c r="A2752" s="23"/>
    </row>
    <row r="2753" spans="1:1" ht="12.75">
      <c r="A2753" s="23"/>
    </row>
    <row r="2754" spans="1:1" ht="12.75">
      <c r="A2754" s="23"/>
    </row>
    <row r="2755" spans="1:1" ht="12.75">
      <c r="A2755" s="23"/>
    </row>
    <row r="2756" spans="1:1" ht="12.75">
      <c r="A2756" s="23"/>
    </row>
    <row r="2757" spans="1:1" ht="12.75">
      <c r="A2757" s="23"/>
    </row>
    <row r="2758" spans="1:1" ht="12.75">
      <c r="A2758" s="23"/>
    </row>
    <row r="2759" spans="1:1" ht="12.75">
      <c r="A2759" s="23"/>
    </row>
    <row r="2760" spans="1:1" ht="12.75">
      <c r="A2760" s="23"/>
    </row>
    <row r="2761" spans="1:1" ht="12.75">
      <c r="A2761" s="23"/>
    </row>
    <row r="2762" spans="1:1" ht="12.75">
      <c r="A2762" s="23"/>
    </row>
    <row r="2763" spans="1:1" ht="12.75">
      <c r="A2763" s="23"/>
    </row>
    <row r="2764" spans="1:1" ht="12.75">
      <c r="A2764" s="23"/>
    </row>
    <row r="2765" spans="1:1" ht="12.75">
      <c r="A2765" s="23"/>
    </row>
    <row r="2766" spans="1:1" ht="12.75">
      <c r="A2766" s="23"/>
    </row>
    <row r="2767" spans="1:1" ht="12.75">
      <c r="A2767" s="23"/>
    </row>
    <row r="2768" spans="1:1" ht="12.75">
      <c r="A2768" s="23"/>
    </row>
    <row r="2769" spans="1:1" ht="12.75">
      <c r="A2769" s="23"/>
    </row>
    <row r="2770" spans="1:1" ht="12.75">
      <c r="A2770" s="23"/>
    </row>
    <row r="2771" spans="1:1" ht="12.75">
      <c r="A2771" s="23"/>
    </row>
    <row r="2772" spans="1:1" ht="12.75">
      <c r="A2772" s="23"/>
    </row>
    <row r="2773" spans="1:1" ht="12.75">
      <c r="A2773" s="23"/>
    </row>
    <row r="2774" spans="1:1" ht="12.75">
      <c r="A2774" s="23"/>
    </row>
    <row r="2775" spans="1:1" ht="12.75">
      <c r="A2775" s="23"/>
    </row>
    <row r="2776" spans="1:1" ht="12.75">
      <c r="A2776" s="23"/>
    </row>
    <row r="2777" spans="1:1" ht="12.75">
      <c r="A2777" s="23"/>
    </row>
    <row r="2778" spans="1:1" ht="12.75">
      <c r="A2778" s="23"/>
    </row>
    <row r="2779" spans="1:1" ht="12.75">
      <c r="A2779" s="23"/>
    </row>
    <row r="2780" spans="1:1" ht="12.75">
      <c r="A2780" s="23"/>
    </row>
    <row r="2781" spans="1:1" ht="12.75">
      <c r="A2781" s="23"/>
    </row>
    <row r="2782" spans="1:1" ht="12.75">
      <c r="A2782" s="23"/>
    </row>
    <row r="2783" spans="1:1" ht="12.75">
      <c r="A2783" s="23"/>
    </row>
    <row r="2784" spans="1:1" ht="12.75">
      <c r="A2784" s="23"/>
    </row>
    <row r="2785" spans="1:1" ht="12.75">
      <c r="A2785" s="23"/>
    </row>
    <row r="2786" spans="1:1" ht="12.75">
      <c r="A2786" s="23"/>
    </row>
    <row r="2787" spans="1:1" ht="12.75">
      <c r="A2787" s="23"/>
    </row>
    <row r="2788" spans="1:1" ht="12.75">
      <c r="A2788" s="23"/>
    </row>
    <row r="2789" spans="1:1" ht="12.75">
      <c r="A2789" s="23"/>
    </row>
    <row r="2790" spans="1:1" ht="12.75">
      <c r="A2790" s="23"/>
    </row>
    <row r="2791" spans="1:1" ht="12.75">
      <c r="A2791" s="23"/>
    </row>
    <row r="2792" spans="1:1" ht="12.75">
      <c r="A2792" s="23"/>
    </row>
    <row r="2793" spans="1:1" ht="12.75">
      <c r="A2793" s="23"/>
    </row>
    <row r="2794" spans="1:1" ht="12.75">
      <c r="A2794" s="23"/>
    </row>
    <row r="2795" spans="1:1" ht="12.75">
      <c r="A2795" s="23"/>
    </row>
    <row r="2796" spans="1:1" ht="12.75">
      <c r="A2796" s="23"/>
    </row>
    <row r="2797" spans="1:1" ht="12.75">
      <c r="A2797" s="23"/>
    </row>
    <row r="2798" spans="1:1" ht="12.75">
      <c r="A2798" s="23"/>
    </row>
    <row r="2799" spans="1:1" ht="12.75">
      <c r="A2799" s="23"/>
    </row>
    <row r="2800" spans="1:1" ht="12.75">
      <c r="A2800" s="23"/>
    </row>
    <row r="2801" spans="1:1" ht="12.75">
      <c r="A2801" s="23"/>
    </row>
    <row r="2802" spans="1:1" ht="12.75">
      <c r="A2802" s="23"/>
    </row>
    <row r="2803" spans="1:1" ht="12.75">
      <c r="A2803" s="23"/>
    </row>
    <row r="2804" spans="1:1" ht="12.75">
      <c r="A2804" s="23"/>
    </row>
    <row r="2805" spans="1:1" ht="12.75">
      <c r="A2805" s="23"/>
    </row>
    <row r="2806" spans="1:1" ht="12.75">
      <c r="A2806" s="23"/>
    </row>
    <row r="2807" spans="1:1" ht="12.75">
      <c r="A2807" s="23"/>
    </row>
    <row r="2808" spans="1:1" ht="12.75">
      <c r="A2808" s="23"/>
    </row>
    <row r="2809" spans="1:1" ht="12.75">
      <c r="A2809" s="23"/>
    </row>
    <row r="2810" spans="1:1" ht="12.75">
      <c r="A2810" s="23"/>
    </row>
    <row r="2811" spans="1:1" ht="12.75">
      <c r="A2811" s="23"/>
    </row>
    <row r="2812" spans="1:1" ht="12.75">
      <c r="A2812" s="23"/>
    </row>
    <row r="2813" spans="1:1" ht="12.75">
      <c r="A2813" s="23"/>
    </row>
    <row r="2814" spans="1:1" ht="12.75">
      <c r="A2814" s="23"/>
    </row>
    <row r="2815" spans="1:1" ht="12.75">
      <c r="A2815" s="23"/>
    </row>
    <row r="2816" spans="1:1" ht="12.75">
      <c r="A2816" s="23"/>
    </row>
    <row r="2817" spans="1:1" ht="12.75">
      <c r="A2817" s="23"/>
    </row>
    <row r="2818" spans="1:1" ht="12.75">
      <c r="A2818" s="23"/>
    </row>
    <row r="2819" spans="1:1" ht="12.75">
      <c r="A2819" s="23"/>
    </row>
    <row r="2820" spans="1:1" ht="12.75">
      <c r="A2820" s="23"/>
    </row>
    <row r="2821" spans="1:1" ht="12.75">
      <c r="A2821" s="23"/>
    </row>
    <row r="2822" spans="1:1" ht="12.75">
      <c r="A2822" s="23"/>
    </row>
    <row r="2823" spans="1:1" ht="12.75">
      <c r="A2823" s="23"/>
    </row>
    <row r="2824" spans="1:1" ht="12.75">
      <c r="A2824" s="23"/>
    </row>
    <row r="2825" spans="1:1" ht="12.75">
      <c r="A2825" s="23"/>
    </row>
    <row r="2826" spans="1:1" ht="12.75">
      <c r="A2826" s="23"/>
    </row>
    <row r="2827" spans="1:1" ht="12.75">
      <c r="A2827" s="23"/>
    </row>
    <row r="2828" spans="1:1" ht="12.75">
      <c r="A2828" s="23"/>
    </row>
    <row r="2829" spans="1:1" ht="12.75">
      <c r="A2829" s="23"/>
    </row>
    <row r="2830" spans="1:1" ht="12.75">
      <c r="A2830" s="23"/>
    </row>
    <row r="2831" spans="1:1" ht="12.75">
      <c r="A2831" s="23"/>
    </row>
    <row r="2832" spans="1:1" ht="12.75">
      <c r="A2832" s="23"/>
    </row>
    <row r="2833" spans="1:1" ht="12.75">
      <c r="A2833" s="23"/>
    </row>
    <row r="2834" spans="1:1" ht="12.75">
      <c r="A2834" s="23"/>
    </row>
    <row r="2835" spans="1:1" ht="12.75">
      <c r="A2835" s="23"/>
    </row>
    <row r="2836" spans="1:1" ht="12.75">
      <c r="A2836" s="23"/>
    </row>
    <row r="2837" spans="1:1" ht="12.75">
      <c r="A2837" s="23"/>
    </row>
    <row r="2838" spans="1:1" ht="12.75">
      <c r="A2838" s="23"/>
    </row>
    <row r="2839" spans="1:1" ht="12.75">
      <c r="A2839" s="23"/>
    </row>
    <row r="2840" spans="1:1" ht="12.75">
      <c r="A2840" s="23"/>
    </row>
    <row r="2841" spans="1:1" ht="12.75">
      <c r="A2841" s="23"/>
    </row>
    <row r="2842" spans="1:1" ht="12.75">
      <c r="A2842" s="23"/>
    </row>
    <row r="2843" spans="1:1" ht="12.75">
      <c r="A2843" s="23"/>
    </row>
    <row r="2844" spans="1:1" ht="12.75">
      <c r="A2844" s="23"/>
    </row>
    <row r="2845" spans="1:1" ht="12.75">
      <c r="A2845" s="23"/>
    </row>
    <row r="2846" spans="1:1" ht="12.75">
      <c r="A2846" s="23"/>
    </row>
    <row r="2847" spans="1:1" ht="12.75">
      <c r="A2847" s="23"/>
    </row>
    <row r="2848" spans="1:1" ht="12.75">
      <c r="A2848" s="23"/>
    </row>
    <row r="2849" spans="1:1" ht="12.75">
      <c r="A2849" s="23"/>
    </row>
    <row r="2850" spans="1:1" ht="12.75">
      <c r="A2850" s="23"/>
    </row>
    <row r="2851" spans="1:1" ht="12.75">
      <c r="A2851" s="23"/>
    </row>
    <row r="2852" spans="1:1" ht="12.75">
      <c r="A2852" s="23"/>
    </row>
    <row r="2853" spans="1:1" ht="12.75">
      <c r="A2853" s="23"/>
    </row>
    <row r="2854" spans="1:1" ht="12.75">
      <c r="A2854" s="23"/>
    </row>
    <row r="2855" spans="1:1" ht="12.75">
      <c r="A2855" s="23"/>
    </row>
    <row r="2856" spans="1:1" ht="12.75">
      <c r="A2856" s="23"/>
    </row>
    <row r="2857" spans="1:1" ht="12.75">
      <c r="A2857" s="23"/>
    </row>
    <row r="2858" spans="1:1" ht="12.75">
      <c r="A2858" s="23"/>
    </row>
    <row r="2859" spans="1:1" ht="12.75">
      <c r="A2859" s="23"/>
    </row>
    <row r="2860" spans="1:1" ht="12.75">
      <c r="A2860" s="23"/>
    </row>
    <row r="2861" spans="1:1" ht="12.75">
      <c r="A2861" s="23"/>
    </row>
    <row r="2862" spans="1:1" ht="12.75">
      <c r="A2862" s="23"/>
    </row>
    <row r="2863" spans="1:1" ht="12.75">
      <c r="A2863" s="23"/>
    </row>
    <row r="2864" spans="1:1" ht="12.75">
      <c r="A2864" s="23"/>
    </row>
    <row r="2865" spans="1:1" ht="12.75">
      <c r="A2865" s="23"/>
    </row>
    <row r="2866" spans="1:1" ht="12.75">
      <c r="A2866" s="23"/>
    </row>
    <row r="2867" spans="1:1" ht="12.75">
      <c r="A2867" s="23"/>
    </row>
    <row r="2868" spans="1:1" ht="12.75">
      <c r="A2868" s="23"/>
    </row>
    <row r="2869" spans="1:1" ht="12.75">
      <c r="A2869" s="23"/>
    </row>
    <row r="2870" spans="1:1" ht="12.75">
      <c r="A2870" s="23"/>
    </row>
    <row r="2871" spans="1:1" ht="12.75">
      <c r="A2871" s="23"/>
    </row>
    <row r="2872" spans="1:1" ht="12.75">
      <c r="A2872" s="23"/>
    </row>
    <row r="2873" spans="1:1" ht="12.75">
      <c r="A2873" s="23"/>
    </row>
    <row r="2874" spans="1:1" ht="12.75">
      <c r="A2874" s="23"/>
    </row>
    <row r="2875" spans="1:1" ht="12.75">
      <c r="A2875" s="23"/>
    </row>
    <row r="2876" spans="1:1" ht="12.75">
      <c r="A2876" s="23"/>
    </row>
    <row r="2877" spans="1:1" ht="12.75">
      <c r="A2877" s="23"/>
    </row>
    <row r="2878" spans="1:1" ht="12.75">
      <c r="A2878" s="23"/>
    </row>
    <row r="2879" spans="1:1" ht="12.75">
      <c r="A2879" s="23"/>
    </row>
    <row r="2880" spans="1:1" ht="12.75">
      <c r="A2880" s="23"/>
    </row>
    <row r="2881" spans="1:1" ht="12.75">
      <c r="A2881" s="23"/>
    </row>
    <row r="2882" spans="1:1" ht="12.75">
      <c r="A2882" s="23"/>
    </row>
    <row r="2883" spans="1:1" ht="12.75">
      <c r="A2883" s="23"/>
    </row>
    <row r="2884" spans="1:1" ht="12.75">
      <c r="A2884" s="23"/>
    </row>
    <row r="2885" spans="1:1" ht="12.75">
      <c r="A2885" s="23"/>
    </row>
    <row r="2886" spans="1:1" ht="12.75">
      <c r="A2886" s="23"/>
    </row>
    <row r="2887" spans="1:1" ht="12.75">
      <c r="A2887" s="23"/>
    </row>
    <row r="2888" spans="1:1" ht="12.75">
      <c r="A2888" s="23"/>
    </row>
    <row r="2889" spans="1:1" ht="12.75">
      <c r="A2889" s="23"/>
    </row>
    <row r="2890" spans="1:1" ht="12.75">
      <c r="A2890" s="23"/>
    </row>
    <row r="2891" spans="1:1" ht="12.75">
      <c r="A2891" s="23"/>
    </row>
    <row r="2892" spans="1:1" ht="12.75">
      <c r="A2892" s="23"/>
    </row>
    <row r="2893" spans="1:1" ht="12.75">
      <c r="A2893" s="23"/>
    </row>
    <row r="2894" spans="1:1" ht="12.75">
      <c r="A2894" s="23"/>
    </row>
    <row r="2895" spans="1:1" ht="12.75">
      <c r="A2895" s="23"/>
    </row>
    <row r="2896" spans="1:1" ht="12.75">
      <c r="A2896" s="23"/>
    </row>
    <row r="2897" spans="1:1" ht="12.75">
      <c r="A2897" s="23"/>
    </row>
    <row r="2898" spans="1:1" ht="12.75">
      <c r="A2898" s="23"/>
    </row>
    <row r="2899" spans="1:1" ht="12.75">
      <c r="A2899" s="23"/>
    </row>
    <row r="2900" spans="1:1" ht="12.75">
      <c r="A2900" s="23"/>
    </row>
    <row r="2901" spans="1:1" ht="12.75">
      <c r="A2901" s="23"/>
    </row>
    <row r="2902" spans="1:1" ht="12.75">
      <c r="A2902" s="23"/>
    </row>
    <row r="2903" spans="1:1" ht="12.75">
      <c r="A2903" s="23"/>
    </row>
    <row r="2904" spans="1:1" ht="12.75">
      <c r="A2904" s="23"/>
    </row>
    <row r="2905" spans="1:1" ht="12.75">
      <c r="A2905" s="23"/>
    </row>
    <row r="2906" spans="1:1" ht="12.75">
      <c r="A2906" s="23"/>
    </row>
    <row r="2907" spans="1:1" ht="12.75">
      <c r="A2907" s="23"/>
    </row>
    <row r="2908" spans="1:1" ht="12.75">
      <c r="A2908" s="23"/>
    </row>
    <row r="2909" spans="1:1" ht="12.75">
      <c r="A2909" s="23"/>
    </row>
    <row r="2910" spans="1:1" ht="12.75">
      <c r="A2910" s="23"/>
    </row>
    <row r="2911" spans="1:1" ht="12.75">
      <c r="A2911" s="23"/>
    </row>
    <row r="2912" spans="1:1" ht="12.75">
      <c r="A2912" s="23"/>
    </row>
    <row r="2913" spans="1:1" ht="12.75">
      <c r="A2913" s="23"/>
    </row>
    <row r="2914" spans="1:1" ht="12.75">
      <c r="A2914" s="23"/>
    </row>
    <row r="2915" spans="1:1" ht="12.75">
      <c r="A2915" s="23"/>
    </row>
    <row r="2916" spans="1:1" ht="12.75">
      <c r="A2916" s="23"/>
    </row>
    <row r="2917" spans="1:1" ht="12.75">
      <c r="A2917" s="23"/>
    </row>
    <row r="2918" spans="1:1" ht="12.75">
      <c r="A2918" s="23"/>
    </row>
    <row r="2919" spans="1:1" ht="12.75">
      <c r="A2919" s="23"/>
    </row>
    <row r="2920" spans="1:1" ht="12.75">
      <c r="A2920" s="23"/>
    </row>
    <row r="2921" spans="1:1" ht="12.75">
      <c r="A2921" s="23"/>
    </row>
    <row r="2922" spans="1:1" ht="12.75">
      <c r="A2922" s="23"/>
    </row>
    <row r="2923" spans="1:1" ht="12.75">
      <c r="A2923" s="23"/>
    </row>
    <row r="2924" spans="1:1" ht="12.75">
      <c r="A2924" s="23"/>
    </row>
    <row r="2925" spans="1:1" ht="12.75">
      <c r="A2925" s="23"/>
    </row>
    <row r="2926" spans="1:1" ht="12.75">
      <c r="A2926" s="23"/>
    </row>
    <row r="2927" spans="1:1" ht="12.75">
      <c r="A2927" s="23"/>
    </row>
    <row r="2928" spans="1:1" ht="12.75">
      <c r="A2928" s="23"/>
    </row>
    <row r="2929" spans="1:1" ht="12.75">
      <c r="A2929" s="23"/>
    </row>
    <row r="2930" spans="1:1" ht="12.75">
      <c r="A2930" s="23"/>
    </row>
    <row r="2931" spans="1:1" ht="12.75">
      <c r="A2931" s="23"/>
    </row>
    <row r="2932" spans="1:1" ht="12.75">
      <c r="A2932" s="23"/>
    </row>
    <row r="2933" spans="1:1" ht="12.75">
      <c r="A2933" s="23"/>
    </row>
    <row r="2934" spans="1:1" ht="12.75">
      <c r="A2934" s="23"/>
    </row>
    <row r="2935" spans="1:1" ht="12.75">
      <c r="A2935" s="23"/>
    </row>
    <row r="2936" spans="1:1" ht="12.75">
      <c r="A2936" s="23"/>
    </row>
    <row r="2937" spans="1:1" ht="12.75">
      <c r="A2937" s="23"/>
    </row>
    <row r="2938" spans="1:1" ht="12.75">
      <c r="A2938" s="23"/>
    </row>
    <row r="2939" spans="1:1" ht="12.75">
      <c r="A2939" s="23"/>
    </row>
    <row r="2940" spans="1:1" ht="12.75">
      <c r="A2940" s="23"/>
    </row>
    <row r="2941" spans="1:1" ht="12.75">
      <c r="A2941" s="23"/>
    </row>
    <row r="2942" spans="1:1" ht="12.75">
      <c r="A2942" s="23"/>
    </row>
    <row r="2943" spans="1:1" ht="12.75">
      <c r="A2943" s="23"/>
    </row>
    <row r="2944" spans="1:1" ht="12.75">
      <c r="A2944" s="23"/>
    </row>
    <row r="2945" spans="1:1" ht="12.75">
      <c r="A2945" s="23"/>
    </row>
    <row r="2946" spans="1:1" ht="12.75">
      <c r="A2946" s="23"/>
    </row>
    <row r="2947" spans="1:1" ht="12.75">
      <c r="A2947" s="23"/>
    </row>
    <row r="2948" spans="1:1" ht="12.75">
      <c r="A2948" s="23"/>
    </row>
    <row r="2949" spans="1:1" ht="12.75">
      <c r="A2949" s="23"/>
    </row>
    <row r="2950" spans="1:1" ht="12.75">
      <c r="A2950" s="23"/>
    </row>
    <row r="2951" spans="1:1" ht="12.75">
      <c r="A2951" s="23"/>
    </row>
    <row r="2952" spans="1:1" ht="12.75">
      <c r="A2952" s="23"/>
    </row>
    <row r="2953" spans="1:1" ht="12.75">
      <c r="A2953" s="23"/>
    </row>
    <row r="2954" spans="1:1" ht="12.75">
      <c r="A2954" s="23"/>
    </row>
    <row r="2955" spans="1:1" ht="12.75">
      <c r="A2955" s="23"/>
    </row>
    <row r="2956" spans="1:1" ht="12.75">
      <c r="A2956" s="23"/>
    </row>
    <row r="2957" spans="1:1" ht="12.75">
      <c r="A2957" s="23"/>
    </row>
    <row r="2958" spans="1:1" ht="12.75">
      <c r="A2958" s="23"/>
    </row>
    <row r="2959" spans="1:1" ht="12.75">
      <c r="A2959" s="23"/>
    </row>
    <row r="2960" spans="1:1" ht="12.75">
      <c r="A2960" s="23"/>
    </row>
    <row r="2961" spans="1:1" ht="12.75">
      <c r="A2961" s="23"/>
    </row>
    <row r="2962" spans="1:1" ht="12.75">
      <c r="A2962" s="23"/>
    </row>
    <row r="2963" spans="1:1" ht="12.75">
      <c r="A2963" s="23"/>
    </row>
    <row r="2964" spans="1:1" ht="12.75">
      <c r="A2964" s="23"/>
    </row>
    <row r="2965" spans="1:1" ht="12.75">
      <c r="A2965" s="23"/>
    </row>
    <row r="2966" spans="1:1" ht="12.75">
      <c r="A2966" s="23"/>
    </row>
    <row r="2967" spans="1:1" ht="12.75">
      <c r="A2967" s="23"/>
    </row>
    <row r="2968" spans="1:1" ht="12.75">
      <c r="A2968" s="23"/>
    </row>
    <row r="2969" spans="1:1" ht="12.75">
      <c r="A2969" s="23"/>
    </row>
    <row r="2970" spans="1:1" ht="12.75">
      <c r="A2970" s="23"/>
    </row>
    <row r="2971" spans="1:1" ht="12.75">
      <c r="A2971" s="23"/>
    </row>
    <row r="2972" spans="1:1" ht="12.75">
      <c r="A2972" s="23"/>
    </row>
    <row r="2973" spans="1:1" ht="12.75">
      <c r="A2973" s="23"/>
    </row>
    <row r="2974" spans="1:1" ht="12.75">
      <c r="A2974" s="23"/>
    </row>
    <row r="2975" spans="1:1" ht="12.75">
      <c r="A2975" s="23"/>
    </row>
    <row r="2976" spans="1:1" ht="12.75">
      <c r="A2976" s="23"/>
    </row>
    <row r="2977" spans="1:1" ht="12.75">
      <c r="A2977" s="23"/>
    </row>
    <row r="2978" spans="1:1" ht="12.75">
      <c r="A2978" s="23"/>
    </row>
    <row r="2979" spans="1:1" ht="12.75">
      <c r="A2979" s="23"/>
    </row>
    <row r="2980" spans="1:1" ht="12.75">
      <c r="A2980" s="23"/>
    </row>
    <row r="2981" spans="1:1" ht="12.75">
      <c r="A2981" s="23"/>
    </row>
    <row r="2982" spans="1:1" ht="12.75">
      <c r="A2982" s="23"/>
    </row>
    <row r="2983" spans="1:1" ht="12.75">
      <c r="A2983" s="23"/>
    </row>
    <row r="2984" spans="1:1" ht="12.75">
      <c r="A2984" s="23"/>
    </row>
    <row r="2985" spans="1:1" ht="12.75">
      <c r="A2985" s="23"/>
    </row>
    <row r="2986" spans="1:1" ht="12.75">
      <c r="A2986" s="23"/>
    </row>
    <row r="2987" spans="1:1" ht="12.75">
      <c r="A2987" s="23"/>
    </row>
    <row r="2988" spans="1:1" ht="12.75">
      <c r="A2988" s="23"/>
    </row>
    <row r="2989" spans="1:1" ht="12.75">
      <c r="A2989" s="23"/>
    </row>
    <row r="2990" spans="1:1" ht="12.75">
      <c r="A2990" s="23"/>
    </row>
    <row r="2991" spans="1:1" ht="12.75">
      <c r="A2991" s="23"/>
    </row>
    <row r="2992" spans="1:1" ht="12.75">
      <c r="A2992" s="23"/>
    </row>
    <row r="2993" spans="1:1" ht="12.75">
      <c r="A2993" s="23"/>
    </row>
    <row r="2994" spans="1:1" ht="12.75">
      <c r="A2994" s="23"/>
    </row>
    <row r="2995" spans="1:1" ht="12.75">
      <c r="A2995" s="23"/>
    </row>
    <row r="2996" spans="1:1" ht="12.75">
      <c r="A2996" s="23"/>
    </row>
    <row r="2997" spans="1:1" ht="12.75">
      <c r="A2997" s="23"/>
    </row>
    <row r="2998" spans="1:1" ht="12.75">
      <c r="A2998" s="23"/>
    </row>
    <row r="2999" spans="1:1" ht="12.75">
      <c r="A2999" s="23"/>
    </row>
    <row r="3000" spans="1:1" ht="12.75">
      <c r="A3000" s="23"/>
    </row>
    <row r="3001" spans="1:1" ht="12.75">
      <c r="A3001" s="23"/>
    </row>
    <row r="3002" spans="1:1" ht="12.75">
      <c r="A3002" s="23"/>
    </row>
    <row r="3003" spans="1:1" ht="12.75">
      <c r="A3003" s="23"/>
    </row>
    <row r="3004" spans="1:1" ht="12.75">
      <c r="A3004" s="23"/>
    </row>
    <row r="3005" spans="1:1" ht="12.75">
      <c r="A3005" s="23"/>
    </row>
    <row r="3006" spans="1:1" ht="12.75">
      <c r="A3006" s="23"/>
    </row>
    <row r="3007" spans="1:1" ht="12.75">
      <c r="A3007" s="23"/>
    </row>
    <row r="3008" spans="1:1" ht="12.75">
      <c r="A3008" s="23"/>
    </row>
    <row r="3009" spans="1:1" ht="12.75">
      <c r="A3009" s="23"/>
    </row>
    <row r="3010" spans="1:1" ht="12.75">
      <c r="A3010" s="23"/>
    </row>
    <row r="3011" spans="1:1" ht="12.75">
      <c r="A3011" s="23"/>
    </row>
    <row r="3012" spans="1:1" ht="12.75">
      <c r="A3012" s="23"/>
    </row>
    <row r="3013" spans="1:1" ht="12.75">
      <c r="A3013" s="23"/>
    </row>
    <row r="3014" spans="1:1" ht="12.75">
      <c r="A3014" s="23"/>
    </row>
    <row r="3015" spans="1:1" ht="12.75">
      <c r="A3015" s="23"/>
    </row>
    <row r="3016" spans="1:1" ht="12.75">
      <c r="A3016" s="23"/>
    </row>
    <row r="3017" spans="1:1" ht="12.75">
      <c r="A3017" s="23"/>
    </row>
    <row r="3018" spans="1:1" ht="12.75">
      <c r="A3018" s="23"/>
    </row>
    <row r="3019" spans="1:1" ht="12.75">
      <c r="A3019" s="23"/>
    </row>
    <row r="3020" spans="1:1" ht="12.75">
      <c r="A3020" s="23"/>
    </row>
    <row r="3021" spans="1:1" ht="12.75">
      <c r="A3021" s="23"/>
    </row>
    <row r="3022" spans="1:1" ht="12.75">
      <c r="A3022" s="23"/>
    </row>
  </sheetData>
  <autoFilter ref="A1:H2112">
    <sortState ref="A3:H2113">
      <sortCondition ref="B1:B2112"/>
    </sortState>
  </autoFilter>
  <hyperlinks>
    <hyperlink ref="A1" r:id="rId1" display="https://www.start.umd.edu/gtd/search/IncidentSummary.aspx?gtdid=200507210008"/>
    <hyperlink ref="A58" r:id="rId2" display="https://www.start.umd.edu/gtd/search/IncidentSummary.aspx?gtdid=200005210002"/>
    <hyperlink ref="A4" r:id="rId3" display="https://www.start.umd.edu/gtd/search/IncidentSummary.aspx?gtdid=200001020001"/>
    <hyperlink ref="A61" r:id="rId4" display="https://www.start.umd.edu/gtd/search/IncidentSummary.aspx?gtdid=200006040008"/>
    <hyperlink ref="A55" r:id="rId5" display="https://www.start.umd.edu/gtd/search/IncidentSummary.aspx?gtdid=200005070001"/>
    <hyperlink ref="A16" r:id="rId6" display="https://www.start.umd.edu/gtd/search/IncidentSummary.aspx?gtdid=200001210001"/>
    <hyperlink ref="A47" r:id="rId7" display="https://www.start.umd.edu/gtd/search/IncidentSummary.aspx?gtdid=200004250001"/>
    <hyperlink ref="A31" r:id="rId8" display="https://www.start.umd.edu/gtd/search/IncidentSummary.aspx?gtdid=200003060002"/>
    <hyperlink ref="A24" r:id="rId9" display="https://www.start.umd.edu/gtd/search/IncidentSummary.aspx?gtdid=200002220001"/>
    <hyperlink ref="A23" r:id="rId10" display="https://www.start.umd.edu/gtd/search/IncidentSummary.aspx?gtdid=200002110002"/>
    <hyperlink ref="A44" r:id="rId11" display="https://www.start.umd.edu/gtd/search/IncidentSummary.aspx?gtdid=200004190001"/>
    <hyperlink ref="A32" r:id="rId12" display="https://www.start.umd.edu/gtd/search/IncidentSummary.aspx?gtdid=200003110001"/>
    <hyperlink ref="A59" r:id="rId13" display="https://www.start.umd.edu/gtd/search/IncidentSummary.aspx?gtdid=200006010001"/>
    <hyperlink ref="A41" r:id="rId14" display="https://www.start.umd.edu/gtd/search/IncidentSummary.aspx?gtdid=200004130001"/>
    <hyperlink ref="A22" r:id="rId15" display="https://www.start.umd.edu/gtd/search/IncidentSummary.aspx?gtdid=200002060001"/>
    <hyperlink ref="A25" r:id="rId16" display="https://www.start.umd.edu/gtd/search/IncidentSummary.aspx?gtdid=200002250001"/>
    <hyperlink ref="A56" r:id="rId17" display="https://www.start.umd.edu/gtd/search/IncidentSummary.aspx?gtdid=200005080001"/>
    <hyperlink ref="A45" r:id="rId18" display="https://www.start.umd.edu/gtd/search/IncidentSummary.aspx?gtdid=200004210001"/>
    <hyperlink ref="A42" r:id="rId19" display="https://www.start.umd.edu/gtd/search/IncidentSummary.aspx?gtdid=200004150004"/>
    <hyperlink ref="A51" r:id="rId20" display="https://www.start.umd.edu/gtd/search/IncidentSummary.aspx?gtdid=200005020004"/>
    <hyperlink ref="A13" r:id="rId21" display="https://www.start.umd.edu/gtd/search/IncidentSummary.aspx?gtdid=200001100001"/>
    <hyperlink ref="A40" r:id="rId22" display="https://www.start.umd.edu/gtd/search/IncidentSummary.aspx?gtdid=200004060001"/>
    <hyperlink ref="A10" r:id="rId23" display="https://www.start.umd.edu/gtd/search/IncidentSummary.aspx?gtdid=200001080001"/>
    <hyperlink ref="A48" r:id="rId24" display="https://www.start.umd.edu/gtd/search/IncidentSummary.aspx?gtdid=200004250004"/>
    <hyperlink ref="A49" r:id="rId25" display="https://www.start.umd.edu/gtd/search/IncidentSummary.aspx?gtdid=200004250002"/>
    <hyperlink ref="A63" r:id="rId26" display="https://www.start.umd.edu/gtd/search/IncidentSummary.aspx?gtdid=200006060003"/>
    <hyperlink ref="A62" r:id="rId27" display="https://www.start.umd.edu/gtd/search/IncidentSummary.aspx?gtdid=200006040003"/>
    <hyperlink ref="A60" r:id="rId28" display="https://www.start.umd.edu/gtd/search/IncidentSummary.aspx?gtdid=200006030001"/>
    <hyperlink ref="A57" r:id="rId29" display="https://www.start.umd.edu/gtd/search/IncidentSummary.aspx?gtdid=200005200004"/>
    <hyperlink ref="A52" r:id="rId30" display="https://www.start.umd.edu/gtd/search/IncidentSummary.aspx?gtdid=200005030007"/>
    <hyperlink ref="A53" r:id="rId31" display="https://www.start.umd.edu/gtd/search/IncidentSummary.aspx?gtdid=200005030006"/>
    <hyperlink ref="A54" r:id="rId32" display="https://www.start.umd.edu/gtd/search/IncidentSummary.aspx?gtdid=200005030005"/>
    <hyperlink ref="A50" r:id="rId33" display="https://www.start.umd.edu/gtd/search/IncidentSummary.aspx?gtdid=200004290001"/>
    <hyperlink ref="A46" r:id="rId34" display="https://www.start.umd.edu/gtd/search/IncidentSummary.aspx?gtdid=200004210003"/>
    <hyperlink ref="A43" r:id="rId35" display="https://www.start.umd.edu/gtd/search/IncidentSummary.aspx?gtdid=200004150006"/>
    <hyperlink ref="A38" r:id="rId36" display="https://www.start.umd.edu/gtd/search/IncidentSummary.aspx?gtdid=200004010003"/>
    <hyperlink ref="A39" r:id="rId37" display="https://www.start.umd.edu/gtd/search/IncidentSummary.aspx?gtdid=200004010002"/>
    <hyperlink ref="A35" r:id="rId38" display="https://www.start.umd.edu/gtd/search/IncidentSummary.aspx?gtdid=200003250004"/>
    <hyperlink ref="A36" r:id="rId39" display="https://www.start.umd.edu/gtd/search/IncidentSummary.aspx?gtdid=200003250003"/>
    <hyperlink ref="A37" r:id="rId40" display="https://www.start.umd.edu/gtd/search/IncidentSummary.aspx?gtdid=200003250002"/>
    <hyperlink ref="A34" r:id="rId41" display="https://www.start.umd.edu/gtd/search/IncidentSummary.aspx?gtdid=200003210001"/>
    <hyperlink ref="A33" r:id="rId42" display="https://www.start.umd.edu/gtd/search/IncidentSummary.aspx?gtdid=200003160001"/>
    <hyperlink ref="A29" r:id="rId43" display="https://www.start.umd.edu/gtd/search/IncidentSummary.aspx?gtdid=200003040006"/>
    <hyperlink ref="A30" r:id="rId44" display="https://www.start.umd.edu/gtd/search/IncidentSummary.aspx?gtdid=200003040005"/>
    <hyperlink ref="A27" r:id="rId45" display="https://www.start.umd.edu/gtd/search/IncidentSummary.aspx?gtdid=200002270005"/>
    <hyperlink ref="A28" r:id="rId46" display="https://www.start.umd.edu/gtd/search/IncidentSummary.aspx?gtdid=200002270003"/>
    <hyperlink ref="A26" r:id="rId47" display="https://www.start.umd.edu/gtd/search/IncidentSummary.aspx?gtdid=200002250004"/>
    <hyperlink ref="A21" r:id="rId48" display="https://www.start.umd.edu/gtd/search/IncidentSummary.aspx?gtdid=200001300004"/>
    <hyperlink ref="A18" r:id="rId49" display="https://www.start.umd.edu/gtd/search/IncidentSummary.aspx?gtdid=200001290007"/>
    <hyperlink ref="A19" r:id="rId50" display="https://www.start.umd.edu/gtd/search/IncidentSummary.aspx?gtdid=200001290005"/>
    <hyperlink ref="A20" r:id="rId51" display="https://www.start.umd.edu/gtd/search/IncidentSummary.aspx?gtdid=200001290004"/>
    <hyperlink ref="A17" r:id="rId52" display="https://www.start.umd.edu/gtd/search/IncidentSummary.aspx?gtdid=200001260006"/>
    <hyperlink ref="A15" r:id="rId53" display="https://www.start.umd.edu/gtd/search/IncidentSummary.aspx?gtdid=200001150001"/>
    <hyperlink ref="A14" r:id="rId54" display="https://www.start.umd.edu/gtd/search/IncidentSummary.aspx?gtdid=200001130003"/>
    <hyperlink ref="A11" r:id="rId55" display="https://www.start.umd.edu/gtd/search/IncidentSummary.aspx?gtdid=200001080007"/>
    <hyperlink ref="A12" r:id="rId56" display="https://www.start.umd.edu/gtd/search/IncidentSummary.aspx?gtdid=200001080002"/>
    <hyperlink ref="A9" r:id="rId57" display="https://www.start.umd.edu/gtd/search/IncidentSummary.aspx?gtdid=200001070003"/>
    <hyperlink ref="A8" r:id="rId58" display="https://www.start.umd.edu/gtd/search/IncidentSummary.aspx?gtdid=200001060001"/>
    <hyperlink ref="A6" r:id="rId59" display="https://www.start.umd.edu/gtd/search/IncidentSummary.aspx?gtdid=200001050003"/>
    <hyperlink ref="A7" r:id="rId60" display="https://www.start.umd.edu/gtd/search/IncidentSummary.aspx?gtdid=200001050001"/>
    <hyperlink ref="A5" r:id="rId61" display="https://www.start.umd.edu/gtd/search/IncidentSummary.aspx?gtdid=200001040001"/>
    <hyperlink ref="A2" r:id="rId62" display="https://www.start.umd.edu/gtd/search/IncidentSummary.aspx?gtdid=200001010011"/>
    <hyperlink ref="A3" r:id="rId63" display="https://www.start.umd.edu/gtd/search/IncidentSummary.aspx?gtdid=200001010010"/>
    <hyperlink ref="A2278" r:id="rId64"/>
    <hyperlink ref="A2283" r:id="rId65"/>
    <hyperlink ref="A2285" r:id="rId66"/>
    <hyperlink ref="A2286" r:id="rId67"/>
    <hyperlink ref="A2287" r:id="rId68"/>
    <hyperlink ref="A2288" r:id="rId69"/>
    <hyperlink ref="A2299" r:id="rId70" location="results-table"/>
    <hyperlink ref="A2303" r:id="rId71"/>
    <hyperlink ref="A2308" r:id="rId72"/>
    <hyperlink ref="A2311" r:id="rId73"/>
    <hyperlink ref="A2312" r:id="rId74"/>
    <hyperlink ref="A2313" r:id="rId75"/>
    <hyperlink ref="A2314" r:id="rId76"/>
    <hyperlink ref="A2325" r:id="rId77" location="results-table"/>
    <hyperlink ref="A2329" r:id="rId78"/>
    <hyperlink ref="A2334" r:id="rId79"/>
    <hyperlink ref="A2336" r:id="rId80"/>
    <hyperlink ref="A2337" r:id="rId81"/>
    <hyperlink ref="A2338" r:id="rId82"/>
    <hyperlink ref="A2339" r:id="rId83"/>
    <hyperlink ref="A2350" r:id="rId84" location="results-table"/>
    <hyperlink ref="A2354" r:id="rId85"/>
    <hyperlink ref="A2359" r:id="rId86"/>
    <hyperlink ref="A2362" r:id="rId87"/>
    <hyperlink ref="A2363" r:id="rId88"/>
    <hyperlink ref="A2364" r:id="rId89"/>
    <hyperlink ref="A2365" r:id="rId90"/>
    <hyperlink ref="A2376" r:id="rId91" location="results-table"/>
    <hyperlink ref="A2380" r:id="rId92"/>
    <hyperlink ref="A2385" r:id="rId93"/>
    <hyperlink ref="A2387" r:id="rId94"/>
    <hyperlink ref="A2388" r:id="rId95"/>
    <hyperlink ref="A2389" r:id="rId96"/>
    <hyperlink ref="A2390" r:id="rId97"/>
    <hyperlink ref="A2401" r:id="rId98" location="results-table"/>
    <hyperlink ref="A2405" r:id="rId99"/>
    <hyperlink ref="A2410" r:id="rId100"/>
    <hyperlink ref="A2413" r:id="rId101"/>
    <hyperlink ref="A2414" r:id="rId102"/>
    <hyperlink ref="A2415" r:id="rId103"/>
    <hyperlink ref="A2416" r:id="rId104"/>
    <hyperlink ref="A2427" r:id="rId105" location="results-table"/>
    <hyperlink ref="A2431" r:id="rId106"/>
    <hyperlink ref="A2436" r:id="rId107"/>
    <hyperlink ref="A2438" r:id="rId108"/>
    <hyperlink ref="A2439" r:id="rId109"/>
    <hyperlink ref="A2440" r:id="rId110"/>
    <hyperlink ref="A2441" r:id="rId111"/>
    <hyperlink ref="A2452" r:id="rId112" location="results-table"/>
    <hyperlink ref="A2456" r:id="rId113"/>
    <hyperlink ref="A2461" r:id="rId114"/>
    <hyperlink ref="A2464" r:id="rId115"/>
    <hyperlink ref="A2465" r:id="rId116"/>
    <hyperlink ref="A2466" r:id="rId117"/>
    <hyperlink ref="A2467" r:id="rId118"/>
    <hyperlink ref="A2478" r:id="rId119" location="results-table"/>
    <hyperlink ref="A2482" r:id="rId120"/>
    <hyperlink ref="A2487" r:id="rId121"/>
    <hyperlink ref="A2490" r:id="rId122"/>
    <hyperlink ref="A2491" r:id="rId123"/>
    <hyperlink ref="A2492" r:id="rId124"/>
    <hyperlink ref="A2493" r:id="rId125"/>
    <hyperlink ref="A2504" r:id="rId126" location="results-table"/>
    <hyperlink ref="A2508" r:id="rId127"/>
    <hyperlink ref="A2513" r:id="rId128"/>
    <hyperlink ref="A2515" r:id="rId129"/>
    <hyperlink ref="A2516" r:id="rId130"/>
    <hyperlink ref="A2517" r:id="rId131"/>
    <hyperlink ref="A2518" r:id="rId132"/>
    <hyperlink ref="A2529" r:id="rId133" location="results-table"/>
    <hyperlink ref="A2533" r:id="rId134"/>
    <hyperlink ref="A2538" r:id="rId135"/>
    <hyperlink ref="A2540" r:id="rId136"/>
    <hyperlink ref="A2541" r:id="rId137"/>
    <hyperlink ref="A2542" r:id="rId138"/>
    <hyperlink ref="A2543" r:id="rId139"/>
    <hyperlink ref="A2554" r:id="rId140" location="results-table"/>
    <hyperlink ref="A2558" r:id="rId141"/>
    <hyperlink ref="A2563" r:id="rId142"/>
    <hyperlink ref="A2566" r:id="rId143"/>
    <hyperlink ref="A2567" r:id="rId144"/>
    <hyperlink ref="A2568" r:id="rId145"/>
    <hyperlink ref="A2569" r:id="rId146"/>
    <hyperlink ref="A2580" r:id="rId147" location="results-table"/>
    <hyperlink ref="A2584" r:id="rId148"/>
    <hyperlink ref="A2589" r:id="rId149"/>
    <hyperlink ref="A2591" r:id="rId150"/>
    <hyperlink ref="A2592" r:id="rId151"/>
    <hyperlink ref="A2593" r:id="rId152"/>
    <hyperlink ref="A2594" r:id="rId153"/>
    <hyperlink ref="A2605" r:id="rId154" location="results-table"/>
    <hyperlink ref="A2609" r:id="rId155"/>
    <hyperlink ref="A2614" r:id="rId156"/>
    <hyperlink ref="A2616" r:id="rId157"/>
    <hyperlink ref="A2617" r:id="rId158"/>
    <hyperlink ref="A2618" r:id="rId159"/>
    <hyperlink ref="A2619" r:id="rId160"/>
    <hyperlink ref="A2630" r:id="rId161" location="results-table"/>
    <hyperlink ref="A2634" r:id="rId162"/>
    <hyperlink ref="A2639" r:id="rId163"/>
    <hyperlink ref="A2641" r:id="rId164"/>
    <hyperlink ref="A2642" r:id="rId165"/>
    <hyperlink ref="A2643" r:id="rId166"/>
    <hyperlink ref="A2644" r:id="rId167"/>
    <hyperlink ref="A2655" r:id="rId168" location="results-table"/>
    <hyperlink ref="A2659" r:id="rId169"/>
    <hyperlink ref="A2664" r:id="rId170"/>
    <hyperlink ref="A2666" r:id="rId171"/>
    <hyperlink ref="A2667" r:id="rId172"/>
    <hyperlink ref="A2668" r:id="rId173"/>
    <hyperlink ref="A2669" r:id="rId174"/>
    <hyperlink ref="A2680" r:id="rId175" location="results-table"/>
    <hyperlink ref="A2681" r:id="rId176" location="results-table"/>
    <hyperlink ref="A2684" r:id="rId177"/>
    <hyperlink ref="A2689" r:id="rId178"/>
    <hyperlink ref="A2691" r:id="rId179"/>
    <hyperlink ref="A2274" r:id="rId180" location="results-table"/>
    <hyperlink ref="A2263" r:id="rId181"/>
    <hyperlink ref="A2262" r:id="rId182"/>
    <hyperlink ref="A2261" r:id="rId183"/>
    <hyperlink ref="A2260" r:id="rId184"/>
    <hyperlink ref="A2258" r:id="rId185"/>
    <hyperlink ref="A2253" r:id="rId186"/>
    <hyperlink ref="A2249" r:id="rId187" location="results-table"/>
    <hyperlink ref="A2238" r:id="rId188"/>
    <hyperlink ref="A2237" r:id="rId189"/>
    <hyperlink ref="A2236" r:id="rId190"/>
    <hyperlink ref="A2235" r:id="rId191"/>
    <hyperlink ref="A2233" r:id="rId192"/>
    <hyperlink ref="A2228" r:id="rId193"/>
    <hyperlink ref="A2224" r:id="rId194" location="results-table"/>
    <hyperlink ref="A2213" r:id="rId195"/>
    <hyperlink ref="A2212" r:id="rId196"/>
    <hyperlink ref="A2211" r:id="rId197"/>
    <hyperlink ref="A2210" r:id="rId198"/>
    <hyperlink ref="A2207" r:id="rId199"/>
    <hyperlink ref="A2202" r:id="rId200"/>
    <hyperlink ref="A2198" r:id="rId201" location="results-table"/>
    <hyperlink ref="A2187" r:id="rId202"/>
    <hyperlink ref="A2186" r:id="rId203"/>
    <hyperlink ref="A2185" r:id="rId204"/>
    <hyperlink ref="A2184" r:id="rId205"/>
    <hyperlink ref="A2178" r:id="rId206"/>
    <hyperlink ref="A2174" r:id="rId207" location="results-table"/>
    <hyperlink ref="A2163" r:id="rId208"/>
    <hyperlink ref="A2162" r:id="rId209"/>
    <hyperlink ref="A2161" r:id="rId210"/>
    <hyperlink ref="A2160" r:id="rId211"/>
    <hyperlink ref="A2154" r:id="rId212"/>
    <hyperlink ref="A2151" r:id="rId213" location="results-table"/>
    <hyperlink ref="A2150" r:id="rId214" location="results-table"/>
    <hyperlink ref="A2139" r:id="rId215"/>
    <hyperlink ref="A2138" r:id="rId216"/>
    <hyperlink ref="A2137" r:id="rId217"/>
    <hyperlink ref="A2136" r:id="rId218"/>
    <hyperlink ref="A290" r:id="rId219" display="https://www.start.umd.edu/gtd/search/IncidentSummary.aspx?gtdid=200103250005"/>
    <hyperlink ref="A117" r:id="rId220" display="https://www.start.umd.edu/gtd/search/IncidentSummary.aspx?gtdid=200008130010"/>
    <hyperlink ref="A120" r:id="rId221" display="https://www.start.umd.edu/gtd/search/IncidentSummary.aspx?gtdid=200008140005"/>
    <hyperlink ref="A119" r:id="rId222" display="https://www.start.umd.edu/gtd/search/IncidentSummary.aspx?gtdid=200008140006"/>
    <hyperlink ref="A118" r:id="rId223" display="https://www.start.umd.edu/gtd/search/IncidentSummary.aspx?gtdid=200008140007"/>
    <hyperlink ref="A442" r:id="rId224" display="https://www.start.umd.edu/gtd/search/IncidentSummary.aspx?gtdid=200206010003"/>
    <hyperlink ref="A1757" r:id="rId225" display="https://www.start.umd.edu/gtd/search/IncidentSummary.aspx?gtdid=201410110069"/>
    <hyperlink ref="A1485" r:id="rId226" display="https://www.start.umd.edu/gtd/search/IncidentSummary.aspx?gtdid=201304290057"/>
    <hyperlink ref="A1523" r:id="rId227" display="https://www.start.umd.edu/gtd/search/IncidentSummary.aspx?gtdid=201306210009"/>
    <hyperlink ref="A1528" r:id="rId228" display="https://www.start.umd.edu/gtd/search/IncidentSummary.aspx?gtdid=201306280046"/>
    <hyperlink ref="A1533" r:id="rId229" display="https://www.start.umd.edu/gtd/search/IncidentSummary.aspx?gtdid=201307120010"/>
    <hyperlink ref="A2050" r:id="rId230" display="https://www.start.umd.edu/gtd/search/IncidentSummary.aspx?gtdid=201511260056"/>
    <hyperlink ref="A580" r:id="rId231" display="https://www.start.umd.edu/gtd/search/IncidentSummary.aspx?gtdid=200305260001"/>
    <hyperlink ref="A819" r:id="rId232" display="https://www.start.umd.edu/gtd/search/IncidentSummary.aspx?gtdid=200604010026"/>
    <hyperlink ref="A64" r:id="rId233" display="https://www.start.umd.edu/gtd/search/IncidentSummary.aspx?gtdid=200006070004"/>
    <hyperlink ref="A72" r:id="rId234" display="https://www.start.umd.edu/gtd/search/IncidentSummary.aspx?gtdid=200006130006"/>
    <hyperlink ref="A73" r:id="rId235" display="https://www.start.umd.edu/gtd/search/IncidentSummary.aspx?gtdid=200006170004"/>
    <hyperlink ref="A76" r:id="rId236" display="https://www.start.umd.edu/gtd/search/IncidentSummary.aspx?gtdid=200006210002"/>
    <hyperlink ref="A83" r:id="rId237" display="https://www.start.umd.edu/gtd/search/IncidentSummary.aspx?gtdid=200006260001"/>
    <hyperlink ref="A87" r:id="rId238" display="https://www.start.umd.edu/gtd/search/IncidentSummary.aspx?gtdid=200006300002"/>
    <hyperlink ref="A86" r:id="rId239" display="https://www.start.umd.edu/gtd/search/IncidentSummary.aspx?gtdid=200006300004"/>
    <hyperlink ref="A88" r:id="rId240" display="https://www.start.umd.edu/gtd/search/IncidentSummary.aspx?gtdid=200007050003"/>
    <hyperlink ref="A90" r:id="rId241" display="https://www.start.umd.edu/gtd/search/IncidentSummary.aspx?gtdid=200007060004"/>
    <hyperlink ref="A93" r:id="rId242" display="https://www.start.umd.edu/gtd/search/IncidentSummary.aspx?gtdid=200007130005"/>
    <hyperlink ref="A94" r:id="rId243" display="https://www.start.umd.edu/gtd/search/IncidentSummary.aspx?gtdid=200007150005"/>
    <hyperlink ref="A97" r:id="rId244" display="https://www.start.umd.edu/gtd/search/IncidentSummary.aspx?gtdid=200007160010"/>
    <hyperlink ref="A110" r:id="rId245" display="https://www.start.umd.edu/gtd/search/IncidentSummary.aspx?gtdid=200007310001"/>
    <hyperlink ref="A113" r:id="rId246" display="https://www.start.umd.edu/gtd/search/IncidentSummary.aspx?gtdid=200008070005"/>
    <hyperlink ref="A116" r:id="rId247" display="https://www.start.umd.edu/gtd/search/IncidentSummary.aspx?gtdid=200008130003"/>
    <hyperlink ref="A131" r:id="rId248" display="https://www.start.umd.edu/gtd/search/IncidentSummary.aspx?gtdid=200008250005"/>
    <hyperlink ref="A132" r:id="rId249" display="https://www.start.umd.edu/gtd/search/IncidentSummary.aspx?gtdid=200008260003"/>
    <hyperlink ref="A133" r:id="rId250" display="https://www.start.umd.edu/gtd/search/IncidentSummary.aspx?gtdid=200009030009"/>
    <hyperlink ref="A135" r:id="rId251" display="https://www.start.umd.edu/gtd/search/IncidentSummary.aspx?gtdid=200009080005"/>
    <hyperlink ref="A138" r:id="rId252" display="https://www.start.umd.edu/gtd/search/IncidentSummary.aspx?gtdid=200009090002"/>
    <hyperlink ref="A137" r:id="rId253" display="https://www.start.umd.edu/gtd/search/IncidentSummary.aspx?gtdid=200009090004"/>
    <hyperlink ref="A144" r:id="rId254" display="https://www.start.umd.edu/gtd/search/IncidentSummary.aspx?gtdid=200009120003"/>
    <hyperlink ref="A143" r:id="rId255" display="https://www.start.umd.edu/gtd/search/IncidentSummary.aspx?gtdid=200009120004"/>
    <hyperlink ref="A146" r:id="rId256" display="https://www.start.umd.edu/gtd/search/IncidentSummary.aspx?gtdid=200009130005"/>
    <hyperlink ref="A150" r:id="rId257" display="https://www.start.umd.edu/gtd/search/IncidentSummary.aspx?gtdid=200009180008"/>
    <hyperlink ref="A154" r:id="rId258" display="https://www.start.umd.edu/gtd/search/IncidentSummary.aspx?gtdid=200009220003"/>
    <hyperlink ref="A158" r:id="rId259" display="https://www.start.umd.edu/gtd/search/IncidentSummary.aspx?gtdid=200009250007"/>
    <hyperlink ref="A164" r:id="rId260" display="https://www.start.umd.edu/gtd/search/IncidentSummary.aspx?gtdid=200009290006"/>
    <hyperlink ref="A165" r:id="rId261" display="https://www.start.umd.edu/gtd/search/IncidentSummary.aspx?gtdid=200010010003"/>
    <hyperlink ref="A170" r:id="rId262" display="https://www.start.umd.edu/gtd/search/IncidentSummary.aspx?gtdid=200010100003"/>
    <hyperlink ref="A169" r:id="rId263" display="https://www.start.umd.edu/gtd/search/IncidentSummary.aspx?gtdid=200010100006"/>
    <hyperlink ref="A181" r:id="rId264" display="https://www.start.umd.edu/gtd/search/IncidentSummary.aspx?gtdid=200010200001"/>
    <hyperlink ref="A180" r:id="rId265" display="https://www.start.umd.edu/gtd/search/IncidentSummary.aspx?gtdid=200010200002"/>
    <hyperlink ref="A179" r:id="rId266" display="https://www.start.umd.edu/gtd/search/IncidentSummary.aspx?gtdid=200010200003"/>
    <hyperlink ref="A187" r:id="rId267" display="https://www.start.umd.edu/gtd/search/IncidentSummary.aspx?gtdid=200010220008"/>
    <hyperlink ref="A189" r:id="rId268" display="https://www.start.umd.edu/gtd/search/IncidentSummary.aspx?gtdid=200010240002"/>
    <hyperlink ref="A188" r:id="rId269" display="https://www.start.umd.edu/gtd/search/IncidentSummary.aspx?gtdid=200010240003"/>
    <hyperlink ref="A2089" r:id="rId270" display="https://www.start.umd.edu/gtd/search/IncidentSummary.aspx?gtdid=200011000001"/>
    <hyperlink ref="A192" r:id="rId271" display="https://www.start.umd.edu/gtd/search/IncidentSummary.aspx?gtdid=200011010001"/>
    <hyperlink ref="A191" r:id="rId272" display="https://www.start.umd.edu/gtd/search/IncidentSummary.aspx?gtdid=200011010003"/>
    <hyperlink ref="A194" r:id="rId273" display="https://www.start.umd.edu/gtd/search/IncidentSummary.aspx?gtdid=200011080005"/>
    <hyperlink ref="A196" r:id="rId274" display="https://www.start.umd.edu/gtd/search/IncidentSummary.aspx?gtdid=200011090002"/>
    <hyperlink ref="A198" r:id="rId275" display="https://www.start.umd.edu/gtd/search/IncidentSummary.aspx?gtdid=200011100005"/>
    <hyperlink ref="A201" r:id="rId276" display="https://www.start.umd.edu/gtd/search/IncidentSummary.aspx?gtdid=200011110001"/>
    <hyperlink ref="A200" r:id="rId277" display="https://www.start.umd.edu/gtd/search/IncidentSummary.aspx?gtdid=200011110005"/>
    <hyperlink ref="A203" r:id="rId278" display="https://www.start.umd.edu/gtd/search/IncidentSummary.aspx?gtdid=200011170004"/>
    <hyperlink ref="A204" r:id="rId279" display="https://www.start.umd.edu/gtd/search/IncidentSummary.aspx?gtdid=200011190005"/>
    <hyperlink ref="A206" r:id="rId280" display="https://www.start.umd.edu/gtd/search/IncidentSummary.aspx?gtdid=200011200003"/>
    <hyperlink ref="A209" r:id="rId281" display="https://www.start.umd.edu/gtd/search/IncidentSummary.aspx?gtdid=200011240003"/>
    <hyperlink ref="A211" r:id="rId282" display="https://www.start.umd.edu/gtd/search/IncidentSummary.aspx?gtdid=200011250005"/>
    <hyperlink ref="A210" r:id="rId283" display="https://www.start.umd.edu/gtd/search/IncidentSummary.aspx?gtdid=200011250006"/>
    <hyperlink ref="A212" r:id="rId284" display="https://www.start.umd.edu/gtd/search/IncidentSummary.aspx?gtdid=200011260002"/>
    <hyperlink ref="A222" r:id="rId285" display="https://www.start.umd.edu/gtd/search/IncidentSummary.aspx?gtdid=200012310002"/>
    <hyperlink ref="A221" r:id="rId286" display="https://www.start.umd.edu/gtd/search/IncidentSummary.aspx?gtdid=200012310009"/>
    <hyperlink ref="A230" r:id="rId287" display="https://www.start.umd.edu/gtd/search/IncidentSummary.aspx?gtdid=200101130002"/>
    <hyperlink ref="A232" r:id="rId288" display="https://www.start.umd.edu/gtd/search/IncidentSummary.aspx?gtdid=200101180004"/>
    <hyperlink ref="A234" r:id="rId289" display="https://www.start.umd.edu/gtd/search/IncidentSummary.aspx?gtdid=200101210002"/>
    <hyperlink ref="A239" r:id="rId290" display="https://www.start.umd.edu/gtd/search/IncidentSummary.aspx?gtdid=200101230005"/>
    <hyperlink ref="A248" r:id="rId291" display="https://www.start.umd.edu/gtd/search/IncidentSummary.aspx?gtdid=200102030001"/>
    <hyperlink ref="A249" r:id="rId292" display="https://www.start.umd.edu/gtd/search/IncidentSummary.aspx?gtdid=200102040002"/>
    <hyperlink ref="A253" r:id="rId293" display="https://www.start.umd.edu/gtd/search/IncidentSummary.aspx?gtdid=200102070001"/>
    <hyperlink ref="A256" r:id="rId294" display="https://www.start.umd.edu/gtd/search/IncidentSummary.aspx?gtdid=200102110002"/>
    <hyperlink ref="A259" r:id="rId295" display="https://www.start.umd.edu/gtd/search/IncidentSummary.aspx?gtdid=200102130002"/>
    <hyperlink ref="A260" r:id="rId296" display="https://www.start.umd.edu/gtd/search/IncidentSummary.aspx?gtdid=200102180005"/>
    <hyperlink ref="A262" r:id="rId297" display="https://www.start.umd.edu/gtd/search/IncidentSummary.aspx?gtdid=200102210002"/>
    <hyperlink ref="A264" r:id="rId298" display="https://www.start.umd.edu/gtd/search/IncidentSummary.aspx?gtdid=200102220004"/>
    <hyperlink ref="A267" r:id="rId299" display="https://www.start.umd.edu/gtd/search/IncidentSummary.aspx?gtdid=200102280001"/>
    <hyperlink ref="A268" r:id="rId300" display="https://www.start.umd.edu/gtd/search/IncidentSummary.aspx?gtdid=200103030001"/>
    <hyperlink ref="A270" r:id="rId301" display="https://www.start.umd.edu/gtd/search/IncidentSummary.aspx?gtdid=200103050002"/>
    <hyperlink ref="A279" r:id="rId302" display="https://www.start.umd.edu/gtd/search/IncidentSummary.aspx?gtdid=200103090001"/>
    <hyperlink ref="A278" r:id="rId303" display="https://www.start.umd.edu/gtd/search/IncidentSummary.aspx?gtdid=200103090004"/>
    <hyperlink ref="A277" r:id="rId304" display="https://www.start.umd.edu/gtd/search/IncidentSummary.aspx?gtdid=200103090007"/>
    <hyperlink ref="A276" r:id="rId305" display="https://www.start.umd.edu/gtd/search/IncidentSummary.aspx?gtdid=200103090010"/>
    <hyperlink ref="A282" r:id="rId306" display="https://www.start.umd.edu/gtd/search/IncidentSummary.aspx?gtdid=200103110001"/>
    <hyperlink ref="A281" r:id="rId307" display="https://www.start.umd.edu/gtd/search/IncidentSummary.aspx?gtdid=200103110002"/>
    <hyperlink ref="A280" r:id="rId308" display="https://www.start.umd.edu/gtd/search/IncidentSummary.aspx?gtdid=200103110005"/>
    <hyperlink ref="A284" r:id="rId309" display="https://www.start.umd.edu/gtd/search/IncidentSummary.aspx?gtdid=200103180005"/>
    <hyperlink ref="A287" r:id="rId310" display="https://www.start.umd.edu/gtd/search/IncidentSummary.aspx?gtdid=200103210001"/>
    <hyperlink ref="A286" r:id="rId311" display="https://www.start.umd.edu/gtd/search/IncidentSummary.aspx?gtdid=200103210006"/>
    <hyperlink ref="A289" r:id="rId312" display="https://www.start.umd.edu/gtd/search/IncidentSummary.aspx?gtdid=200103240002"/>
    <hyperlink ref="A291" r:id="rId313" display="https://www.start.umd.edu/gtd/search/IncidentSummary.aspx?gtdid=200103270002"/>
    <hyperlink ref="A292" r:id="rId314" display="https://www.start.umd.edu/gtd/search/IncidentSummary.aspx?gtdid=200103280003"/>
    <hyperlink ref="A295" r:id="rId315" display="https://www.start.umd.edu/gtd/search/IncidentSummary.aspx?gtdid=200104030001"/>
    <hyperlink ref="A294" r:id="rId316" display="https://www.start.umd.edu/gtd/search/IncidentSummary.aspx?gtdid=200104030005"/>
    <hyperlink ref="A296" r:id="rId317" display="https://www.start.umd.edu/gtd/search/IncidentSummary.aspx?gtdid=200104070001"/>
    <hyperlink ref="A299" r:id="rId318" display="https://www.start.umd.edu/gtd/search/IncidentSummary.aspx?gtdid=200104140002"/>
    <hyperlink ref="A300" r:id="rId319" display="https://www.start.umd.edu/gtd/search/IncidentSummary.aspx?gtdid=200104210002"/>
    <hyperlink ref="A301" r:id="rId320" display="https://www.start.umd.edu/gtd/search/IncidentSummary.aspx?gtdid=200104250008"/>
    <hyperlink ref="A309" r:id="rId321" display="https://www.start.umd.edu/gtd/search/IncidentSummary.aspx?gtdid=200105240001"/>
    <hyperlink ref="A308" r:id="rId322" display="https://www.start.umd.edu/gtd/search/IncidentSummary.aspx?gtdid=200105240002"/>
    <hyperlink ref="A311" r:id="rId323" display="https://www.start.umd.edu/gtd/search/IncidentSummary.aspx?gtdid=200106070001"/>
    <hyperlink ref="A314" r:id="rId324" display="https://www.start.umd.edu/gtd/search/IncidentSummary.aspx?gtdid=200106130003"/>
    <hyperlink ref="A325" r:id="rId325" display="https://www.start.umd.edu/gtd/search/IncidentSummary.aspx?gtdid=200107160002"/>
    <hyperlink ref="A324" r:id="rId326" display="https://www.start.umd.edu/gtd/search/IncidentSummary.aspx?gtdid=200107160003"/>
    <hyperlink ref="A326" r:id="rId327" display="https://www.start.umd.edu/gtd/search/IncidentSummary.aspx?gtdid=200107180004"/>
    <hyperlink ref="A328" r:id="rId328" display="https://www.start.umd.edu/gtd/search/IncidentSummary.aspx?gtdid=200107230001"/>
    <hyperlink ref="A338" r:id="rId329" display="https://www.start.umd.edu/gtd/search/IncidentSummary.aspx?gtdid=200108040001"/>
    <hyperlink ref="A337" r:id="rId330" display="https://www.start.umd.edu/gtd/search/IncidentSummary.aspx?gtdid=200108040002"/>
    <hyperlink ref="A342" r:id="rId331" display="https://www.start.umd.edu/gtd/search/IncidentSummary.aspx?gtdid=200108050007"/>
    <hyperlink ref="A341" r:id="rId332" display="https://www.start.umd.edu/gtd/search/IncidentSummary.aspx?gtdid=200108050010"/>
    <hyperlink ref="A340" r:id="rId333" display="https://www.start.umd.edu/gtd/search/IncidentSummary.aspx?gtdid=200108050011"/>
    <hyperlink ref="A339" r:id="rId334" display="https://www.start.umd.edu/gtd/search/IncidentSummary.aspx?gtdid=200108050012"/>
    <hyperlink ref="A344" r:id="rId335" display="https://www.start.umd.edu/gtd/search/IncidentSummary.aspx?gtdid=200108080003"/>
    <hyperlink ref="A343" r:id="rId336" display="https://www.start.umd.edu/gtd/search/IncidentSummary.aspx?gtdid=200108080007"/>
    <hyperlink ref="A346" r:id="rId337" display="https://www.start.umd.edu/gtd/search/IncidentSummary.aspx?gtdid=200108100001"/>
    <hyperlink ref="A345" r:id="rId338" display="https://www.start.umd.edu/gtd/search/IncidentSummary.aspx?gtdid=200108100002"/>
    <hyperlink ref="A348" r:id="rId339" display="https://www.start.umd.edu/gtd/search/IncidentSummary.aspx?gtdid=200108110001"/>
    <hyperlink ref="A347" r:id="rId340" display="https://www.start.umd.edu/gtd/search/IncidentSummary.aspx?gtdid=200108110002"/>
    <hyperlink ref="A349" r:id="rId341" display="https://www.start.umd.edu/gtd/search/IncidentSummary.aspx?gtdid=200108120001"/>
    <hyperlink ref="A350" r:id="rId342" display="https://www.start.umd.edu/gtd/search/IncidentSummary.aspx?gtdid=200108140013"/>
    <hyperlink ref="A351" r:id="rId343" display="https://www.start.umd.edu/gtd/search/IncidentSummary.aspx?gtdid=200108150005"/>
    <hyperlink ref="A357" r:id="rId344" display="https://www.start.umd.edu/gtd/search/IncidentSummary.aspx?gtdid=200108160003"/>
    <hyperlink ref="A356" r:id="rId345" display="https://www.start.umd.edu/gtd/search/IncidentSummary.aspx?gtdid=200108160013"/>
    <hyperlink ref="A355" r:id="rId346" display="https://www.start.umd.edu/gtd/search/IncidentSummary.aspx?gtdid=200108160021"/>
    <hyperlink ref="A359" r:id="rId347" display="https://www.start.umd.edu/gtd/search/IncidentSummary.aspx?gtdid=200108170013"/>
    <hyperlink ref="A358" r:id="rId348" display="https://www.start.umd.edu/gtd/search/IncidentSummary.aspx?gtdid=200108170015"/>
    <hyperlink ref="A363" r:id="rId349" display="https://www.start.umd.edu/gtd/search/IncidentSummary.aspx?gtdid=200108180001"/>
    <hyperlink ref="A362" r:id="rId350" display="https://www.start.umd.edu/gtd/search/IncidentSummary.aspx?gtdid=200108180002"/>
    <hyperlink ref="A364" r:id="rId351" display="https://www.start.umd.edu/gtd/search/IncidentSummary.aspx?gtdid=200108190001"/>
    <hyperlink ref="A368" r:id="rId352" display="https://www.start.umd.edu/gtd/search/IncidentSummary.aspx?gtdid=200108200002"/>
    <hyperlink ref="A369" r:id="rId353" display="https://www.start.umd.edu/gtd/search/IncidentSummary.aspx?gtdid=200108210003"/>
    <hyperlink ref="A376" r:id="rId354" display="https://www.start.umd.edu/gtd/search/IncidentSummary.aspx?gtdid=200108220003"/>
    <hyperlink ref="A375" r:id="rId355" display="https://www.start.umd.edu/gtd/search/IncidentSummary.aspx?gtdid=200108220011"/>
    <hyperlink ref="A377" r:id="rId356" display="https://www.start.umd.edu/gtd/search/IncidentSummary.aspx?gtdid=200108230012"/>
    <hyperlink ref="A383" r:id="rId357" display="https://www.start.umd.edu/gtd/search/IncidentSummary.aspx?gtdid=200108250005"/>
    <hyperlink ref="A382" r:id="rId358" display="https://www.start.umd.edu/gtd/search/IncidentSummary.aspx?gtdid=200108250006"/>
    <hyperlink ref="A381" r:id="rId359" display="https://www.start.umd.edu/gtd/search/IncidentSummary.aspx?gtdid=200108250015"/>
    <hyperlink ref="A380" r:id="rId360" display="https://www.start.umd.edu/gtd/search/IncidentSummary.aspx?gtdid=200108250020"/>
    <hyperlink ref="A388" r:id="rId361" display="https://www.start.umd.edu/gtd/search/IncidentSummary.aspx?gtdid=200108260014"/>
    <hyperlink ref="A387" r:id="rId362" display="https://www.start.umd.edu/gtd/search/IncidentSummary.aspx?gtdid=200108260015"/>
    <hyperlink ref="A386" r:id="rId363" display="https://www.start.umd.edu/gtd/search/IncidentSummary.aspx?gtdid=200108260016"/>
    <hyperlink ref="A385" r:id="rId364" display="https://www.start.umd.edu/gtd/search/IncidentSummary.aspx?gtdid=200108260017"/>
    <hyperlink ref="A392" r:id="rId365" display="https://www.start.umd.edu/gtd/search/IncidentSummary.aspx?gtdid=200108280001"/>
    <hyperlink ref="A397" r:id="rId366" display="https://www.start.umd.edu/gtd/search/IncidentSummary.aspx?gtdid=200108290019"/>
    <hyperlink ref="A398" r:id="rId367" display="https://www.start.umd.edu/gtd/search/IncidentSummary.aspx?gtdid=200108310004"/>
    <hyperlink ref="A402" r:id="rId368" display="https://www.start.umd.edu/gtd/search/IncidentSummary.aspx?gtdid=200109010001"/>
    <hyperlink ref="A401" r:id="rId369" display="https://www.start.umd.edu/gtd/search/IncidentSummary.aspx?gtdid=200109010002"/>
    <hyperlink ref="A400" r:id="rId370" display="https://www.start.umd.edu/gtd/search/IncidentSummary.aspx?gtdid=200109010004"/>
    <hyperlink ref="A405" r:id="rId371" display="https://www.start.umd.edu/gtd/search/IncidentSummary.aspx?gtdid=200109080003"/>
    <hyperlink ref="A406" r:id="rId372" display="https://www.start.umd.edu/gtd/search/IncidentSummary.aspx?gtdid=200109100003"/>
    <hyperlink ref="A407" r:id="rId373" display="https://www.start.umd.edu/gtd/search/IncidentSummary.aspx?gtdid=200109120001"/>
    <hyperlink ref="A408" r:id="rId374" display="https://www.start.umd.edu/gtd/search/IncidentSummary.aspx?gtdid=200109130002"/>
    <hyperlink ref="A409" r:id="rId375" display="https://www.start.umd.edu/gtd/search/IncidentSummary.aspx?gtdid=200109190005"/>
    <hyperlink ref="A410" r:id="rId376" display="https://www.start.umd.edu/gtd/search/IncidentSummary.aspx?gtdid=200109230001"/>
    <hyperlink ref="A411" r:id="rId377" display="https://www.start.umd.edu/gtd/search/IncidentSummary.aspx?gtdid=200109240001"/>
    <hyperlink ref="A412" r:id="rId378" display="https://www.start.umd.edu/gtd/search/IncidentSummary.aspx?gtdid=200109270003"/>
    <hyperlink ref="A414" r:id="rId379" display="https://www.start.umd.edu/gtd/search/IncidentSummary.aspx?gtdid=200109300001"/>
    <hyperlink ref="A418" r:id="rId380" display="https://www.start.umd.edu/gtd/search/IncidentSummary.aspx?gtdid=200110120001"/>
    <hyperlink ref="A420" r:id="rId381" display="https://www.start.umd.edu/gtd/search/IncidentSummary.aspx?gtdid=200110160001"/>
    <hyperlink ref="A419" r:id="rId382" display="https://www.start.umd.edu/gtd/search/IncidentSummary.aspx?gtdid=200110160002"/>
    <hyperlink ref="A2092" r:id="rId383" display="https://www.start.umd.edu/gtd/search/IncidentSummary.aspx?gtdid=200110210001"/>
    <hyperlink ref="A421" r:id="rId384" display="https://www.start.umd.edu/gtd/search/IncidentSummary.aspx?gtdid=200110220003"/>
    <hyperlink ref="A422" r:id="rId385" display="https://www.start.umd.edu/gtd/search/IncidentSummary.aspx?gtdid=200110260001"/>
    <hyperlink ref="A426" r:id="rId386" display="https://www.start.umd.edu/gtd/search/IncidentSummary.aspx?gtdid=200111050003"/>
    <hyperlink ref="A428" r:id="rId387" display="https://www.start.umd.edu/gtd/search/IncidentSummary.aspx?gtdid=200111060003"/>
    <hyperlink ref="A432" r:id="rId388" display="https://www.start.umd.edu/gtd/search/IncidentSummary.aspx?gtdid=200111110002"/>
    <hyperlink ref="A431" r:id="rId389" display="https://www.start.umd.edu/gtd/search/IncidentSummary.aspx?gtdid=200111110003"/>
    <hyperlink ref="A2093" r:id="rId390" display="https://www.start.umd.edu/gtd/search/IncidentSummary.aspx?gtdid=200111200003"/>
    <hyperlink ref="A434" r:id="rId391" display="https://www.start.umd.edu/gtd/search/IncidentSummary.aspx?gtdid=200112080005"/>
    <hyperlink ref="A436" r:id="rId392" display="https://www.start.umd.edu/gtd/search/IncidentSummary.aspx?gtdid=200112190001"/>
    <hyperlink ref="A448" r:id="rId393" display="https://www.start.umd.edu/gtd/search/IncidentSummary.aspx?gtdid=200201180006"/>
    <hyperlink ref="A450" r:id="rId394" display="https://www.start.umd.edu/gtd/search/IncidentSummary.aspx?gtdid=200201260003"/>
    <hyperlink ref="A452" r:id="rId395" display="https://www.start.umd.edu/gtd/search/IncidentSummary.aspx?gtdid=200202020003"/>
    <hyperlink ref="A451" r:id="rId396" display="https://www.start.umd.edu/gtd/search/IncidentSummary.aspx?gtdid=200202020005"/>
    <hyperlink ref="A454" r:id="rId397" display="https://www.start.umd.edu/gtd/search/IncidentSummary.aspx?gtdid=200202030002"/>
    <hyperlink ref="A453" r:id="rId398" display="https://www.start.umd.edu/gtd/search/IncidentSummary.aspx?gtdid=200202030008"/>
    <hyperlink ref="A457" r:id="rId399" display="https://www.start.umd.edu/gtd/search/IncidentSummary.aspx?gtdid=200202070002"/>
    <hyperlink ref="A456" r:id="rId400" display="https://www.start.umd.edu/gtd/search/IncidentSummary.aspx?gtdid=200202070004"/>
    <hyperlink ref="A455" r:id="rId401" display="https://www.start.umd.edu/gtd/search/IncidentSummary.aspx?gtdid=200202070007"/>
    <hyperlink ref="A459" r:id="rId402" display="https://www.start.umd.edu/gtd/search/IncidentSummary.aspx?gtdid=200202100002"/>
    <hyperlink ref="A460" r:id="rId403" display="https://www.start.umd.edu/gtd/search/IncidentSummary.aspx?gtdid=200202110004"/>
    <hyperlink ref="A465" r:id="rId404" display="https://www.start.umd.edu/gtd/search/IncidentSummary.aspx?gtdid=200203150004"/>
    <hyperlink ref="A468" r:id="rId405" display="https://www.start.umd.edu/gtd/search/IncidentSummary.aspx?gtdid=200203240001"/>
    <hyperlink ref="A469" r:id="rId406" display="https://www.start.umd.edu/gtd/search/IncidentSummary.aspx?gtdid=200203250001"/>
    <hyperlink ref="A470" r:id="rId407" display="https://www.start.umd.edu/gtd/search/IncidentSummary.aspx?gtdid=200204010001"/>
    <hyperlink ref="A472" r:id="rId408" display="https://www.start.umd.edu/gtd/search/IncidentSummary.aspx?gtdid=200204020003"/>
    <hyperlink ref="A471" r:id="rId409" display="https://www.start.umd.edu/gtd/search/IncidentSummary.aspx?gtdid=200204020004"/>
    <hyperlink ref="A474" r:id="rId410" display="https://www.start.umd.edu/gtd/search/IncidentSummary.aspx?gtdid=200204050001"/>
    <hyperlink ref="A476" r:id="rId411" display="https://www.start.umd.edu/gtd/search/IncidentSummary.aspx?gtdid=200204120002"/>
    <hyperlink ref="A475" r:id="rId412" display="https://www.start.umd.edu/gtd/search/IncidentSummary.aspx?gtdid=200204120003"/>
    <hyperlink ref="A477" r:id="rId413" display="https://www.start.umd.edu/gtd/search/IncidentSummary.aspx?gtdid=200204160007"/>
    <hyperlink ref="A479" r:id="rId414" display="https://www.start.umd.edu/gtd/search/IncidentSummary.aspx?gtdid=200204280002"/>
    <hyperlink ref="A480" r:id="rId415" display="https://www.start.umd.edu/gtd/search/IncidentSummary.aspx?gtdid=200204300001"/>
    <hyperlink ref="A483" r:id="rId416" display="https://www.start.umd.edu/gtd/search/IncidentSummary.aspx?gtdid=200205030001"/>
    <hyperlink ref="A485" r:id="rId417" display="https://www.start.umd.edu/gtd/search/IncidentSummary.aspx?gtdid=200205040002"/>
    <hyperlink ref="A484" r:id="rId418" display="https://www.start.umd.edu/gtd/search/IncidentSummary.aspx?gtdid=200205040003"/>
    <hyperlink ref="A491" r:id="rId419" display="https://www.start.umd.edu/gtd/search/IncidentSummary.aspx?gtdid=200205070005"/>
    <hyperlink ref="A490" r:id="rId420" display="https://www.start.umd.edu/gtd/search/IncidentSummary.aspx?gtdid=200205070006"/>
    <hyperlink ref="A489" r:id="rId421" display="https://www.start.umd.edu/gtd/search/IncidentSummary.aspx?gtdid=200205070009"/>
    <hyperlink ref="A492" r:id="rId422" display="https://www.start.umd.edu/gtd/search/IncidentSummary.aspx?gtdid=200205090001"/>
    <hyperlink ref="A495" r:id="rId423" display="https://www.start.umd.edu/gtd/search/IncidentSummary.aspx?gtdid=200205100001"/>
    <hyperlink ref="A494" r:id="rId424" display="https://www.start.umd.edu/gtd/search/IncidentSummary.aspx?gtdid=200205100002"/>
    <hyperlink ref="A493" r:id="rId425" display="https://www.start.umd.edu/gtd/search/IncidentSummary.aspx?gtdid=200205100005"/>
    <hyperlink ref="A497" r:id="rId426" display="https://www.start.umd.edu/gtd/search/IncidentSummary.aspx?gtdid=200205110001"/>
    <hyperlink ref="A496" r:id="rId427" display="https://www.start.umd.edu/gtd/search/IncidentSummary.aspx?gtdid=200205110003"/>
    <hyperlink ref="A499" r:id="rId428" display="https://www.start.umd.edu/gtd/search/IncidentSummary.aspx?gtdid=200205130002"/>
    <hyperlink ref="A510" r:id="rId429" display="https://www.start.umd.edu/gtd/search/IncidentSummary.aspx?gtdid=200207180001"/>
    <hyperlink ref="A515" r:id="rId430" display="https://www.start.umd.edu/gtd/search/IncidentSummary.aspx?gtdid=200208110003"/>
    <hyperlink ref="A514" r:id="rId431" display="https://www.start.umd.edu/gtd/search/IncidentSummary.aspx?gtdid=200208110004"/>
    <hyperlink ref="A518" r:id="rId432" display="https://www.start.umd.edu/gtd/search/IncidentSummary.aspx?gtdid=200208260009"/>
    <hyperlink ref="A519" r:id="rId433" display="https://www.start.umd.edu/gtd/search/IncidentSummary.aspx?gtdid=200209170002"/>
    <hyperlink ref="A520" r:id="rId434" display="https://www.start.umd.edu/gtd/search/IncidentSummary.aspx?gtdid=200209240001"/>
    <hyperlink ref="A523" r:id="rId435" display="https://www.start.umd.edu/gtd/search/IncidentSummary.aspx?gtdid=200211040002"/>
    <hyperlink ref="A532" r:id="rId436" display="https://www.start.umd.edu/gtd/search/IncidentSummary.aspx?gtdid=200301030001"/>
    <hyperlink ref="A531" r:id="rId437" display="https://www.start.umd.edu/gtd/search/IncidentSummary.aspx?gtdid=200301030011"/>
    <hyperlink ref="A534" r:id="rId438" display="https://www.start.umd.edu/gtd/search/IncidentSummary.aspx?gtdid=200301060002"/>
    <hyperlink ref="A533" r:id="rId439" display="https://www.start.umd.edu/gtd/search/IncidentSummary.aspx?gtdid=200301060003"/>
    <hyperlink ref="A535" r:id="rId440" display="https://www.start.umd.edu/gtd/search/IncidentSummary.aspx?gtdid=200301080001"/>
    <hyperlink ref="A540" r:id="rId441" display="https://www.start.umd.edu/gtd/search/IncidentSummary.aspx?gtdid=200301160008"/>
    <hyperlink ref="A539" r:id="rId442" display="https://www.start.umd.edu/gtd/search/IncidentSummary.aspx?gtdid=200301160009"/>
    <hyperlink ref="A538" r:id="rId443" display="https://www.start.umd.edu/gtd/search/IncidentSummary.aspx?gtdid=200301160010"/>
    <hyperlink ref="A541" r:id="rId444" display="https://www.start.umd.edu/gtd/search/IncidentSummary.aspx?gtdid=200301220001"/>
    <hyperlink ref="A544" r:id="rId445" display="https://www.start.umd.edu/gtd/search/IncidentSummary.aspx?gtdid=200302030003"/>
    <hyperlink ref="A549" r:id="rId446" display="https://www.start.umd.edu/gtd/search/IncidentSummary.aspx?gtdid=200302080003"/>
    <hyperlink ref="A548" r:id="rId447" display="https://www.start.umd.edu/gtd/search/IncidentSummary.aspx?gtdid=200302080004"/>
    <hyperlink ref="A551" r:id="rId448" display="https://www.start.umd.edu/gtd/search/IncidentSummary.aspx?gtdid=200302090003"/>
    <hyperlink ref="A553" r:id="rId449" display="https://www.start.umd.edu/gtd/search/IncidentSummary.aspx?gtdid=200302180002"/>
    <hyperlink ref="A554" r:id="rId450" display="https://www.start.umd.edu/gtd/search/IncidentSummary.aspx?gtdid=200303090002"/>
    <hyperlink ref="A557" r:id="rId451" display="https://www.start.umd.edu/gtd/search/IncidentSummary.aspx?gtdid=200303150003"/>
    <hyperlink ref="A558" r:id="rId452" display="https://www.start.umd.edu/gtd/search/IncidentSummary.aspx?gtdid=200303200002"/>
    <hyperlink ref="A559" r:id="rId453" display="https://www.start.umd.edu/gtd/search/IncidentSummary.aspx?gtdid=200303210002"/>
    <hyperlink ref="A561" r:id="rId454" display="https://www.start.umd.edu/gtd/search/IncidentSummary.aspx?gtdid=200303290001"/>
    <hyperlink ref="A562" r:id="rId455" display="https://www.start.umd.edu/gtd/search/IncidentSummary.aspx?gtdid=200303310001"/>
    <hyperlink ref="A563" r:id="rId456" display="https://www.start.umd.edu/gtd/search/IncidentSummary.aspx?gtdid=200304100004"/>
    <hyperlink ref="A564" r:id="rId457" display="https://www.start.umd.edu/gtd/search/IncidentSummary.aspx?gtdid=200304140006"/>
    <hyperlink ref="A565" r:id="rId458" display="https://www.start.umd.edu/gtd/search/IncidentSummary.aspx?gtdid=200304240002"/>
    <hyperlink ref="A566" r:id="rId459" display="https://www.start.umd.edu/gtd/search/IncidentSummary.aspx?gtdid=200304270002"/>
    <hyperlink ref="A571" r:id="rId460" display="https://www.start.umd.edu/gtd/search/IncidentSummary.aspx?gtdid=200305120001"/>
    <hyperlink ref="A573" r:id="rId461" display="https://www.start.umd.edu/gtd/search/IncidentSummary.aspx?gtdid=200305220002"/>
    <hyperlink ref="A576" r:id="rId462" display="https://www.start.umd.edu/gtd/search/IncidentSummary.aspx?gtdid=200305240001"/>
    <hyperlink ref="A575" r:id="rId463" display="https://www.start.umd.edu/gtd/search/IncidentSummary.aspx?gtdid=200305240003"/>
    <hyperlink ref="A574" r:id="rId464" display="https://www.start.umd.edu/gtd/search/IncidentSummary.aspx?gtdid=200305240004"/>
    <hyperlink ref="A577" r:id="rId465" display="https://www.start.umd.edu/gtd/search/IncidentSummary.aspx?gtdid=200305250001"/>
    <hyperlink ref="A581" r:id="rId466" display="https://www.start.umd.edu/gtd/search/IncidentSummary.aspx?gtdid=200305270001"/>
    <hyperlink ref="A582" r:id="rId467" display="https://www.start.umd.edu/gtd/search/IncidentSummary.aspx?gtdid=200305280002"/>
    <hyperlink ref="A591" r:id="rId468" display="https://www.start.umd.edu/gtd/search/IncidentSummary.aspx?gtdid=200306040003"/>
    <hyperlink ref="A590" r:id="rId469" display="https://www.start.umd.edu/gtd/search/IncidentSummary.aspx?gtdid=200306040004"/>
    <hyperlink ref="A589" r:id="rId470" display="https://www.start.umd.edu/gtd/search/IncidentSummary.aspx?gtdid=200306040005"/>
    <hyperlink ref="A588" r:id="rId471" display="https://www.start.umd.edu/gtd/search/IncidentSummary.aspx?gtdid=200306040006"/>
    <hyperlink ref="A587" r:id="rId472" display="https://www.start.umd.edu/gtd/search/IncidentSummary.aspx?gtdid=200306040007"/>
    <hyperlink ref="A586" r:id="rId473" display="https://www.start.umd.edu/gtd/search/IncidentSummary.aspx?gtdid=200306040008"/>
    <hyperlink ref="A585" r:id="rId474" display="https://www.start.umd.edu/gtd/search/IncidentSummary.aspx?gtdid=200306040009"/>
    <hyperlink ref="A584" r:id="rId475" display="https://www.start.umd.edu/gtd/search/IncidentSummary.aspx?gtdid=200306040010"/>
    <hyperlink ref="A608" r:id="rId476" display="https://www.start.umd.edu/gtd/search/IncidentSummary.aspx?gtdid=200307250004"/>
    <hyperlink ref="A607" r:id="rId477" display="https://www.start.umd.edu/gtd/search/IncidentSummary.aspx?gtdid=200307250005"/>
    <hyperlink ref="A606" r:id="rId478" display="https://www.start.umd.edu/gtd/search/IncidentSummary.aspx?gtdid=200307250008"/>
    <hyperlink ref="A605" r:id="rId479" display="https://www.start.umd.edu/gtd/search/IncidentSummary.aspx?gtdid=200307250009"/>
    <hyperlink ref="A613" r:id="rId480" display="https://www.start.umd.edu/gtd/search/IncidentSummary.aspx?gtdid=200308040003"/>
    <hyperlink ref="A617" r:id="rId481" display="https://www.start.umd.edu/gtd/search/IncidentSummary.aspx?gtdid=200310080002"/>
    <hyperlink ref="A622" r:id="rId482" display="https://www.start.umd.edu/gtd/search/IncidentSummary.aspx?gtdid=200310160004"/>
    <hyperlink ref="A621" r:id="rId483" display="https://www.start.umd.edu/gtd/search/IncidentSummary.aspx?gtdid=200310160005"/>
    <hyperlink ref="A623" r:id="rId484" display="https://www.start.umd.edu/gtd/search/IncidentSummary.aspx?gtdid=200311040001"/>
    <hyperlink ref="A624" r:id="rId485" display="https://www.start.umd.edu/gtd/search/IncidentSummary.aspx?gtdid=200311090002"/>
    <hyperlink ref="A627" r:id="rId486" display="https://www.start.umd.edu/gtd/search/IncidentSummary.aspx?gtdid=200311190007"/>
    <hyperlink ref="A630" r:id="rId487" display="https://www.start.umd.edu/gtd/search/IncidentSummary.aspx?gtdid=200312010003"/>
    <hyperlink ref="A632" r:id="rId488" display="https://www.start.umd.edu/gtd/search/IncidentSummary.aspx?gtdid=200312050001"/>
    <hyperlink ref="A631" r:id="rId489" display="https://www.start.umd.edu/gtd/search/IncidentSummary.aspx?gtdid=200312050003"/>
    <hyperlink ref="A642" r:id="rId490" display="https://www.start.umd.edu/gtd/search/IncidentSummary.aspx?gtdid=200402210002"/>
    <hyperlink ref="A644" r:id="rId491" display="https://www.start.umd.edu/gtd/search/IncidentSummary.aspx?gtdid=200403030001"/>
    <hyperlink ref="A652" r:id="rId492" display="https://www.start.umd.edu/gtd/search/IncidentSummary.aspx?gtdid=200404020003"/>
    <hyperlink ref="A654" r:id="rId493" display="https://www.start.umd.edu/gtd/search/IncidentSummary.aspx?gtdid=200404190003"/>
    <hyperlink ref="A653" r:id="rId494" display="https://www.start.umd.edu/gtd/search/IncidentSummary.aspx?gtdid=200404190004"/>
    <hyperlink ref="A656" r:id="rId495" display="https://www.start.umd.edu/gtd/search/IncidentSummary.aspx?gtdid=200406030006"/>
    <hyperlink ref="A658" r:id="rId496" display="https://www.start.umd.edu/gtd/search/IncidentSummary.aspx?gtdid=200406080002"/>
    <hyperlink ref="A660" r:id="rId497" display="https://www.start.umd.edu/gtd/search/IncidentSummary.aspx?gtdid=200406100006"/>
    <hyperlink ref="A661" r:id="rId498" display="https://www.start.umd.edu/gtd/search/IncidentSummary.aspx?gtdid=200407150006"/>
    <hyperlink ref="A669" r:id="rId499" display="https://www.start.umd.edu/gtd/search/IncidentSummary.aspx?gtdid=200409030001"/>
    <hyperlink ref="A672" r:id="rId500" display="https://www.start.umd.edu/gtd/search/IncidentSummary.aspx?gtdid=200409120003"/>
    <hyperlink ref="A675" r:id="rId501" display="https://www.start.umd.edu/gtd/search/IncidentSummary.aspx?gtdid=200409140002"/>
    <hyperlink ref="A674" r:id="rId502" display="https://www.start.umd.edu/gtd/search/IncidentSummary.aspx?gtdid=200409140003"/>
    <hyperlink ref="A673" r:id="rId503" display="https://www.start.umd.edu/gtd/search/IncidentSummary.aspx?gtdid=200409140004"/>
    <hyperlink ref="A679" r:id="rId504" display="https://www.start.umd.edu/gtd/search/IncidentSummary.aspx?gtdid=200410210003"/>
    <hyperlink ref="A681" r:id="rId505" display="https://www.start.umd.edu/gtd/search/IncidentSummary.aspx?gtdid=200411020004"/>
    <hyperlink ref="A694" r:id="rId506" display="https://www.start.umd.edu/gtd/search/IncidentSummary.aspx?gtdid=200501020019"/>
    <hyperlink ref="A695" r:id="rId507" display="https://www.start.umd.edu/gtd/search/IncidentSummary.aspx?gtdid=200501040003"/>
    <hyperlink ref="A699" r:id="rId508" display="https://www.start.umd.edu/gtd/search/IncidentSummary.aspx?gtdid=200501240003"/>
    <hyperlink ref="A700" r:id="rId509" display="https://www.start.umd.edu/gtd/search/IncidentSummary.aspx?gtdid=200501250002"/>
    <hyperlink ref="A704" r:id="rId510" display="https://www.start.umd.edu/gtd/search/IncidentSummary.aspx?gtdid=200502250003"/>
    <hyperlink ref="A703" r:id="rId511" display="https://www.start.umd.edu/gtd/search/IncidentSummary.aspx?gtdid=200502250004"/>
    <hyperlink ref="A707" r:id="rId512" display="https://www.start.umd.edu/gtd/search/IncidentSummary.aspx?gtdid=200503030003"/>
    <hyperlink ref="A708" r:id="rId513" display="https://www.start.umd.edu/gtd/search/IncidentSummary.aspx?gtdid=200503060005"/>
    <hyperlink ref="A711" r:id="rId514" display="https://www.start.umd.edu/gtd/search/IncidentSummary.aspx?gtdid=200503080002"/>
    <hyperlink ref="A714" r:id="rId515" display="https://www.start.umd.edu/gtd/search/IncidentSummary.aspx?gtdid=200503130001"/>
    <hyperlink ref="A715" r:id="rId516" display="https://www.start.umd.edu/gtd/search/IncidentSummary.aspx?gtdid=200503190010"/>
    <hyperlink ref="A716" r:id="rId517" display="https://www.start.umd.edu/gtd/search/IncidentSummary.aspx?gtdid=200503200012"/>
    <hyperlink ref="A718" r:id="rId518" display="https://www.start.umd.edu/gtd/search/IncidentSummary.aspx?gtdid=200503230007"/>
    <hyperlink ref="A719" r:id="rId519" display="https://www.start.umd.edu/gtd/search/IncidentSummary.aspx?gtdid=200503240006"/>
    <hyperlink ref="A720" r:id="rId520" display="https://www.start.umd.edu/gtd/search/IncidentSummary.aspx?gtdid=200503260006"/>
    <hyperlink ref="A722" r:id="rId521" display="https://www.start.umd.edu/gtd/search/IncidentSummary.aspx?gtdid=200503280004"/>
    <hyperlink ref="A721" r:id="rId522" display="https://www.start.umd.edu/gtd/search/IncidentSummary.aspx?gtdid=200503280005"/>
    <hyperlink ref="A725" r:id="rId523" display="https://www.start.umd.edu/gtd/search/IncidentSummary.aspx?gtdid=200504140005"/>
    <hyperlink ref="A724" r:id="rId524" display="https://www.start.umd.edu/gtd/search/IncidentSummary.aspx?gtdid=200504140006"/>
    <hyperlink ref="A734" r:id="rId525" display="https://www.start.umd.edu/gtd/search/IncidentSummary.aspx?gtdid=200505150015"/>
    <hyperlink ref="A739" r:id="rId526" display="https://www.start.umd.edu/gtd/search/IncidentSummary.aspx?gtdid=200505240002"/>
    <hyperlink ref="A738" r:id="rId527" display="https://www.start.umd.edu/gtd/search/IncidentSummary.aspx?gtdid=200505240006"/>
    <hyperlink ref="A750" r:id="rId528" display="https://www.start.umd.edu/gtd/search/IncidentSummary.aspx?gtdid=200506250001"/>
    <hyperlink ref="A757" r:id="rId529" display="https://www.start.umd.edu/gtd/search/IncidentSummary.aspx?gtdid=200507120018"/>
    <hyperlink ref="A758" r:id="rId530" display="https://www.start.umd.edu/gtd/search/IncidentSummary.aspx?gtdid=200507160015"/>
    <hyperlink ref="A765" r:id="rId531" display="https://www.start.umd.edu/gtd/search/IncidentSummary.aspx?gtdid=200507260006"/>
    <hyperlink ref="A764" r:id="rId532" display="https://www.start.umd.edu/gtd/search/IncidentSummary.aspx?gtdid=200507260007"/>
    <hyperlink ref="A774" r:id="rId533" display="https://www.start.umd.edu/gtd/search/IncidentSummary.aspx?gtdid=200508100014"/>
    <hyperlink ref="A778" r:id="rId534" display="https://www.start.umd.edu/gtd/search/IncidentSummary.aspx?gtdid=200509140005"/>
    <hyperlink ref="A779" r:id="rId535" display="https://www.start.umd.edu/gtd/search/IncidentSummary.aspx?gtdid=200509200004"/>
    <hyperlink ref="A781" r:id="rId536" display="https://www.start.umd.edu/gtd/search/IncidentSummary.aspx?gtdid=200509290005"/>
    <hyperlink ref="A782" r:id="rId537" display="https://www.start.umd.edu/gtd/search/IncidentSummary.aspx?gtdid=200510220003"/>
    <hyperlink ref="A785" r:id="rId538" display="https://www.start.umd.edu/gtd/search/IncidentSummary.aspx?gtdid=200512210005"/>
    <hyperlink ref="A784" r:id="rId539" display="https://www.start.umd.edu/gtd/search/IncidentSummary.aspx?gtdid=200512210006"/>
    <hyperlink ref="A787" r:id="rId540" display="https://www.start.umd.edu/gtd/search/IncidentSummary.aspx?gtdid=200601060003"/>
    <hyperlink ref="A788" r:id="rId541" display="https://www.start.umd.edu/gtd/search/IncidentSummary.aspx?gtdid=200601170008"/>
    <hyperlink ref="A792" r:id="rId542" display="https://www.start.umd.edu/gtd/search/IncidentSummary.aspx?gtdid=200601200010"/>
    <hyperlink ref="A794" r:id="rId543" display="https://www.start.umd.edu/gtd/search/IncidentSummary.aspx?gtdid=200601220011"/>
    <hyperlink ref="A796" r:id="rId544" display="https://www.start.umd.edu/gtd/search/IncidentSummary.aspx?gtdid=200601230002"/>
    <hyperlink ref="A795" r:id="rId545" display="https://www.start.umd.edu/gtd/search/IncidentSummary.aspx?gtdid=200601230003"/>
    <hyperlink ref="A797" r:id="rId546" display="https://www.start.umd.edu/gtd/search/IncidentSummary.aspx?gtdid=200601240011"/>
    <hyperlink ref="A803" r:id="rId547" display="https://www.start.umd.edu/gtd/search/IncidentSummary.aspx?gtdid=200602020013"/>
    <hyperlink ref="A805" r:id="rId548" display="https://www.start.umd.edu/gtd/search/IncidentSummary.aspx?gtdid=200602090007"/>
    <hyperlink ref="A822" r:id="rId549" display="https://www.start.umd.edu/gtd/search/IncidentSummary.aspx?gtdid=200604030036"/>
    <hyperlink ref="A821" r:id="rId550" display="https://www.start.umd.edu/gtd/search/IncidentSummary.aspx?gtdid=200604030037"/>
    <hyperlink ref="A820" r:id="rId551" display="https://www.start.umd.edu/gtd/search/IncidentSummary.aspx?gtdid=200604030038"/>
    <hyperlink ref="A827" r:id="rId552" display="https://www.start.umd.edu/gtd/search/IncidentSummary.aspx?gtdid=200604060024"/>
    <hyperlink ref="A828" r:id="rId553" display="https://www.start.umd.edu/gtd/search/IncidentSummary.aspx?gtdid=200604090004"/>
    <hyperlink ref="A836" r:id="rId554" display="https://www.start.umd.edu/gtd/search/IncidentSummary.aspx?gtdid=200605060001"/>
    <hyperlink ref="A839" r:id="rId555" display="https://www.start.umd.edu/gtd/search/IncidentSummary.aspx?gtdid=200607020007"/>
    <hyperlink ref="A838" r:id="rId556" display="https://www.start.umd.edu/gtd/search/IncidentSummary.aspx?gtdid=200607020008"/>
    <hyperlink ref="A840" r:id="rId557" display="https://www.start.umd.edu/gtd/search/IncidentSummary.aspx?gtdid=200607030006"/>
    <hyperlink ref="A845" r:id="rId558" display="https://www.start.umd.edu/gtd/search/IncidentSummary.aspx?gtdid=200608060003"/>
    <hyperlink ref="A847" r:id="rId559" display="https://www.start.umd.edu/gtd/search/IncidentSummary.aspx?gtdid=200609170001"/>
    <hyperlink ref="A848" r:id="rId560" display="https://www.start.umd.edu/gtd/search/IncidentSummary.aspx?gtdid=200609190007"/>
    <hyperlink ref="A849" r:id="rId561" display="https://www.start.umd.edu/gtd/search/IncidentSummary.aspx?gtdid=200609220002"/>
    <hyperlink ref="A851" r:id="rId562" display="https://www.start.umd.edu/gtd/search/IncidentSummary.aspx?gtdid=200609230008"/>
    <hyperlink ref="A853" r:id="rId563" display="https://www.start.umd.edu/gtd/search/IncidentSummary.aspx?gtdid=200609280008"/>
    <hyperlink ref="A852" r:id="rId564" display="https://www.start.umd.edu/gtd/search/IncidentSummary.aspx?gtdid=200609280022"/>
    <hyperlink ref="A854" r:id="rId565" display="https://www.start.umd.edu/gtd/search/IncidentSummary.aspx?gtdid=200610010005"/>
    <hyperlink ref="A855" r:id="rId566" display="https://www.start.umd.edu/gtd/search/IncidentSummary.aspx?gtdid=200610110003"/>
    <hyperlink ref="A856" r:id="rId567" display="https://www.start.umd.edu/gtd/search/IncidentSummary.aspx?gtdid=200610120007"/>
    <hyperlink ref="A859" r:id="rId568" display="https://www.start.umd.edu/gtd/search/IncidentSummary.aspx?gtdid=200612100001"/>
    <hyperlink ref="A862" r:id="rId569" display="https://www.start.umd.edu/gtd/search/IncidentSummary.aspx?gtdid=200702010003"/>
    <hyperlink ref="A863" r:id="rId570" display="https://www.start.umd.edu/gtd/search/IncidentSummary.aspx?gtdid=200702020003"/>
    <hyperlink ref="A864" r:id="rId571" display="https://www.start.umd.edu/gtd/search/IncidentSummary.aspx?gtdid=200702030013"/>
    <hyperlink ref="A865" r:id="rId572" display="https://www.start.umd.edu/gtd/search/IncidentSummary.aspx?gtdid=200702050006"/>
    <hyperlink ref="A867" r:id="rId573" display="https://www.start.umd.edu/gtd/search/IncidentSummary.aspx?gtdid=200702060026"/>
    <hyperlink ref="A866" r:id="rId574" display="https://www.start.umd.edu/gtd/search/IncidentSummary.aspx?gtdid=200702060031"/>
    <hyperlink ref="A868" r:id="rId575" display="https://www.start.umd.edu/gtd/search/IncidentSummary.aspx?gtdid=200702070001"/>
    <hyperlink ref="A869" r:id="rId576" display="https://www.start.umd.edu/gtd/search/IncidentSummary.aspx?gtdid=200702080008"/>
    <hyperlink ref="A870" r:id="rId577" display="https://www.start.umd.edu/gtd/search/IncidentSummary.aspx?gtdid=200702150021"/>
    <hyperlink ref="A871" r:id="rId578" display="https://www.start.umd.edu/gtd/search/IncidentSummary.aspx?gtdid=200702170004"/>
    <hyperlink ref="A874" r:id="rId579" display="https://www.start.umd.edu/gtd/search/IncidentSummary.aspx?gtdid=200703210002"/>
    <hyperlink ref="A873" r:id="rId580" display="https://www.start.umd.edu/gtd/search/IncidentSummary.aspx?gtdid=200703210012"/>
    <hyperlink ref="A875" r:id="rId581" display="https://www.start.umd.edu/gtd/search/IncidentSummary.aspx?gtdid=200703240002"/>
    <hyperlink ref="A879" r:id="rId582" display="https://www.start.umd.edu/gtd/search/IncidentSummary.aspx?gtdid=200704180006"/>
    <hyperlink ref="A883" r:id="rId583" display="https://www.start.umd.edu/gtd/search/IncidentSummary.aspx?gtdid=200705200001"/>
    <hyperlink ref="A884" r:id="rId584" display="https://www.start.umd.edu/gtd/search/IncidentSummary.aspx?gtdid=200706050029"/>
    <hyperlink ref="A885" r:id="rId585" display="https://www.start.umd.edu/gtd/search/IncidentSummary.aspx?gtdid=200706110039"/>
    <hyperlink ref="A887" r:id="rId586" display="https://www.start.umd.edu/gtd/search/IncidentSummary.aspx?gtdid=200706290004"/>
    <hyperlink ref="A886" r:id="rId587" display="https://www.start.umd.edu/gtd/search/IncidentSummary.aspx?gtdid=200706290005"/>
    <hyperlink ref="A890" r:id="rId588" display="https://www.start.umd.edu/gtd/search/IncidentSummary.aspx?gtdid=200707030004"/>
    <hyperlink ref="A889" r:id="rId589" display="https://www.start.umd.edu/gtd/search/IncidentSummary.aspx?gtdid=200707030006"/>
    <hyperlink ref="A894" r:id="rId590" display="https://www.start.umd.edu/gtd/search/IncidentSummary.aspx?gtdid=200708280039"/>
    <hyperlink ref="A899" r:id="rId591" display="https://www.start.umd.edu/gtd/search/IncidentSummary.aspx?gtdid=200709270004"/>
    <hyperlink ref="A901" r:id="rId592" display="https://www.start.umd.edu/gtd/search/IncidentSummary.aspx?gtdid=200711040002"/>
    <hyperlink ref="A907" r:id="rId593" display="https://www.start.umd.edu/gtd/search/IncidentSummary.aspx?gtdid=200711140020"/>
    <hyperlink ref="A906" r:id="rId594" display="https://www.start.umd.edu/gtd/search/IncidentSummary.aspx?gtdid=200711140021"/>
    <hyperlink ref="A908" r:id="rId595" display="https://www.start.umd.edu/gtd/search/IncidentSummary.aspx?gtdid=200711150013"/>
    <hyperlink ref="A911" r:id="rId596" display="https://www.start.umd.edu/gtd/search/IncidentSummary.aspx?gtdid=200712060001"/>
    <hyperlink ref="A912" r:id="rId597" display="https://www.start.umd.edu/gtd/search/IncidentSummary.aspx?gtdid=200712080005"/>
    <hyperlink ref="A917" r:id="rId598" display="https://www.start.umd.edu/gtd/search/IncidentSummary.aspx?gtdid=200801100003"/>
    <hyperlink ref="A918" r:id="rId599" display="https://www.start.umd.edu/gtd/search/IncidentSummary.aspx?gtdid=200801160015"/>
    <hyperlink ref="A919" r:id="rId600" display="https://www.start.umd.edu/gtd/search/IncidentSummary.aspx?gtdid=200801170004"/>
    <hyperlink ref="A920" r:id="rId601" display="https://www.start.umd.edu/gtd/search/IncidentSummary.aspx?gtdid=200801210006"/>
    <hyperlink ref="A921" r:id="rId602" display="https://www.start.umd.edu/gtd/search/IncidentSummary.aspx?gtdid=200802060003"/>
    <hyperlink ref="A922" r:id="rId603" display="https://www.start.umd.edu/gtd/search/IncidentSummary.aspx?gtdid=200802130002"/>
    <hyperlink ref="A923" r:id="rId604" display="https://www.start.umd.edu/gtd/search/IncidentSummary.aspx?gtdid=200802200001"/>
    <hyperlink ref="A925" r:id="rId605" display="https://www.start.umd.edu/gtd/search/IncidentSummary.aspx?gtdid=200803070003"/>
    <hyperlink ref="A928" r:id="rId606" display="https://www.start.umd.edu/gtd/search/IncidentSummary.aspx?gtdid=200804100007"/>
    <hyperlink ref="A930" r:id="rId607" display="https://www.start.umd.edu/gtd/search/IncidentSummary.aspx?gtdid=200804120007"/>
    <hyperlink ref="A931" r:id="rId608" display="https://www.start.umd.edu/gtd/search/IncidentSummary.aspx?gtdid=200804140005"/>
    <hyperlink ref="A935" r:id="rId609" display="https://www.start.umd.edu/gtd/search/IncidentSummary.aspx?gtdid=200804200038"/>
    <hyperlink ref="A937" r:id="rId610" display="https://www.start.umd.edu/gtd/search/IncidentSummary.aspx?gtdid=200804260005"/>
    <hyperlink ref="A936" r:id="rId611" display="https://www.start.umd.edu/gtd/search/IncidentSummary.aspx?gtdid=200804260020"/>
    <hyperlink ref="A938" r:id="rId612" display="https://www.start.umd.edu/gtd/search/IncidentSummary.aspx?gtdid=200804290025"/>
    <hyperlink ref="A941" r:id="rId613" display="https://www.start.umd.edu/gtd/search/IncidentSummary.aspx?gtdid=200805020013"/>
    <hyperlink ref="A943" r:id="rId614" display="https://www.start.umd.edu/gtd/search/IncidentSummary.aspx?gtdid=200805090014"/>
    <hyperlink ref="A942" r:id="rId615" display="https://www.start.umd.edu/gtd/search/IncidentSummary.aspx?gtdid=200805090021"/>
    <hyperlink ref="A944" r:id="rId616" display="https://www.start.umd.edu/gtd/search/IncidentSummary.aspx?gtdid=200805100033"/>
    <hyperlink ref="A948" r:id="rId617" display="https://www.start.umd.edu/gtd/search/IncidentSummary.aspx?gtdid=200805130013"/>
    <hyperlink ref="A950" r:id="rId618" display="https://www.start.umd.edu/gtd/search/IncidentSummary.aspx?gtdid=200805140027"/>
    <hyperlink ref="A952" r:id="rId619" display="https://www.start.umd.edu/gtd/search/IncidentSummary.aspx?gtdid=200805170002"/>
    <hyperlink ref="A951" r:id="rId620" display="https://www.start.umd.edu/gtd/search/IncidentSummary.aspx?gtdid=200805170023"/>
    <hyperlink ref="A954" r:id="rId621" display="https://www.start.umd.edu/gtd/search/IncidentSummary.aspx?gtdid=200805210011"/>
    <hyperlink ref="A955" r:id="rId622" display="https://www.start.umd.edu/gtd/search/IncidentSummary.aspx?gtdid=200805220020"/>
    <hyperlink ref="A957" r:id="rId623" display="https://www.start.umd.edu/gtd/search/IncidentSummary.aspx?gtdid=200805240029"/>
    <hyperlink ref="A958" r:id="rId624" display="https://www.start.umd.edu/gtd/search/IncidentSummary.aspx?gtdid=200805270018"/>
    <hyperlink ref="A959" r:id="rId625" display="https://www.start.umd.edu/gtd/search/IncidentSummary.aspx?gtdid=200806070029"/>
    <hyperlink ref="A962" r:id="rId626" display="https://www.start.umd.edu/gtd/search/IncidentSummary.aspx?gtdid=200806150006"/>
    <hyperlink ref="A964" r:id="rId627" display="https://www.start.umd.edu/gtd/search/IncidentSummary.aspx?gtdid=200806160014"/>
    <hyperlink ref="A963" r:id="rId628" display="https://www.start.umd.edu/gtd/search/IncidentSummary.aspx?gtdid=200806160016"/>
    <hyperlink ref="A965" r:id="rId629" display="https://www.start.umd.edu/gtd/search/IncidentSummary.aspx?gtdid=200806210011"/>
    <hyperlink ref="A978" r:id="rId630" display="https://www.start.umd.edu/gtd/search/IncidentSummary.aspx?gtdid=200808080002"/>
    <hyperlink ref="A977" r:id="rId631" display="https://www.start.umd.edu/gtd/search/IncidentSummary.aspx?gtdid=200808080003"/>
    <hyperlink ref="A976" r:id="rId632" display="https://www.start.umd.edu/gtd/search/IncidentSummary.aspx?gtdid=200808080004"/>
    <hyperlink ref="A975" r:id="rId633" display="https://www.start.umd.edu/gtd/search/IncidentSummary.aspx?gtdid=200808080019"/>
    <hyperlink ref="A981" r:id="rId634" display="https://www.start.umd.edu/gtd/search/IncidentSummary.aspx?gtdid=200808120004"/>
    <hyperlink ref="A980" r:id="rId635" display="https://www.start.umd.edu/gtd/search/IncidentSummary.aspx?gtdid=200808120006"/>
    <hyperlink ref="A979" r:id="rId636" display="https://www.start.umd.edu/gtd/search/IncidentSummary.aspx?gtdid=200808120007"/>
    <hyperlink ref="A982" r:id="rId637" display="https://www.start.umd.edu/gtd/search/IncidentSummary.aspx?gtdid=200808140047"/>
    <hyperlink ref="A983" r:id="rId638" display="https://www.start.umd.edu/gtd/search/IncidentSummary.aspx?gtdid=200808150016"/>
    <hyperlink ref="A986" r:id="rId639" display="https://www.start.umd.edu/gtd/search/IncidentSummary.aspx?gtdid=200808160003"/>
    <hyperlink ref="A985" r:id="rId640" display="https://www.start.umd.edu/gtd/search/IncidentSummary.aspx?gtdid=200808160004"/>
    <hyperlink ref="A984" r:id="rId641" display="https://www.start.umd.edu/gtd/search/IncidentSummary.aspx?gtdid=200808160023"/>
    <hyperlink ref="A990" r:id="rId642" display="https://www.start.umd.edu/gtd/search/IncidentSummary.aspx?gtdid=200808170005"/>
    <hyperlink ref="A991" r:id="rId643" display="https://www.start.umd.edu/gtd/search/IncidentSummary.aspx?gtdid=200808190013"/>
    <hyperlink ref="A992" r:id="rId644" display="https://www.start.umd.edu/gtd/search/IncidentSummary.aspx?gtdid=200808200003"/>
    <hyperlink ref="A993" r:id="rId645" display="https://www.start.umd.edu/gtd/search/IncidentSummary.aspx?gtdid=200808220017"/>
    <hyperlink ref="A994" r:id="rId646" display="https://www.start.umd.edu/gtd/search/IncidentSummary.aspx?gtdid=200808250020"/>
    <hyperlink ref="A997" r:id="rId647" display="https://www.start.umd.edu/gtd/search/IncidentSummary.aspx?gtdid=200808260013"/>
    <hyperlink ref="A996" r:id="rId648" display="https://www.start.umd.edu/gtd/search/IncidentSummary.aspx?gtdid=200808260014"/>
    <hyperlink ref="A995" r:id="rId649" display="https://www.start.umd.edu/gtd/search/IncidentSummary.aspx?gtdid=200808260031"/>
    <hyperlink ref="A1004" r:id="rId650" display="https://www.start.umd.edu/gtd/search/IncidentSummary.aspx?gtdid=200809270013"/>
    <hyperlink ref="A1005" r:id="rId651" display="https://www.start.umd.edu/gtd/search/IncidentSummary.aspx?gtdid=200810150007"/>
    <hyperlink ref="A1008" r:id="rId652" display="https://www.start.umd.edu/gtd/search/IncidentSummary.aspx?gtdid=200810240007"/>
    <hyperlink ref="A1012" r:id="rId653" display="https://www.start.umd.edu/gtd/search/IncidentSummary.aspx?gtdid=200810250011"/>
    <hyperlink ref="A1011" r:id="rId654" display="https://www.start.umd.edu/gtd/search/IncidentSummary.aspx?gtdid=200810250012"/>
    <hyperlink ref="A1010" r:id="rId655" display="https://www.start.umd.edu/gtd/search/IncidentSummary.aspx?gtdid=200810250014"/>
    <hyperlink ref="A1015" r:id="rId656" display="https://www.start.umd.edu/gtd/search/IncidentSummary.aspx?gtdid=200811140025"/>
    <hyperlink ref="A1019" r:id="rId657" display="https://www.start.umd.edu/gtd/search/IncidentSummary.aspx?gtdid=200812190020"/>
    <hyperlink ref="A1022" r:id="rId658" display="https://www.start.umd.edu/gtd/search/IncidentSummary.aspx?gtdid=200812250009"/>
    <hyperlink ref="A1021" r:id="rId659" display="https://www.start.umd.edu/gtd/search/IncidentSummary.aspx?gtdid=200812250010"/>
    <hyperlink ref="A1024" r:id="rId660" display="https://www.start.umd.edu/gtd/search/IncidentSummary.aspx?gtdid=200812310001"/>
    <hyperlink ref="A1025" r:id="rId661" display="https://www.start.umd.edu/gtd/search/IncidentSummary.aspx?gtdid=200901040009"/>
    <hyperlink ref="A1027" r:id="rId662" display="https://www.start.umd.edu/gtd/search/IncidentSummary.aspx?gtdid=200901050010"/>
    <hyperlink ref="A1026" r:id="rId663" display="https://www.start.umd.edu/gtd/search/IncidentSummary.aspx?gtdid=200901050014"/>
    <hyperlink ref="A1028" r:id="rId664" display="https://www.start.umd.edu/gtd/search/IncidentSummary.aspx?gtdid=200901110002"/>
    <hyperlink ref="A1029" r:id="rId665" display="https://www.start.umd.edu/gtd/search/IncidentSummary.aspx?gtdid=200901120002"/>
    <hyperlink ref="A1031" r:id="rId666" display="https://www.start.umd.edu/gtd/search/IncidentSummary.aspx?gtdid=200901120004"/>
    <hyperlink ref="A1030" r:id="rId667" display="https://www.start.umd.edu/gtd/search/IncidentSummary.aspx?gtdid=200901130001"/>
    <hyperlink ref="A1033" r:id="rId668" display="https://www.start.umd.edu/gtd/search/IncidentSummary.aspx?gtdid=200901170008"/>
    <hyperlink ref="A1035" r:id="rId669" display="https://www.start.umd.edu/gtd/search/IncidentSummary.aspx?gtdid=200901270024"/>
    <hyperlink ref="A1036" r:id="rId670" display="https://www.start.umd.edu/gtd/search/IncidentSummary.aspx?gtdid=200902090001"/>
    <hyperlink ref="A1037" r:id="rId671" display="https://www.start.umd.edu/gtd/search/IncidentSummary.aspx?gtdid=200902100008"/>
    <hyperlink ref="A1042" r:id="rId672" display="https://www.start.umd.edu/gtd/search/IncidentSummary.aspx?gtdid=200903200007"/>
    <hyperlink ref="A1043" r:id="rId673" display="https://www.start.umd.edu/gtd/search/IncidentSummary.aspx?gtdid=200903230004"/>
    <hyperlink ref="A1049" r:id="rId674" display="https://www.start.umd.edu/gtd/search/IncidentSummary.aspx?gtdid=200903300029"/>
    <hyperlink ref="A1050" r:id="rId675" display="https://www.start.umd.edu/gtd/search/IncidentSummary.aspx?gtdid=200904060001"/>
    <hyperlink ref="A1051" r:id="rId676" display="https://www.start.umd.edu/gtd/search/IncidentSummary.aspx?gtdid=200904090020"/>
    <hyperlink ref="A1052" r:id="rId677" display="https://www.start.umd.edu/gtd/search/IncidentSummary.aspx?gtdid=200904120015"/>
    <hyperlink ref="A1053" r:id="rId678" display="https://www.start.umd.edu/gtd/search/IncidentSummary.aspx?gtdid=200905010021"/>
    <hyperlink ref="A1054" r:id="rId679" display="https://www.start.umd.edu/gtd/search/IncidentSummary.aspx?gtdid=200905050003"/>
    <hyperlink ref="A1057" r:id="rId680" display="https://www.start.umd.edu/gtd/search/IncidentSummary.aspx?gtdid=200905240003"/>
    <hyperlink ref="A1058" r:id="rId681" display="https://www.start.umd.edu/gtd/search/IncidentSummary.aspx?gtdid=200905280010"/>
    <hyperlink ref="A1059" r:id="rId682" display="https://www.start.umd.edu/gtd/search/IncidentSummary.aspx?gtdid=200906010018"/>
    <hyperlink ref="A1060" r:id="rId683" display="https://www.start.umd.edu/gtd/search/IncidentSummary.aspx?gtdid=200906040011"/>
    <hyperlink ref="A1061" r:id="rId684" display="https://www.start.umd.edu/gtd/search/IncidentSummary.aspx?gtdid=200906050008"/>
    <hyperlink ref="A1063" r:id="rId685" display="https://www.start.umd.edu/gtd/search/IncidentSummary.aspx?gtdid=200906200013"/>
    <hyperlink ref="A1064" r:id="rId686" display="https://www.start.umd.edu/gtd/search/IncidentSummary.aspx?gtdid=200907060016"/>
    <hyperlink ref="A1066" r:id="rId687" display="https://www.start.umd.edu/gtd/search/IncidentSummary.aspx?gtdid=200907130027"/>
    <hyperlink ref="A1077" r:id="rId688" display="https://www.start.umd.edu/gtd/search/IncidentSummary.aspx?gtdid=200909130014"/>
    <hyperlink ref="A1078" r:id="rId689" display="https://www.start.umd.edu/gtd/search/IncidentSummary.aspx?gtdid=200910120039"/>
    <hyperlink ref="A1082" r:id="rId690" display="https://www.start.umd.edu/gtd/search/IncidentSummary.aspx?gtdid=200910220002"/>
    <hyperlink ref="A1083" r:id="rId691" display="https://www.start.umd.edu/gtd/search/IncidentSummary.aspx?gtdid=200911210011"/>
    <hyperlink ref="A1084" r:id="rId692" display="https://www.start.umd.edu/gtd/search/IncidentSummary.aspx?gtdid=200911220002"/>
    <hyperlink ref="A1085" r:id="rId693" display="https://www.start.umd.edu/gtd/search/IncidentSummary.aspx?gtdid=200911270007"/>
    <hyperlink ref="A1086" r:id="rId694" display="https://www.start.umd.edu/gtd/search/IncidentSummary.aspx?gtdid=200911300001"/>
    <hyperlink ref="A2111" r:id="rId695" display="https://www.start.umd.edu/gtd/search/IncidentSummary.aspx?gtdid=200912030019"/>
    <hyperlink ref="A1090" r:id="rId696" display="https://www.start.umd.edu/gtd/search/IncidentSummary.aspx?gtdid=201001030002"/>
    <hyperlink ref="A1091" r:id="rId697" display="https://www.start.umd.edu/gtd/search/IncidentSummary.aspx?gtdid=201001040002"/>
    <hyperlink ref="A1092" r:id="rId698" display="https://www.start.umd.edu/gtd/search/IncidentSummary.aspx?gtdid=201001080005"/>
    <hyperlink ref="A1093" r:id="rId699" display="https://www.start.umd.edu/gtd/search/IncidentSummary.aspx?gtdid=201001120004"/>
    <hyperlink ref="A1096" r:id="rId700" display="https://www.start.umd.edu/gtd/search/IncidentSummary.aspx?gtdid=201001190015"/>
    <hyperlink ref="A1098" r:id="rId701" display="https://www.start.umd.edu/gtd/search/IncidentSummary.aspx?gtdid=201001220013"/>
    <hyperlink ref="A1100" r:id="rId702" display="https://www.start.umd.edu/gtd/search/IncidentSummary.aspx?gtdid=201001240002"/>
    <hyperlink ref="A1099" r:id="rId703" display="https://www.start.umd.edu/gtd/search/IncidentSummary.aspx?gtdid=201001240003"/>
    <hyperlink ref="A1101" r:id="rId704" display="https://www.start.umd.edu/gtd/search/IncidentSummary.aspx?gtdid=201001250016"/>
    <hyperlink ref="A1102" r:id="rId705" display="https://www.start.umd.edu/gtd/search/IncidentSummary.aspx?gtdid=201001310001"/>
    <hyperlink ref="A1112" r:id="rId706" display="https://www.start.umd.edu/gtd/search/IncidentSummary.aspx?gtdid=201004210006"/>
    <hyperlink ref="A1114" r:id="rId707" display="https://www.start.umd.edu/gtd/search/IncidentSummary.aspx?gtdid=201004220011"/>
    <hyperlink ref="A1113" r:id="rId708" display="https://www.start.umd.edu/gtd/search/IncidentSummary.aspx?gtdid=201004220012"/>
    <hyperlink ref="A1115" r:id="rId709" display="https://www.start.umd.edu/gtd/search/IncidentSummary.aspx?gtdid=201005040012"/>
    <hyperlink ref="A1119" r:id="rId710" display="https://www.start.umd.edu/gtd/search/IncidentSummary.aspx?gtdid=201005140012"/>
    <hyperlink ref="A1120" r:id="rId711" display="https://www.start.umd.edu/gtd/search/IncidentSummary.aspx?gtdid=201005290009"/>
    <hyperlink ref="A1121" r:id="rId712" display="https://www.start.umd.edu/gtd/search/IncidentSummary.aspx?gtdid=201005300006"/>
    <hyperlink ref="A1122" r:id="rId713" display="https://www.start.umd.edu/gtd/search/IncidentSummary.aspx?gtdid=201006070009"/>
    <hyperlink ref="A1123" r:id="rId714" display="https://www.start.umd.edu/gtd/search/IncidentSummary.aspx?gtdid=201006090003"/>
    <hyperlink ref="A1125" r:id="rId715" display="https://www.start.umd.edu/gtd/search/IncidentSummary.aspx?gtdid=201006180007"/>
    <hyperlink ref="A1126" r:id="rId716" display="https://www.start.umd.edu/gtd/search/IncidentSummary.aspx?gtdid=201006230002"/>
    <hyperlink ref="A1127" r:id="rId717" display="https://www.start.umd.edu/gtd/search/IncidentSummary.aspx?gtdid=201006240011"/>
    <hyperlink ref="A1129" r:id="rId718" display="https://www.start.umd.edu/gtd/search/IncidentSummary.aspx?gtdid=201007100010"/>
    <hyperlink ref="A1128" r:id="rId719" display="https://www.start.umd.edu/gtd/search/IncidentSummary.aspx?gtdid=201007100011"/>
    <hyperlink ref="A1132" r:id="rId720" display="https://www.start.umd.edu/gtd/search/IncidentSummary.aspx?gtdid=201007120012"/>
    <hyperlink ref="A1131" r:id="rId721" display="https://www.start.umd.edu/gtd/search/IncidentSummary.aspx?gtdid=201007120015"/>
    <hyperlink ref="A1134" r:id="rId722" display="https://www.start.umd.edu/gtd/search/IncidentSummary.aspx?gtdid=201007140014"/>
    <hyperlink ref="A1133" r:id="rId723" display="https://www.start.umd.edu/gtd/search/IncidentSummary.aspx?gtdid=201007140015"/>
    <hyperlink ref="A1141" r:id="rId724" display="https://www.start.umd.edu/gtd/search/IncidentSummary.aspx?gtdid=201008140008"/>
    <hyperlink ref="A1142" r:id="rId725" display="https://www.start.umd.edu/gtd/search/IncidentSummary.aspx?gtdid=201008170009"/>
    <hyperlink ref="A1143" r:id="rId726" display="https://www.start.umd.edu/gtd/search/IncidentSummary.aspx?gtdid=201008260014"/>
    <hyperlink ref="A1144" r:id="rId727" display="https://www.start.umd.edu/gtd/search/IncidentSummary.aspx?gtdid=201009100009"/>
    <hyperlink ref="A1146" r:id="rId728" display="https://www.start.umd.edu/gtd/search/IncidentSummary.aspx?gtdid=201009160029"/>
    <hyperlink ref="A1148" r:id="rId729" display="https://www.start.umd.edu/gtd/search/IncidentSummary.aspx?gtdid=201010230003"/>
    <hyperlink ref="A1151" r:id="rId730" display="https://www.start.umd.edu/gtd/search/IncidentSummary.aspx?gtdid=201010310011"/>
    <hyperlink ref="A1150" r:id="rId731" display="https://www.start.umd.edu/gtd/search/IncidentSummary.aspx?gtdid=201010310012"/>
    <hyperlink ref="A1153" r:id="rId732" display="https://www.start.umd.edu/gtd/search/IncidentSummary.aspx?gtdid=201011010014"/>
    <hyperlink ref="A1152" r:id="rId733" display="https://www.start.umd.edu/gtd/search/IncidentSummary.aspx?gtdid=201011010015"/>
    <hyperlink ref="A1156" r:id="rId734" display="https://www.start.umd.edu/gtd/search/IncidentSummary.aspx?gtdid=201011040011"/>
    <hyperlink ref="A1158" r:id="rId735" display="https://www.start.umd.edu/gtd/search/IncidentSummary.aspx?gtdid=201011070005"/>
    <hyperlink ref="A1159" r:id="rId736" display="https://www.start.umd.edu/gtd/search/IncidentSummary.aspx?gtdid=201011180007"/>
    <hyperlink ref="A1160" r:id="rId737" display="https://www.start.umd.edu/gtd/search/IncidentSummary.aspx?gtdid=201011220013"/>
    <hyperlink ref="A1161" r:id="rId738" display="https://www.start.umd.edu/gtd/search/IncidentSummary.aspx?gtdid=201011230006"/>
    <hyperlink ref="A1162" r:id="rId739" display="https://www.start.umd.edu/gtd/search/IncidentSummary.aspx?gtdid=201011270003"/>
    <hyperlink ref="A1166" r:id="rId740" display="https://www.start.umd.edu/gtd/search/IncidentSummary.aspx?gtdid=201012150006"/>
    <hyperlink ref="A1167" r:id="rId741" display="https://www.start.umd.edu/gtd/search/IncidentSummary.aspx?gtdid=201012160019"/>
    <hyperlink ref="A1168" r:id="rId742" display="https://www.start.umd.edu/gtd/search/IncidentSummary.aspx?gtdid=201012210002"/>
    <hyperlink ref="A1169" r:id="rId743" display="https://www.start.umd.edu/gtd/search/IncidentSummary.aspx?gtdid=201012220014"/>
    <hyperlink ref="A1174" r:id="rId744" display="https://www.start.umd.edu/gtd/search/IncidentSummary.aspx?gtdid=201101020007"/>
    <hyperlink ref="A1177" r:id="rId745" display="https://www.start.umd.edu/gtd/search/IncidentSummary.aspx?gtdid=201101080014"/>
    <hyperlink ref="A1176" r:id="rId746" display="https://www.start.umd.edu/gtd/search/IncidentSummary.aspx?gtdid=201101080015"/>
    <hyperlink ref="A1178" r:id="rId747" display="https://www.start.umd.edu/gtd/search/IncidentSummary.aspx?gtdid=201101140012"/>
    <hyperlink ref="A1179" r:id="rId748" display="https://www.start.umd.edu/gtd/search/IncidentSummary.aspx?gtdid=201101150016"/>
    <hyperlink ref="A1182" r:id="rId749" display="https://www.start.umd.edu/gtd/search/IncidentSummary.aspx?gtdid=201101170006"/>
    <hyperlink ref="A1181" r:id="rId750" display="https://www.start.umd.edu/gtd/search/IncidentSummary.aspx?gtdid=201101170007"/>
    <hyperlink ref="A1184" r:id="rId751" display="https://www.start.umd.edu/gtd/search/IncidentSummary.aspx?gtdid=201101180002"/>
    <hyperlink ref="A1186" r:id="rId752" display="https://www.start.umd.edu/gtd/search/IncidentSummary.aspx?gtdid=201101240015"/>
    <hyperlink ref="A1188" r:id="rId753" display="https://www.start.umd.edu/gtd/search/IncidentSummary.aspx?gtdid=201101260019"/>
    <hyperlink ref="A1187" r:id="rId754" display="https://www.start.umd.edu/gtd/search/IncidentSummary.aspx?gtdid=201101260020"/>
    <hyperlink ref="A1190" r:id="rId755" display="https://www.start.umd.edu/gtd/search/IncidentSummary.aspx?gtdid=201101290001"/>
    <hyperlink ref="A1191" r:id="rId756" display="https://www.start.umd.edu/gtd/search/IncidentSummary.aspx?gtdid=201102020017"/>
    <hyperlink ref="A1193" r:id="rId757" display="https://www.start.umd.edu/gtd/search/IncidentSummary.aspx?gtdid=201102030008"/>
    <hyperlink ref="A1192" r:id="rId758" display="https://www.start.umd.edu/gtd/search/IncidentSummary.aspx?gtdid=201102030009"/>
    <hyperlink ref="A1194" r:id="rId759" display="https://www.start.umd.edu/gtd/search/IncidentSummary.aspx?gtdid=201102100017"/>
    <hyperlink ref="A1196" r:id="rId760" display="https://www.start.umd.edu/gtd/search/IncidentSummary.aspx?gtdid=201102200004"/>
    <hyperlink ref="A1199" r:id="rId761" display="https://www.start.umd.edu/gtd/search/IncidentSummary.aspx?gtdid=201102230001"/>
    <hyperlink ref="A1200" r:id="rId762" display="https://www.start.umd.edu/gtd/search/IncidentSummary.aspx?gtdid=201102280011"/>
    <hyperlink ref="A1202" r:id="rId763" display="https://www.start.umd.edu/gtd/search/IncidentSummary.aspx?gtdid=201103020012"/>
    <hyperlink ref="A1203" r:id="rId764" display="https://www.start.umd.edu/gtd/search/IncidentSummary.aspx?gtdid=201103110011"/>
    <hyperlink ref="A1204" r:id="rId765" display="https://www.start.umd.edu/gtd/search/IncidentSummary.aspx?gtdid=201103190016"/>
    <hyperlink ref="A1207" r:id="rId766" display="https://www.start.umd.edu/gtd/search/IncidentSummary.aspx?gtdid=201103280015"/>
    <hyperlink ref="A1206" r:id="rId767" display="https://www.start.umd.edu/gtd/search/IncidentSummary.aspx?gtdid=201103280016"/>
    <hyperlink ref="A1208" r:id="rId768" display="https://www.start.umd.edu/gtd/search/IncidentSummary.aspx?gtdid=201103290009"/>
    <hyperlink ref="A1212" r:id="rId769" display="https://www.start.umd.edu/gtd/search/IncidentSummary.aspx?gtdid=201104080020"/>
    <hyperlink ref="A1214" r:id="rId770" display="https://www.start.umd.edu/gtd/search/IncidentSummary.aspx?gtdid=201104140021"/>
    <hyperlink ref="A1215" r:id="rId771" display="https://www.start.umd.edu/gtd/search/IncidentSummary.aspx?gtdid=201104200015"/>
    <hyperlink ref="A1216" r:id="rId772" display="https://www.start.umd.edu/gtd/search/IncidentSummary.aspx?gtdid=201104230006"/>
    <hyperlink ref="A1217" r:id="rId773" display="https://www.start.umd.edu/gtd/search/IncidentSummary.aspx?gtdid=201105090010"/>
    <hyperlink ref="A1218" r:id="rId774" display="https://www.start.umd.edu/gtd/search/IncidentSummary.aspx?gtdid=201105160017"/>
    <hyperlink ref="A1219" r:id="rId775" display="https://www.start.umd.edu/gtd/search/IncidentSummary.aspx?gtdid=201105170005"/>
    <hyperlink ref="A1221" r:id="rId776" display="https://www.start.umd.edu/gtd/search/IncidentSummary.aspx?gtdid=201106010011"/>
    <hyperlink ref="A1222" r:id="rId777" display="https://www.start.umd.edu/gtd/search/IncidentSummary.aspx?gtdid=201106020012"/>
    <hyperlink ref="A1223" r:id="rId778" display="https://www.start.umd.edu/gtd/search/IncidentSummary.aspx?gtdid=201106060010"/>
    <hyperlink ref="A1224" r:id="rId779" display="https://www.start.umd.edu/gtd/search/IncidentSummary.aspx?gtdid=201106080012"/>
    <hyperlink ref="A1226" r:id="rId780" display="https://www.start.umd.edu/gtd/search/IncidentSummary.aspx?gtdid=201106170002"/>
    <hyperlink ref="A1227" r:id="rId781" display="https://www.start.umd.edu/gtd/search/IncidentSummary.aspx?gtdid=201106300020"/>
    <hyperlink ref="A1228" r:id="rId782" display="https://www.start.umd.edu/gtd/search/IncidentSummary.aspx?gtdid=201107020013"/>
    <hyperlink ref="A1229" r:id="rId783" display="https://www.start.umd.edu/gtd/search/IncidentSummary.aspx?gtdid=201107030003"/>
    <hyperlink ref="A1230" r:id="rId784" display="https://www.start.umd.edu/gtd/search/IncidentSummary.aspx?gtdid=201107040022"/>
    <hyperlink ref="A1233" r:id="rId785" display="https://www.start.umd.edu/gtd/search/IncidentSummary.aspx?gtdid=201107070002"/>
    <hyperlink ref="A1232" r:id="rId786" display="https://www.start.umd.edu/gtd/search/IncidentSummary.aspx?gtdid=201107070003"/>
    <hyperlink ref="A1237" r:id="rId787" display="https://www.start.umd.edu/gtd/search/IncidentSummary.aspx?gtdid=201107220013"/>
    <hyperlink ref="A1238" r:id="rId788" display="https://www.start.umd.edu/gtd/search/IncidentSummary.aspx?gtdid=201107250008"/>
    <hyperlink ref="A1239" r:id="rId789" display="https://www.start.umd.edu/gtd/search/IncidentSummary.aspx?gtdid=201108220010"/>
    <hyperlink ref="A1241" r:id="rId790" display="https://www.start.umd.edu/gtd/search/IncidentSummary.aspx?gtdid=201109260013"/>
    <hyperlink ref="A1242" r:id="rId791" display="https://www.start.umd.edu/gtd/search/IncidentSummary.aspx?gtdid=201109300008"/>
    <hyperlink ref="A2112" r:id="rId792" display="https://www.start.umd.edu/gtd/search/IncidentSummary.aspx?gtdid=201110190011"/>
    <hyperlink ref="A1249" r:id="rId793" display="https://www.start.umd.edu/gtd/search/IncidentSummary.aspx?gtdid=201110200005"/>
    <hyperlink ref="A1256" r:id="rId794" display="https://www.start.umd.edu/gtd/search/IncidentSummary.aspx?gtdid=201201160025"/>
    <hyperlink ref="A1259" r:id="rId795" display="https://www.start.umd.edu/gtd/search/IncidentSummary.aspx?gtdid=201201230007"/>
    <hyperlink ref="A1260" r:id="rId796" display="https://www.start.umd.edu/gtd/search/IncidentSummary.aspx?gtdid=201201250008"/>
    <hyperlink ref="A1261" r:id="rId797" display="https://www.start.umd.edu/gtd/search/IncidentSummary.aspx?gtdid=201201310025"/>
    <hyperlink ref="A1262" r:id="rId798" display="https://www.start.umd.edu/gtd/search/IncidentSummary.aspx?gtdid=201202090025"/>
    <hyperlink ref="A1268" r:id="rId799" display="https://www.start.umd.edu/gtd/search/IncidentSummary.aspx?gtdid=201203120023"/>
    <hyperlink ref="A1272" r:id="rId800" display="https://www.start.umd.edu/gtd/search/IncidentSummary.aspx?gtdid=201204030028"/>
    <hyperlink ref="A1276" r:id="rId801" display="https://www.start.umd.edu/gtd/search/IncidentSummary.aspx?gtdid=201204110009"/>
    <hyperlink ref="A1283" r:id="rId802" display="https://www.start.umd.edu/gtd/search/IncidentSummary.aspx?gtdid=201204300034"/>
    <hyperlink ref="A1284" r:id="rId803" display="https://www.start.umd.edu/gtd/search/IncidentSummary.aspx?gtdid=201205010017"/>
    <hyperlink ref="A1285" r:id="rId804" display="https://www.start.umd.edu/gtd/search/IncidentSummary.aspx?gtdid=201205030027"/>
    <hyperlink ref="A1286" r:id="rId805" display="https://www.start.umd.edu/gtd/search/IncidentSummary.aspx?gtdid=201205050022"/>
    <hyperlink ref="A1289" r:id="rId806" display="https://www.start.umd.edu/gtd/search/IncidentSummary.aspx?gtdid=201205080025"/>
    <hyperlink ref="A1288" r:id="rId807" display="https://www.start.umd.edu/gtd/search/IncidentSummary.aspx?gtdid=201205080029"/>
    <hyperlink ref="A1316" r:id="rId808" display="https://www.start.umd.edu/gtd/search/IncidentSummary.aspx?gtdid=201205110033"/>
    <hyperlink ref="A1319" r:id="rId809" display="https://www.start.umd.edu/gtd/search/IncidentSummary.aspx?gtdid=201205210003"/>
    <hyperlink ref="A1321" r:id="rId810" display="https://www.start.umd.edu/gtd/search/IncidentSummary.aspx?gtdid=201205250020"/>
    <hyperlink ref="A1322" r:id="rId811" display="https://www.start.umd.edu/gtd/search/IncidentSummary.aspx?gtdid=201205270020"/>
    <hyperlink ref="A1323" r:id="rId812" display="https://www.start.umd.edu/gtd/search/IncidentSummary.aspx?gtdid=201205290018"/>
    <hyperlink ref="A1326" r:id="rId813" display="https://www.start.umd.edu/gtd/search/IncidentSummary.aspx?gtdid=201206020020"/>
    <hyperlink ref="A1325" r:id="rId814" display="https://www.start.umd.edu/gtd/search/IncidentSummary.aspx?gtdid=201206020030"/>
    <hyperlink ref="A1327" r:id="rId815" display="https://www.start.umd.edu/gtd/search/IncidentSummary.aspx?gtdid=201206050034"/>
    <hyperlink ref="A1330" r:id="rId816" display="https://www.start.umd.edu/gtd/search/IncidentSummary.aspx?gtdid=201206070001"/>
    <hyperlink ref="A1329" r:id="rId817" display="https://www.start.umd.edu/gtd/search/IncidentSummary.aspx?gtdid=201206070038"/>
    <hyperlink ref="A1332" r:id="rId818" display="https://www.start.umd.edu/gtd/search/IncidentSummary.aspx?gtdid=201206140006"/>
    <hyperlink ref="A1333" r:id="rId819" display="https://www.start.umd.edu/gtd/search/IncidentSummary.aspx?gtdid=201206160003"/>
    <hyperlink ref="A1335" r:id="rId820" display="https://www.start.umd.edu/gtd/search/IncidentSummary.aspx?gtdid=201206210009"/>
    <hyperlink ref="A1336" r:id="rId821" display="https://www.start.umd.edu/gtd/search/IncidentSummary.aspx?gtdid=201206220008"/>
    <hyperlink ref="A1338" r:id="rId822" display="https://www.start.umd.edu/gtd/search/IncidentSummary.aspx?gtdid=201207030017"/>
    <hyperlink ref="A1339" r:id="rId823" display="https://www.start.umd.edu/gtd/search/IncidentSummary.aspx?gtdid=201207050018"/>
    <hyperlink ref="A1340" r:id="rId824" display="https://www.start.umd.edu/gtd/search/IncidentSummary.aspx?gtdid=201207080020"/>
    <hyperlink ref="A1341" r:id="rId825" display="https://www.start.umd.edu/gtd/search/IncidentSummary.aspx?gtdid=201207090021"/>
    <hyperlink ref="A1343" r:id="rId826" display="https://www.start.umd.edu/gtd/search/IncidentSummary.aspx?gtdid=201207230051"/>
    <hyperlink ref="A1342" r:id="rId827" display="https://www.start.umd.edu/gtd/search/IncidentSummary.aspx?gtdid=201207230052"/>
    <hyperlink ref="A1344" r:id="rId828" display="https://www.start.umd.edu/gtd/search/IncidentSummary.aspx?gtdid=201207250022"/>
    <hyperlink ref="A1345" r:id="rId829" display="https://www.start.umd.edu/gtd/search/IncidentSummary.aspx?gtdid=201207260011"/>
    <hyperlink ref="A1347" r:id="rId830" display="https://www.start.umd.edu/gtd/search/IncidentSummary.aspx?gtdid=201208110022"/>
    <hyperlink ref="A1348" r:id="rId831" display="https://www.start.umd.edu/gtd/search/IncidentSummary.aspx?gtdid=201208140001"/>
    <hyperlink ref="A1349" r:id="rId832" display="https://www.start.umd.edu/gtd/search/IncidentSummary.aspx?gtdid=201208160027"/>
    <hyperlink ref="A1351" r:id="rId833" display="https://www.start.umd.edu/gtd/search/IncidentSummary.aspx?gtdid=201208210013"/>
    <hyperlink ref="A1350" r:id="rId834" display="https://www.start.umd.edu/gtd/search/IncidentSummary.aspx?gtdid=201208210014"/>
    <hyperlink ref="A1352" r:id="rId835" display="https://www.start.umd.edu/gtd/search/IncidentSummary.aspx?gtdid=201209020037"/>
    <hyperlink ref="A1353" r:id="rId836" display="https://www.start.umd.edu/gtd/search/IncidentSummary.aspx?gtdid=201209080021"/>
    <hyperlink ref="A1362" r:id="rId837" display="https://www.start.umd.edu/gtd/search/IncidentSummary.aspx?gtdid=201209160003"/>
    <hyperlink ref="A1363" r:id="rId838" display="https://www.start.umd.edu/gtd/search/IncidentSummary.aspx?gtdid=201209170001"/>
    <hyperlink ref="A1364" r:id="rId839" display="https://www.start.umd.edu/gtd/search/IncidentSummary.aspx?gtdid=201209190018"/>
    <hyperlink ref="A1366" r:id="rId840" display="https://www.start.umd.edu/gtd/search/IncidentSummary.aspx?gtdid=201209260012"/>
    <hyperlink ref="A1367" r:id="rId841" display="https://www.start.umd.edu/gtd/search/IncidentSummary.aspx?gtdid=201209280013"/>
    <hyperlink ref="A1370" r:id="rId842" display="https://www.start.umd.edu/gtd/search/IncidentSummary.aspx?gtdid=201210040016"/>
    <hyperlink ref="A1372" r:id="rId843" display="https://www.start.umd.edu/gtd/search/IncidentSummary.aspx?gtdid=201210050002"/>
    <hyperlink ref="A1371" r:id="rId844" display="https://www.start.umd.edu/gtd/search/IncidentSummary.aspx?gtdid=201210060020"/>
    <hyperlink ref="A1369" r:id="rId845" display="https://www.start.umd.edu/gtd/search/IncidentSummary.aspx?gtdid=201210070010"/>
    <hyperlink ref="A1373" r:id="rId846" display="https://www.start.umd.edu/gtd/search/IncidentSummary.aspx?gtdid=201210100015"/>
    <hyperlink ref="A1374" r:id="rId847" display="https://www.start.umd.edu/gtd/search/IncidentSummary.aspx?gtdid=201210120015"/>
    <hyperlink ref="A1375" r:id="rId848" display="https://www.start.umd.edu/gtd/search/IncidentSummary.aspx?gtdid=201210190023"/>
    <hyperlink ref="A1377" r:id="rId849" display="https://www.start.umd.edu/gtd/search/IncidentSummary.aspx?gtdid=201210310024"/>
    <hyperlink ref="A1379" r:id="rId850" display="https://www.start.umd.edu/gtd/search/IncidentSummary.aspx?gtdid=201211050033"/>
    <hyperlink ref="A1380" r:id="rId851" display="https://www.start.umd.edu/gtd/search/IncidentSummary.aspx?gtdid=201211090021"/>
    <hyperlink ref="A1381" r:id="rId852" display="https://www.start.umd.edu/gtd/search/IncidentSummary.aspx?gtdid=201211120004"/>
    <hyperlink ref="A1383" r:id="rId853" display="https://www.start.umd.edu/gtd/search/IncidentSummary.aspx?gtdid=201211190005"/>
    <hyperlink ref="A1382" r:id="rId854" display="https://www.start.umd.edu/gtd/search/IncidentSummary.aspx?gtdid=201211190015"/>
    <hyperlink ref="A1384" r:id="rId855" display="https://www.start.umd.edu/gtd/search/IncidentSummary.aspx?gtdid=201211260019"/>
    <hyperlink ref="A1385" r:id="rId856" display="https://www.start.umd.edu/gtd/search/IncidentSummary.aspx?gtdid=201211290024"/>
    <hyperlink ref="A1386" r:id="rId857" display="https://www.start.umd.edu/gtd/search/IncidentSummary.aspx?gtdid=201212010009"/>
    <hyperlink ref="A1389" r:id="rId858" display="https://www.start.umd.edu/gtd/search/IncidentSummary.aspx?gtdid=201212060004"/>
    <hyperlink ref="A1388" r:id="rId859" display="https://www.start.umd.edu/gtd/search/IncidentSummary.aspx?gtdid=201212060005"/>
    <hyperlink ref="A1416" r:id="rId860" display="https://www.start.umd.edu/gtd/search/IncidentSummary.aspx?gtdid=201212140008"/>
    <hyperlink ref="A1417" r:id="rId861" display="https://www.start.umd.edu/gtd/search/IncidentSummary.aspx?gtdid=201212260017"/>
    <hyperlink ref="A1418" r:id="rId862" display="https://www.start.umd.edu/gtd/search/IncidentSummary.aspx?gtdid=201212270024"/>
    <hyperlink ref="A1421" r:id="rId863" display="https://www.start.umd.edu/gtd/search/IncidentSummary.aspx?gtdid=201212300010"/>
    <hyperlink ref="A1420" r:id="rId864" display="https://www.start.umd.edu/gtd/search/IncidentSummary.aspx?gtdid=201212310038"/>
    <hyperlink ref="A1423" r:id="rId865" display="https://www.start.umd.edu/gtd/search/IncidentSummary.aspx?gtdid=201301080029"/>
    <hyperlink ref="A1424" r:id="rId866" display="https://www.start.umd.edu/gtd/search/IncidentSummary.aspx?gtdid=201301100023"/>
    <hyperlink ref="A1425" r:id="rId867" display="https://www.start.umd.edu/gtd/search/IncidentSummary.aspx?gtdid=201301110028"/>
    <hyperlink ref="A1426" r:id="rId868" display="https://www.start.umd.edu/gtd/search/IncidentSummary.aspx?gtdid=201301120013"/>
    <hyperlink ref="A1427" r:id="rId869" display="https://www.start.umd.edu/gtd/search/IncidentSummary.aspx?gtdid=201301140014"/>
    <hyperlink ref="A1428" r:id="rId870" display="https://www.start.umd.edu/gtd/search/IncidentSummary.aspx?gtdid=201301150021"/>
    <hyperlink ref="A1431" r:id="rId871" display="https://www.start.umd.edu/gtd/search/IncidentSummary.aspx?gtdid=201301210013"/>
    <hyperlink ref="A1433" r:id="rId872" display="https://www.start.umd.edu/gtd/search/IncidentSummary.aspx?gtdid=201301240013"/>
    <hyperlink ref="A1432" r:id="rId873" display="https://www.start.umd.edu/gtd/search/IncidentSummary.aspx?gtdid=201301240014"/>
    <hyperlink ref="A1440" r:id="rId874" display="https://www.start.umd.edu/gtd/search/IncidentSummary.aspx?gtdid=201301300001"/>
    <hyperlink ref="A1441" r:id="rId875" display="https://www.start.umd.edu/gtd/search/IncidentSummary.aspx?gtdid=201302010001"/>
    <hyperlink ref="A1443" r:id="rId876" display="https://www.start.umd.edu/gtd/search/IncidentSummary.aspx?gtdid=201302020024"/>
    <hyperlink ref="A1442" r:id="rId877" display="https://www.start.umd.edu/gtd/search/IncidentSummary.aspx?gtdid=201302020034"/>
    <hyperlink ref="A1444" r:id="rId878" display="https://www.start.umd.edu/gtd/search/IncidentSummary.aspx?gtdid=201302050016"/>
    <hyperlink ref="A1446" r:id="rId879" display="https://www.start.umd.edu/gtd/search/IncidentSummary.aspx?gtdid=201302070028"/>
    <hyperlink ref="A1450" r:id="rId880" display="https://www.start.umd.edu/gtd/search/IncidentSummary.aspx?gtdid=201302090014"/>
    <hyperlink ref="A1449" r:id="rId881" display="https://www.start.umd.edu/gtd/search/IncidentSummary.aspx?gtdid=201302090018"/>
    <hyperlink ref="A1448" r:id="rId882" display="https://www.start.umd.edu/gtd/search/IncidentSummary.aspx?gtdid=201302090019"/>
    <hyperlink ref="A1451" r:id="rId883" display="https://www.start.umd.edu/gtd/search/IncidentSummary.aspx?gtdid=201302110025"/>
    <hyperlink ref="A1452" r:id="rId884" display="https://www.start.umd.edu/gtd/search/IncidentSummary.aspx?gtdid=201302120035"/>
    <hyperlink ref="A1453" r:id="rId885" display="https://www.start.umd.edu/gtd/search/IncidentSummary.aspx?gtdid=201302140013"/>
    <hyperlink ref="A1454" r:id="rId886" display="https://www.start.umd.edu/gtd/search/IncidentSummary.aspx?gtdid=201302190015"/>
    <hyperlink ref="A1455" r:id="rId887" display="https://www.start.umd.edu/gtd/search/IncidentSummary.aspx?gtdid=201302200017"/>
    <hyperlink ref="A1458" r:id="rId888" display="https://www.start.umd.edu/gtd/search/IncidentSummary.aspx?gtdid=201302270017"/>
    <hyperlink ref="A1459" r:id="rId889" display="https://www.start.umd.edu/gtd/search/IncidentSummary.aspx?gtdid=201302280017"/>
    <hyperlink ref="A1461" r:id="rId890" display="https://www.start.umd.edu/gtd/search/IncidentSummary.aspx?gtdid=201303020016"/>
    <hyperlink ref="A1460" r:id="rId891" display="https://www.start.umd.edu/gtd/search/IncidentSummary.aspx?gtdid=201303020017"/>
    <hyperlink ref="A1463" r:id="rId892" display="https://www.start.umd.edu/gtd/search/IncidentSummary.aspx?gtdid=201303040040"/>
    <hyperlink ref="A1464" r:id="rId893" display="https://www.start.umd.edu/gtd/search/IncidentSummary.aspx?gtdid=201303070024"/>
    <hyperlink ref="A1466" r:id="rId894" display="https://www.start.umd.edu/gtd/search/IncidentSummary.aspx?gtdid=201303150004"/>
    <hyperlink ref="A1469" r:id="rId895" display="https://www.start.umd.edu/gtd/search/IncidentSummary.aspx?gtdid=201303160013"/>
    <hyperlink ref="A1468" r:id="rId896" display="https://www.start.umd.edu/gtd/search/IncidentSummary.aspx?gtdid=201303160014"/>
    <hyperlink ref="A1467" r:id="rId897" display="https://www.start.umd.edu/gtd/search/IncidentSummary.aspx?gtdid=201303160015"/>
    <hyperlink ref="A1470" r:id="rId898" display="https://www.start.umd.edu/gtd/search/IncidentSummary.aspx?gtdid=201303190060"/>
    <hyperlink ref="A1472" r:id="rId899" display="https://www.start.umd.edu/gtd/search/IncidentSummary.aspx?gtdid=201303270023"/>
    <hyperlink ref="A1474" r:id="rId900" display="https://www.start.umd.edu/gtd/search/IncidentSummary.aspx?gtdid=201303290008"/>
    <hyperlink ref="A1473" r:id="rId901" display="https://www.start.umd.edu/gtd/search/IncidentSummary.aspx?gtdid=201303290025"/>
    <hyperlink ref="A1475" r:id="rId902" display="https://www.start.umd.edu/gtd/search/IncidentSummary.aspx?gtdid=201303300005"/>
    <hyperlink ref="A1476" r:id="rId903" display="https://www.start.umd.edu/gtd/search/IncidentSummary.aspx?gtdid=201304010056"/>
    <hyperlink ref="A1477" r:id="rId904" display="https://www.start.umd.edu/gtd/search/IncidentSummary.aspx?gtdid=201304030008"/>
    <hyperlink ref="A1483" r:id="rId905" display="https://www.start.umd.edu/gtd/search/IncidentSummary.aspx?gtdid=201304240012"/>
    <hyperlink ref="A1484" r:id="rId906" display="https://www.start.umd.edu/gtd/search/IncidentSummary.aspx?gtdid=201304280023"/>
    <hyperlink ref="A1489" r:id="rId907" display="https://www.start.umd.edu/gtd/search/IncidentSummary.aspx?gtdid=201305050050"/>
    <hyperlink ref="A1488" r:id="rId908" display="https://www.start.umd.edu/gtd/search/IncidentSummary.aspx?gtdid=201305060008"/>
    <hyperlink ref="A1487" r:id="rId909" display="https://www.start.umd.edu/gtd/search/IncidentSummary.aspx?gtdid=201305060041"/>
    <hyperlink ref="A1490" r:id="rId910" display="https://www.start.umd.edu/gtd/search/IncidentSummary.aspx?gtdid=201305110001"/>
    <hyperlink ref="A1491" r:id="rId911" display="https://www.start.umd.edu/gtd/search/IncidentSummary.aspx?gtdid=201305140036"/>
    <hyperlink ref="A1493" r:id="rId912" display="https://www.start.umd.edu/gtd/search/IncidentSummary.aspx?gtdid=201305200003"/>
    <hyperlink ref="A1494" r:id="rId913" display="https://www.start.umd.edu/gtd/search/IncidentSummary.aspx?gtdid=201305210003"/>
    <hyperlink ref="A1496" r:id="rId914" display="https://www.start.umd.edu/gtd/search/IncidentSummary.aspx?gtdid=201305220034"/>
    <hyperlink ref="A1497" r:id="rId915" display="https://www.start.umd.edu/gtd/search/IncidentSummary.aspx?gtdid=201305230032"/>
    <hyperlink ref="A1498" r:id="rId916" display="https://www.start.umd.edu/gtd/search/IncidentSummary.aspx?gtdid=201305240021"/>
    <hyperlink ref="A1503" r:id="rId917" display="https://www.start.umd.edu/gtd/search/IncidentSummary.aspx?gtdid=201305260001"/>
    <hyperlink ref="A1502" r:id="rId918" display="https://www.start.umd.edu/gtd/search/IncidentSummary.aspx?gtdid=201305260002"/>
    <hyperlink ref="A1501" r:id="rId919" display="https://www.start.umd.edu/gtd/search/IncidentSummary.aspx?gtdid=201305260029"/>
    <hyperlink ref="A1508" r:id="rId920" display="https://www.start.umd.edu/gtd/search/IncidentSummary.aspx?gtdid=201305300002"/>
    <hyperlink ref="A1507" r:id="rId921" display="https://www.start.umd.edu/gtd/search/IncidentSummary.aspx?gtdid=201305300004"/>
    <hyperlink ref="A1509" r:id="rId922" display="https://www.start.umd.edu/gtd/search/IncidentSummary.aspx?gtdid=201306010021"/>
    <hyperlink ref="A1511" r:id="rId923" display="https://www.start.umd.edu/gtd/search/IncidentSummary.aspx?gtdid=201306050020"/>
    <hyperlink ref="A1512" r:id="rId924" display="https://www.start.umd.edu/gtd/search/IncidentSummary.aspx?gtdid=201306080022"/>
    <hyperlink ref="A1513" r:id="rId925" display="https://www.start.umd.edu/gtd/search/IncidentSummary.aspx?gtdid=201306090018"/>
    <hyperlink ref="A1515" r:id="rId926" display="https://www.start.umd.edu/gtd/search/IncidentSummary.aspx?gtdid=201306100026"/>
    <hyperlink ref="A1514" r:id="rId927" display="https://www.start.umd.edu/gtd/search/IncidentSummary.aspx?gtdid=201306100049"/>
    <hyperlink ref="A1517" r:id="rId928" display="https://www.start.umd.edu/gtd/search/IncidentSummary.aspx?gtdid=201306160025"/>
    <hyperlink ref="A1520" r:id="rId929" display="https://www.start.umd.edu/gtd/search/IncidentSummary.aspx?gtdid=201306180011"/>
    <hyperlink ref="A1519" r:id="rId930" display="https://www.start.umd.edu/gtd/search/IncidentSummary.aspx?gtdid=201306180026"/>
    <hyperlink ref="A1521" r:id="rId931" display="https://www.start.umd.edu/gtd/search/IncidentSummary.aspx?gtdid=201306190037"/>
    <hyperlink ref="A1525" r:id="rId932" display="https://www.start.umd.edu/gtd/search/IncidentSummary.aspx?gtdid=201306230022"/>
    <hyperlink ref="A1524" r:id="rId933" display="https://www.start.umd.edu/gtd/search/IncidentSummary.aspx?gtdid=201306230044"/>
    <hyperlink ref="A1527" r:id="rId934" display="https://www.start.umd.edu/gtd/search/IncidentSummary.aspx?gtdid=201306240020"/>
    <hyperlink ref="A1526" r:id="rId935" display="https://www.start.umd.edu/gtd/search/IncidentSummary.aspx?gtdid=201306240022"/>
    <hyperlink ref="A1529" r:id="rId936" display="https://www.start.umd.edu/gtd/search/IncidentSummary.aspx?gtdid=201307040035"/>
    <hyperlink ref="A1536" r:id="rId937" display="https://www.start.umd.edu/gtd/search/IncidentSummary.aspx?gtdid=201307310074"/>
    <hyperlink ref="A1537" r:id="rId938" display="https://www.start.umd.edu/gtd/search/IncidentSummary.aspx?gtdid=201308080028"/>
    <hyperlink ref="A1539" r:id="rId939" display="https://www.start.umd.edu/gtd/search/IncidentSummary.aspx?gtdid=201308090006"/>
    <hyperlink ref="A1540" r:id="rId940" display="https://www.start.umd.edu/gtd/search/IncidentSummary.aspx?gtdid=201308100044"/>
    <hyperlink ref="A1542" r:id="rId941" display="https://www.start.umd.edu/gtd/search/IncidentSummary.aspx?gtdid=201308140019"/>
    <hyperlink ref="A1543" r:id="rId942" display="https://www.start.umd.edu/gtd/search/IncidentSummary.aspx?gtdid=201308150005"/>
    <hyperlink ref="A1544" r:id="rId943" display="https://www.start.umd.edu/gtd/search/IncidentSummary.aspx?gtdid=201308160027"/>
    <hyperlink ref="A1545" r:id="rId944" display="https://www.start.umd.edu/gtd/search/IncidentSummary.aspx?gtdid=201308170024"/>
    <hyperlink ref="A1546" r:id="rId945" display="https://www.start.umd.edu/gtd/search/IncidentSummary.aspx?gtdid=201308180028"/>
    <hyperlink ref="A1547" r:id="rId946" display="https://www.start.umd.edu/gtd/search/IncidentSummary.aspx?gtdid=201308230030"/>
    <hyperlink ref="A1549" r:id="rId947" display="https://www.start.umd.edu/gtd/search/IncidentSummary.aspx?gtdid=201308260007"/>
    <hyperlink ref="A1548" r:id="rId948" display="https://www.start.umd.edu/gtd/search/IncidentSummary.aspx?gtdid=201308260024"/>
    <hyperlink ref="A1553" r:id="rId949" display="https://www.start.umd.edu/gtd/search/IncidentSummary.aspx?gtdid=201309040021"/>
    <hyperlink ref="A1554" r:id="rId950" display="https://www.start.umd.edu/gtd/search/IncidentSummary.aspx?gtdid=201309100019"/>
    <hyperlink ref="A1556" r:id="rId951" display="https://www.start.umd.edu/gtd/search/IncidentSummary.aspx?gtdid=201309180011"/>
    <hyperlink ref="A1557" r:id="rId952" display="https://www.start.umd.edu/gtd/search/IncidentSummary.aspx?gtdid=201309190012"/>
    <hyperlink ref="A1558" r:id="rId953" display="https://www.start.umd.edu/gtd/search/IncidentSummary.aspx?gtdid=201309280060"/>
    <hyperlink ref="A1560" r:id="rId954" display="https://www.start.umd.edu/gtd/search/IncidentSummary.aspx?gtdid=201310030020"/>
    <hyperlink ref="A1564" r:id="rId955" display="https://www.start.umd.edu/gtd/search/IncidentSummary.aspx?gtdid=201310100018"/>
    <hyperlink ref="A1567" r:id="rId956" display="https://www.start.umd.edu/gtd/search/IncidentSummary.aspx?gtdid=201310180012"/>
    <hyperlink ref="A1568" r:id="rId957" display="https://www.start.umd.edu/gtd/search/IncidentSummary.aspx?gtdid=201310190009"/>
    <hyperlink ref="A1570" r:id="rId958" display="https://www.start.umd.edu/gtd/search/IncidentSummary.aspx?gtdid=201310220027"/>
    <hyperlink ref="A1571" r:id="rId959" display="https://www.start.umd.edu/gtd/search/IncidentSummary.aspx?gtdid=201310230021"/>
    <hyperlink ref="A1572" r:id="rId960" display="https://www.start.umd.edu/gtd/search/IncidentSummary.aspx?gtdid=201310240019"/>
    <hyperlink ref="A1575" r:id="rId961" display="https://www.start.umd.edu/gtd/search/IncidentSummary.aspx?gtdid=201310260007"/>
    <hyperlink ref="A1578" r:id="rId962" display="https://www.start.umd.edu/gtd/search/IncidentSummary.aspx?gtdid=201310290010"/>
    <hyperlink ref="A1579" r:id="rId963" display="https://www.start.umd.edu/gtd/search/IncidentSummary.aspx?gtdid=201310300009"/>
    <hyperlink ref="A1582" r:id="rId964" display="https://www.start.umd.edu/gtd/search/IncidentSummary.aspx?gtdid=201311080006"/>
    <hyperlink ref="A1583" r:id="rId965" display="https://www.start.umd.edu/gtd/search/IncidentSummary.aspx?gtdid=201311110041"/>
    <hyperlink ref="A1585" r:id="rId966" display="https://www.start.umd.edu/gtd/search/IncidentSummary.aspx?gtdid=201311160002"/>
    <hyperlink ref="A1584" r:id="rId967" display="https://www.start.umd.edu/gtd/search/IncidentSummary.aspx?gtdid=201311160003"/>
    <hyperlink ref="A1587" r:id="rId968" display="https://www.start.umd.edu/gtd/search/IncidentSummary.aspx?gtdid=201311180003"/>
    <hyperlink ref="A1586" r:id="rId969" display="https://www.start.umd.edu/gtd/search/IncidentSummary.aspx?gtdid=201311180036"/>
    <hyperlink ref="A1589" r:id="rId970" display="https://www.start.umd.edu/gtd/search/IncidentSummary.aspx?gtdid=201311200066"/>
    <hyperlink ref="A1590" r:id="rId971" display="https://www.start.umd.edu/gtd/search/IncidentSummary.aspx?gtdid=201311210024"/>
    <hyperlink ref="A1591" r:id="rId972" display="https://www.start.umd.edu/gtd/search/IncidentSummary.aspx?gtdid=201311220005"/>
    <hyperlink ref="A1596" r:id="rId973" display="https://www.start.umd.edu/gtd/search/IncidentSummary.aspx?gtdid=201312030049"/>
    <hyperlink ref="A1600" r:id="rId974" display="https://www.start.umd.edu/gtd/search/IncidentSummary.aspx?gtdid=201312050036"/>
    <hyperlink ref="A1604" r:id="rId975" display="https://www.start.umd.edu/gtd/search/IncidentSummary.aspx?gtdid=201312140018"/>
    <hyperlink ref="A1605" r:id="rId976" display="https://www.start.umd.edu/gtd/search/IncidentSummary.aspx?gtdid=201312160049"/>
    <hyperlink ref="A1607" r:id="rId977" display="https://www.start.umd.edu/gtd/search/IncidentSummary.aspx?gtdid=201312190040"/>
    <hyperlink ref="A1611" r:id="rId978" display="https://www.start.umd.edu/gtd/search/IncidentSummary.aspx?gtdid=201312230016"/>
    <hyperlink ref="A1613" r:id="rId979" display="https://www.start.umd.edu/gtd/search/IncidentSummary.aspx?gtdid=201312310035"/>
    <hyperlink ref="A1612" r:id="rId980" display="https://www.start.umd.edu/gtd/search/IncidentSummary.aspx?gtdid=201312310051"/>
    <hyperlink ref="A1614" r:id="rId981" display="https://www.start.umd.edu/gtd/search/IncidentSummary.aspx?gtdid=201401020034"/>
    <hyperlink ref="A1616" r:id="rId982" display="https://www.start.umd.edu/gtd/search/IncidentSummary.aspx?gtdid=201401100008"/>
    <hyperlink ref="A1619" r:id="rId983" display="https://www.start.umd.edu/gtd/search/IncidentSummary.aspx?gtdid=201401240013"/>
    <hyperlink ref="A1620" r:id="rId984" display="https://www.start.umd.edu/gtd/search/IncidentSummary.aspx?gtdid=201401280010"/>
    <hyperlink ref="A1621" r:id="rId985" display="https://www.start.umd.edu/gtd/search/IncidentSummary.aspx?gtdid=201402030090"/>
    <hyperlink ref="A1626" r:id="rId986" display="https://www.start.umd.edu/gtd/search/IncidentSummary.aspx?gtdid=201402110040"/>
    <hyperlink ref="A1628" r:id="rId987" display="https://www.start.umd.edu/gtd/search/IncidentSummary.aspx?gtdid=201402120042"/>
    <hyperlink ref="A1633" r:id="rId988" display="https://www.start.umd.edu/gtd/search/IncidentSummary.aspx?gtdid=201402200062"/>
    <hyperlink ref="A1634" r:id="rId989" display="https://www.start.umd.edu/gtd/search/IncidentSummary.aspx?gtdid=201402250057"/>
    <hyperlink ref="A1635" r:id="rId990" display="https://www.start.umd.edu/gtd/search/IncidentSummary.aspx?gtdid=201402260024"/>
    <hyperlink ref="A1636" r:id="rId991" display="https://www.start.umd.edu/gtd/search/IncidentSummary.aspx?gtdid=201402280020"/>
    <hyperlink ref="A1640" r:id="rId992" display="https://www.start.umd.edu/gtd/search/IncidentSummary.aspx?gtdid=201403080058"/>
    <hyperlink ref="A1639" r:id="rId993" display="https://www.start.umd.edu/gtd/search/IncidentSummary.aspx?gtdid=201403080059"/>
    <hyperlink ref="A1642" r:id="rId994" display="https://www.start.umd.edu/gtd/search/IncidentSummary.aspx?gtdid=201403130080"/>
    <hyperlink ref="A1648" r:id="rId995" display="https://www.start.umd.edu/gtd/search/IncidentSummary.aspx?gtdid=201403160040"/>
    <hyperlink ref="A1647" r:id="rId996" display="https://www.start.umd.edu/gtd/search/IncidentSummary.aspx?gtdid=201403160041"/>
    <hyperlink ref="A1649" r:id="rId997" display="https://www.start.umd.edu/gtd/search/IncidentSummary.aspx?gtdid=201403180046"/>
    <hyperlink ref="A1650" r:id="rId998" display="https://www.start.umd.edu/gtd/search/IncidentSummary.aspx?gtdid=201403190048"/>
    <hyperlink ref="A1651" r:id="rId999" display="https://www.start.umd.edu/gtd/search/IncidentSummary.aspx?gtdid=201403200061"/>
    <hyperlink ref="A1653" r:id="rId1000" display="https://www.start.umd.edu/gtd/search/IncidentSummary.aspx?gtdid=201403210054"/>
    <hyperlink ref="A1652" r:id="rId1001" display="https://www.start.umd.edu/gtd/search/IncidentSummary.aspx?gtdid=201403210071"/>
    <hyperlink ref="A1654" r:id="rId1002" display="https://www.start.umd.edu/gtd/search/IncidentSummary.aspx?gtdid=201403220047"/>
    <hyperlink ref="A1656" r:id="rId1003" display="https://www.start.umd.edu/gtd/search/IncidentSummary.aspx?gtdid=201403260047"/>
    <hyperlink ref="A1659" r:id="rId1004" display="https://www.start.umd.edu/gtd/search/IncidentSummary.aspx?gtdid=201403300013"/>
    <hyperlink ref="A1660" r:id="rId1005" display="https://www.start.umd.edu/gtd/search/IncidentSummary.aspx?gtdid=201403310010"/>
    <hyperlink ref="A1662" r:id="rId1006" display="https://www.start.umd.edu/gtd/search/IncidentSummary.aspx?gtdid=201404070092"/>
    <hyperlink ref="A1663" r:id="rId1007" display="https://www.start.umd.edu/gtd/search/IncidentSummary.aspx?gtdid=201404100080"/>
    <hyperlink ref="A1664" r:id="rId1008" display="https://www.start.umd.edu/gtd/search/IncidentSummary.aspx?gtdid=201404160092"/>
    <hyperlink ref="A1667" r:id="rId1009" display="https://www.start.umd.edu/gtd/search/IncidentSummary.aspx?gtdid=201404170057"/>
    <hyperlink ref="A1666" r:id="rId1010" display="https://www.start.umd.edu/gtd/search/IncidentSummary.aspx?gtdid=201404170058"/>
    <hyperlink ref="A1665" r:id="rId1011" display="https://www.start.umd.edu/gtd/search/IncidentSummary.aspx?gtdid=201404170086"/>
    <hyperlink ref="A1668" r:id="rId1012" display="https://www.start.umd.edu/gtd/search/IncidentSummary.aspx?gtdid=201404200038"/>
    <hyperlink ref="A1669" r:id="rId1013" display="https://www.start.umd.edu/gtd/search/IncidentSummary.aspx?gtdid=201404240028"/>
    <hyperlink ref="A1672" r:id="rId1014" display="https://www.start.umd.edu/gtd/search/IncidentSummary.aspx?gtdid=201405010008"/>
    <hyperlink ref="A1671" r:id="rId1015" display="https://www.start.umd.edu/gtd/search/IncidentSummary.aspx?gtdid=201405010042"/>
    <hyperlink ref="A1674" r:id="rId1016" display="https://www.start.umd.edu/gtd/search/IncidentSummary.aspx?gtdid=201405120087"/>
    <hyperlink ref="A1679" r:id="rId1017" display="https://www.start.umd.edu/gtd/search/IncidentSummary.aspx?gtdid=201406010025"/>
    <hyperlink ref="A1678" r:id="rId1018" display="https://www.start.umd.edu/gtd/search/IncidentSummary.aspx?gtdid=201406010032"/>
    <hyperlink ref="A1686" r:id="rId1019" display="https://www.start.umd.edu/gtd/search/IncidentSummary.aspx?gtdid=201406120054"/>
    <hyperlink ref="A1685" r:id="rId1020" display="https://www.start.umd.edu/gtd/search/IncidentSummary.aspx?gtdid=201406120071"/>
    <hyperlink ref="A1690" r:id="rId1021" display="https://www.start.umd.edu/gtd/search/IncidentSummary.aspx?gtdid=201406170047"/>
    <hyperlink ref="A1691" r:id="rId1022" display="https://www.start.umd.edu/gtd/search/IncidentSummary.aspx?gtdid=201406180038"/>
    <hyperlink ref="A1692" r:id="rId1023" display="https://www.start.umd.edu/gtd/search/IncidentSummary.aspx?gtdid=201406280051"/>
    <hyperlink ref="A1693" r:id="rId1024" display="https://www.start.umd.edu/gtd/search/IncidentSummary.aspx?gtdid=201406290075"/>
    <hyperlink ref="A1695" r:id="rId1025" display="https://www.start.umd.edu/gtd/search/IncidentSummary.aspx?gtdid=201406300080"/>
    <hyperlink ref="A1699" r:id="rId1026" display="https://www.start.umd.edu/gtd/search/IncidentSummary.aspx?gtdid=201407110059"/>
    <hyperlink ref="A1698" r:id="rId1027" display="https://www.start.umd.edu/gtd/search/IncidentSummary.aspx?gtdid=201407110061"/>
    <hyperlink ref="A1697" r:id="rId1028" display="https://www.start.umd.edu/gtd/search/IncidentSummary.aspx?gtdid=201407120049"/>
    <hyperlink ref="A1700" r:id="rId1029" display="https://www.start.umd.edu/gtd/search/IncidentSummary.aspx?gtdid=201407120052"/>
    <hyperlink ref="A1701" r:id="rId1030" display="https://www.start.umd.edu/gtd/search/IncidentSummary.aspx?gtdid=201407130071"/>
    <hyperlink ref="A1702" r:id="rId1031" display="https://www.start.umd.edu/gtd/search/IncidentSummary.aspx?gtdid=201407150065"/>
    <hyperlink ref="A1703" r:id="rId1032" display="https://www.start.umd.edu/gtd/search/IncidentSummary.aspx?gtdid=201407270053"/>
    <hyperlink ref="A1705" r:id="rId1033" display="https://www.start.umd.edu/gtd/search/IncidentSummary.aspx?gtdid=201407290016"/>
    <hyperlink ref="A1706" r:id="rId1034" display="https://www.start.umd.edu/gtd/search/IncidentSummary.aspx?gtdid=201407300064"/>
    <hyperlink ref="A1707" r:id="rId1035" display="https://www.start.umd.edu/gtd/search/IncidentSummary.aspx?gtdid=201408010079"/>
    <hyperlink ref="A1710" r:id="rId1036" display="https://www.start.umd.edu/gtd/search/IncidentSummary.aspx?gtdid=201408030022"/>
    <hyperlink ref="A1709" r:id="rId1037" display="https://www.start.umd.edu/gtd/search/IncidentSummary.aspx?gtdid=201408030023"/>
    <hyperlink ref="A1708" r:id="rId1038" display="https://www.start.umd.edu/gtd/search/IncidentSummary.aspx?gtdid=201408030025"/>
    <hyperlink ref="A1712" r:id="rId1039" display="https://www.start.umd.edu/gtd/search/IncidentSummary.aspx?gtdid=201408050046"/>
    <hyperlink ref="A1713" r:id="rId1040" display="https://www.start.umd.edu/gtd/search/IncidentSummary.aspx?gtdid=201408060051"/>
    <hyperlink ref="A1715" r:id="rId1041" display="https://www.start.umd.edu/gtd/search/IncidentSummary.aspx?gtdid=201408100033"/>
    <hyperlink ref="A1714" r:id="rId1042" display="https://www.start.umd.edu/gtd/search/IncidentSummary.aspx?gtdid=201408100063"/>
    <hyperlink ref="A1716" r:id="rId1043" display="https://www.start.umd.edu/gtd/search/IncidentSummary.aspx?gtdid=201408110052"/>
    <hyperlink ref="A1718" r:id="rId1044" display="https://www.start.umd.edu/gtd/search/IncidentSummary.aspx?gtdid=201408140062"/>
    <hyperlink ref="A1717" r:id="rId1045" display="https://www.start.umd.edu/gtd/search/IncidentSummary.aspx?gtdid=201408140063"/>
    <hyperlink ref="A1719" r:id="rId1046" display="https://www.start.umd.edu/gtd/search/IncidentSummary.aspx?gtdid=201408160089"/>
    <hyperlink ref="A1721" r:id="rId1047" display="https://www.start.umd.edu/gtd/search/IncidentSummary.aspx?gtdid=201408190096"/>
    <hyperlink ref="A1720" r:id="rId1048" display="https://www.start.umd.edu/gtd/search/IncidentSummary.aspx?gtdid=201408200045"/>
    <hyperlink ref="A1723" r:id="rId1049" display="https://www.start.umd.edu/gtd/search/IncidentSummary.aspx?gtdid=201408240095"/>
    <hyperlink ref="A1722" r:id="rId1050" display="https://www.start.umd.edu/gtd/search/IncidentSummary.aspx?gtdid=201408240098"/>
    <hyperlink ref="A1725" r:id="rId1051" display="https://www.start.umd.edu/gtd/search/IncidentSummary.aspx?gtdid=201408260060"/>
    <hyperlink ref="A1728" r:id="rId1052" display="https://www.start.umd.edu/gtd/search/IncidentSummary.aspx?gtdid=201408300060"/>
    <hyperlink ref="A1734" r:id="rId1053" display="https://www.start.umd.edu/gtd/search/IncidentSummary.aspx?gtdid=201408300061"/>
    <hyperlink ref="A1729" r:id="rId1054" display="https://www.start.umd.edu/gtd/search/IncidentSummary.aspx?gtdid=201408310044"/>
    <hyperlink ref="A1732" r:id="rId1055" display="https://www.start.umd.edu/gtd/search/IncidentSummary.aspx?gtdid=201409030019"/>
    <hyperlink ref="A1733" r:id="rId1056" display="https://www.start.umd.edu/gtd/search/IncidentSummary.aspx?gtdid=201409040012"/>
    <hyperlink ref="A1735" r:id="rId1057" display="https://www.start.umd.edu/gtd/search/IncidentSummary.aspx?gtdid=201409060063"/>
    <hyperlink ref="A1738" r:id="rId1058" display="https://www.start.umd.edu/gtd/search/IncidentSummary.aspx?gtdid=201409160045"/>
    <hyperlink ref="A1740" r:id="rId1059" display="https://www.start.umd.edu/gtd/search/IncidentSummary.aspx?gtdid=201409190069"/>
    <hyperlink ref="A1739" r:id="rId1060" display="https://www.start.umd.edu/gtd/search/IncidentSummary.aspx?gtdid=201409190078"/>
    <hyperlink ref="A1741" r:id="rId1061" display="https://www.start.umd.edu/gtd/search/IncidentSummary.aspx?gtdid=201409220104"/>
    <hyperlink ref="A1743" r:id="rId1062" display="https://www.start.umd.edu/gtd/search/IncidentSummary.aspx?gtdid=201409270024"/>
    <hyperlink ref="A1745" r:id="rId1063" display="https://www.start.umd.edu/gtd/search/IncidentSummary.aspx?gtdid=201409280042"/>
    <hyperlink ref="A1750" r:id="rId1064" display="https://www.start.umd.edu/gtd/search/IncidentSummary.aspx?gtdid=201410030051"/>
    <hyperlink ref="A1749" r:id="rId1065" display="https://www.start.umd.edu/gtd/search/IncidentSummary.aspx?gtdid=201410030053"/>
    <hyperlink ref="A1752" r:id="rId1066" display="https://www.start.umd.edu/gtd/search/IncidentSummary.aspx?gtdid=201410040034"/>
    <hyperlink ref="A1751" r:id="rId1067" display="https://www.start.umd.edu/gtd/search/IncidentSummary.aspx?gtdid=201410040044"/>
    <hyperlink ref="A1756" r:id="rId1068" display="https://www.start.umd.edu/gtd/search/IncidentSummary.aspx?gtdid=201410080050"/>
    <hyperlink ref="A1759" r:id="rId1069" display="https://www.start.umd.edu/gtd/search/IncidentSummary.aspx?gtdid=201410120059"/>
    <hyperlink ref="A1762" r:id="rId1070" display="https://www.start.umd.edu/gtd/search/IncidentSummary.aspx?gtdid=201410190075"/>
    <hyperlink ref="A1761" r:id="rId1071" display="https://www.start.umd.edu/gtd/search/IncidentSummary.aspx?gtdid=201410190076"/>
    <hyperlink ref="A1763" r:id="rId1072" display="https://www.start.umd.edu/gtd/search/IncidentSummary.aspx?gtdid=201410200042"/>
    <hyperlink ref="A1765" r:id="rId1073" display="https://www.start.umd.edu/gtd/search/IncidentSummary.aspx?gtdid=201410270054"/>
    <hyperlink ref="A1767" r:id="rId1074" display="https://www.start.umd.edu/gtd/search/IncidentSummary.aspx?gtdid=201411050021"/>
    <hyperlink ref="A1768" r:id="rId1075" display="https://www.start.umd.edu/gtd/search/IncidentSummary.aspx?gtdid=201411060073"/>
    <hyperlink ref="A1770" r:id="rId1076" display="https://www.start.umd.edu/gtd/search/IncidentSummary.aspx?gtdid=201411130066"/>
    <hyperlink ref="A1774" r:id="rId1077" display="https://www.start.umd.edu/gtd/search/IncidentSummary.aspx?gtdid=201411210048"/>
    <hyperlink ref="A1773" r:id="rId1078" display="https://www.start.umd.edu/gtd/search/IncidentSummary.aspx?gtdid=201411210049"/>
    <hyperlink ref="A1775" r:id="rId1079" display="https://www.start.umd.edu/gtd/search/IncidentSummary.aspx?gtdid=201411220028"/>
    <hyperlink ref="A1776" r:id="rId1080" display="https://www.start.umd.edu/gtd/search/IncidentSummary.aspx?gtdid=201411230045"/>
    <hyperlink ref="A1778" r:id="rId1081" display="https://www.start.umd.edu/gtd/search/IncidentSummary.aspx?gtdid=201411250071"/>
    <hyperlink ref="A1779" r:id="rId1082" display="https://www.start.umd.edu/gtd/search/IncidentSummary.aspx?gtdid=201411300079"/>
    <hyperlink ref="A1780" r:id="rId1083" display="https://www.start.umd.edu/gtd/search/IncidentSummary.aspx?gtdid=201412040076"/>
    <hyperlink ref="A1782" r:id="rId1084" display="https://www.start.umd.edu/gtd/search/IncidentSummary.aspx?gtdid=201412150056"/>
    <hyperlink ref="A1783" r:id="rId1085" display="https://www.start.umd.edu/gtd/search/IncidentSummary.aspx?gtdid=201412190050"/>
    <hyperlink ref="A1786" r:id="rId1086" display="https://www.start.umd.edu/gtd/search/IncidentSummary.aspx?gtdid=201412200063"/>
    <hyperlink ref="A1785" r:id="rId1087" display="https://www.start.umd.edu/gtd/search/IncidentSummary.aspx?gtdid=201412200064"/>
    <hyperlink ref="A1789" r:id="rId1088" display="https://www.start.umd.edu/gtd/search/IncidentSummary.aspx?gtdid=201412210042"/>
    <hyperlink ref="A1788" r:id="rId1089" display="https://www.start.umd.edu/gtd/search/IncidentSummary.aspx?gtdid=201412210070"/>
    <hyperlink ref="A1794" r:id="rId1090" display="https://www.start.umd.edu/gtd/search/IncidentSummary.aspx?gtdid=201412290017"/>
    <hyperlink ref="A1793" r:id="rId1091" display="https://www.start.umd.edu/gtd/search/IncidentSummary.aspx?gtdid=201412290035"/>
    <hyperlink ref="A1792" r:id="rId1092" display="https://www.start.umd.edu/gtd/search/IncidentSummary.aspx?gtdid=201412290036"/>
    <hyperlink ref="A1791" r:id="rId1093" display="https://www.start.umd.edu/gtd/search/IncidentSummary.aspx?gtdid=201412290037"/>
    <hyperlink ref="A1796" r:id="rId1094" display="https://www.start.umd.edu/gtd/search/IncidentSummary.aspx?gtdid=201412310098"/>
    <hyperlink ref="A1795" r:id="rId1095" display="https://www.start.umd.edu/gtd/search/IncidentSummary.aspx?gtdid=201412310099"/>
    <hyperlink ref="A1797" r:id="rId1096" display="https://www.start.umd.edu/gtd/search/IncidentSummary.aspx?gtdid=201501010002"/>
    <hyperlink ref="A1801" r:id="rId1097" display="https://www.start.umd.edu/gtd/search/IncidentSummary.aspx?gtdid=201501070005"/>
    <hyperlink ref="A1808" r:id="rId1098" display="https://www.start.umd.edu/gtd/search/IncidentSummary.aspx?gtdid=201501070093"/>
    <hyperlink ref="A1807" r:id="rId1099" display="https://www.start.umd.edu/gtd/search/IncidentSummary.aspx?gtdid=201501080002"/>
    <hyperlink ref="A1806" r:id="rId1100" display="https://www.start.umd.edu/gtd/search/IncidentSummary.aspx?gtdid=201501080003"/>
    <hyperlink ref="A1805" r:id="rId1101" display="https://www.start.umd.edu/gtd/search/IncidentSummary.aspx?gtdid=201501080057"/>
    <hyperlink ref="A1804" r:id="rId1102" display="https://www.start.umd.edu/gtd/search/IncidentSummary.aspx?gtdid=201501080090"/>
    <hyperlink ref="A1803" r:id="rId1103" display="https://www.start.umd.edu/gtd/search/IncidentSummary.aspx?gtdid=201501080091"/>
    <hyperlink ref="A1812" r:id="rId1104" display="https://www.start.umd.edu/gtd/search/IncidentSummary.aspx?gtdid=201501090097"/>
    <hyperlink ref="A1811" r:id="rId1105" display="https://www.start.umd.edu/gtd/search/IncidentSummary.aspx?gtdid=201501090098"/>
    <hyperlink ref="A1813" r:id="rId1106" display="https://www.start.umd.edu/gtd/search/IncidentSummary.aspx?gtdid=201501100119"/>
    <hyperlink ref="A1815" r:id="rId1107" display="https://www.start.umd.edu/gtd/search/IncidentSummary.aspx?gtdid=201501110002"/>
    <hyperlink ref="A1814" r:id="rId1108" display="https://www.start.umd.edu/gtd/search/IncidentSummary.aspx?gtdid=201501110112"/>
    <hyperlink ref="A1816" r:id="rId1109" display="https://www.start.umd.edu/gtd/search/IncidentSummary.aspx?gtdid=201501130067"/>
    <hyperlink ref="A1818" r:id="rId1110" display="https://www.start.umd.edu/gtd/search/IncidentSummary.aspx?gtdid=201501170064"/>
    <hyperlink ref="A1819" r:id="rId1111" display="https://www.start.umd.edu/gtd/search/IncidentSummary.aspx?gtdid=201501200046"/>
    <hyperlink ref="A1821" r:id="rId1112" display="https://www.start.umd.edu/gtd/search/IncidentSummary.aspx?gtdid=201501300076"/>
    <hyperlink ref="A1824" r:id="rId1113" display="https://www.start.umd.edu/gtd/search/IncidentSummary.aspx?gtdid=201502040104"/>
    <hyperlink ref="A1829" r:id="rId1114" display="https://www.start.umd.edu/gtd/search/IncidentSummary.aspx?gtdid=201502100042"/>
    <hyperlink ref="A1830" r:id="rId1115" display="https://www.start.umd.edu/gtd/search/IncidentSummary.aspx?gtdid=201502110040"/>
    <hyperlink ref="A1832" r:id="rId1116" display="https://www.start.umd.edu/gtd/search/IncidentSummary.aspx?gtdid=201502130044"/>
    <hyperlink ref="A1831" r:id="rId1117" display="https://www.start.umd.edu/gtd/search/IncidentSummary.aspx?gtdid=201502130045"/>
    <hyperlink ref="A1836" r:id="rId1118" display="https://www.start.umd.edu/gtd/search/IncidentSummary.aspx?gtdid=201502160031"/>
    <hyperlink ref="A1837" r:id="rId1119" display="https://www.start.umd.edu/gtd/search/IncidentSummary.aspx?gtdid=201502170080"/>
    <hyperlink ref="A1844" r:id="rId1120" display="https://www.start.umd.edu/gtd/search/IncidentSummary.aspx?gtdid=201503090062"/>
    <hyperlink ref="A1845" r:id="rId1121" display="https://www.start.umd.edu/gtd/search/IncidentSummary.aspx?gtdid=201503100071"/>
    <hyperlink ref="A1850" r:id="rId1122" display="https://www.start.umd.edu/gtd/search/IncidentSummary.aspx?gtdid=201503240054"/>
    <hyperlink ref="A1851" r:id="rId1123" display="https://www.start.umd.edu/gtd/search/IncidentSummary.aspx?gtdid=201503250070"/>
    <hyperlink ref="A1853" r:id="rId1124" display="https://www.start.umd.edu/gtd/search/IncidentSummary.aspx?gtdid=201503300076"/>
    <hyperlink ref="A1857" r:id="rId1125" display="https://www.start.umd.edu/gtd/search/IncidentSummary.aspx?gtdid=201504050032"/>
    <hyperlink ref="A1856" r:id="rId1126" display="https://www.start.umd.edu/gtd/search/IncidentSummary.aspx?gtdid=201504050033"/>
    <hyperlink ref="A1859" r:id="rId1127" display="https://www.start.umd.edu/gtd/search/IncidentSummary.aspx?gtdid=201504080042"/>
    <hyperlink ref="A1858" r:id="rId1128" display="https://www.start.umd.edu/gtd/search/IncidentSummary.aspx?gtdid=201504080054"/>
    <hyperlink ref="A1860" r:id="rId1129" display="https://www.start.umd.edu/gtd/search/IncidentSummary.aspx?gtdid=201504110081"/>
    <hyperlink ref="A1861" r:id="rId1130" display="https://www.start.umd.edu/gtd/search/IncidentSummary.aspx?gtdid=201504130001"/>
    <hyperlink ref="A1862" r:id="rId1131" display="https://www.start.umd.edu/gtd/search/IncidentSummary.aspx?gtdid=201504140074"/>
    <hyperlink ref="A1866" r:id="rId1132" display="https://www.start.umd.edu/gtd/search/IncidentSummary.aspx?gtdid=201504240102"/>
    <hyperlink ref="A1868" r:id="rId1133" display="https://www.start.umd.edu/gtd/search/IncidentSummary.aspx?gtdid=201504260098"/>
    <hyperlink ref="A1867" r:id="rId1134" display="https://www.start.umd.edu/gtd/search/IncidentSummary.aspx?gtdid=201504260099"/>
    <hyperlink ref="A1871" r:id="rId1135" display="https://www.start.umd.edu/gtd/search/IncidentSummary.aspx?gtdid=201504300114"/>
    <hyperlink ref="A1870" r:id="rId1136" display="https://www.start.umd.edu/gtd/search/IncidentSummary.aspx?gtdid=201504300117"/>
    <hyperlink ref="A1873" r:id="rId1137" display="https://www.start.umd.edu/gtd/search/IncidentSummary.aspx?gtdid=201505010083"/>
    <hyperlink ref="A1875" r:id="rId1138" display="https://www.start.umd.edu/gtd/search/IncidentSummary.aspx?gtdid=201505040116"/>
    <hyperlink ref="A1876" r:id="rId1139" display="https://www.start.umd.edu/gtd/search/IncidentSummary.aspx?gtdid=201505060091"/>
    <hyperlink ref="A1879" r:id="rId1140" display="https://www.start.umd.edu/gtd/search/IncidentSummary.aspx?gtdid=201505060092"/>
    <hyperlink ref="A1881" r:id="rId1141" display="https://www.start.umd.edu/gtd/search/IncidentSummary.aspx?gtdid=201505090081"/>
    <hyperlink ref="A1882" r:id="rId1142" display="https://www.start.umd.edu/gtd/search/IncidentSummary.aspx?gtdid=201505100078"/>
    <hyperlink ref="A1883" r:id="rId1143" display="https://www.start.umd.edu/gtd/search/IncidentSummary.aspx?gtdid=201505140110"/>
    <hyperlink ref="A1884" r:id="rId1144" display="https://www.start.umd.edu/gtd/search/IncidentSummary.aspx?gtdid=201505150048"/>
    <hyperlink ref="A1886" r:id="rId1145" display="https://www.start.umd.edu/gtd/search/IncidentSummary.aspx?gtdid=201505230063"/>
    <hyperlink ref="A1889" r:id="rId1146" display="https://www.start.umd.edu/gtd/search/IncidentSummary.aspx?gtdid=201505260074"/>
    <hyperlink ref="A1893" r:id="rId1147" display="https://www.start.umd.edu/gtd/search/IncidentSummary.aspx?gtdid=201506170111"/>
    <hyperlink ref="A1895" r:id="rId1148" display="https://www.start.umd.edu/gtd/search/IncidentSummary.aspx?gtdid=201506190075"/>
    <hyperlink ref="A1896" r:id="rId1149" display="https://www.start.umd.edu/gtd/search/IncidentSummary.aspx?gtdid=201506230067"/>
    <hyperlink ref="A1900" r:id="rId1150" display="https://www.start.umd.edu/gtd/search/IncidentSummary.aspx?gtdid=201506280069"/>
    <hyperlink ref="A1899" r:id="rId1151" display="https://www.start.umd.edu/gtd/search/IncidentSummary.aspx?gtdid=201506280082"/>
    <hyperlink ref="A1901" r:id="rId1152" display="https://www.start.umd.edu/gtd/search/IncidentSummary.aspx?gtdid=201506290116"/>
    <hyperlink ref="A1902" r:id="rId1153" display="https://www.start.umd.edu/gtd/search/IncidentSummary.aspx?gtdid=201507020092"/>
    <hyperlink ref="A1903" r:id="rId1154" display="https://www.start.umd.edu/gtd/search/IncidentSummary.aspx?gtdid=201507090064"/>
    <hyperlink ref="A1904" r:id="rId1155" display="https://www.start.umd.edu/gtd/search/IncidentSummary.aspx?gtdid=201507110078"/>
    <hyperlink ref="A1908" r:id="rId1156" display="https://www.start.umd.edu/gtd/search/IncidentSummary.aspx?gtdid=201507120036"/>
    <hyperlink ref="A1907" r:id="rId1157" display="https://www.start.umd.edu/gtd/search/IncidentSummary.aspx?gtdid=201507120095"/>
    <hyperlink ref="A1906" r:id="rId1158" display="https://www.start.umd.edu/gtd/search/IncidentSummary.aspx?gtdid=201507120096"/>
    <hyperlink ref="A1905" r:id="rId1159" display="https://www.start.umd.edu/gtd/search/IncidentSummary.aspx?gtdid=201507120097"/>
    <hyperlink ref="A1911" r:id="rId1160" display="https://www.start.umd.edu/gtd/search/IncidentSummary.aspx?gtdid=201507130067"/>
    <hyperlink ref="A1910" r:id="rId1161" display="https://www.start.umd.edu/gtd/search/IncidentSummary.aspx?gtdid=201507130068"/>
    <hyperlink ref="A1909" r:id="rId1162" display="https://www.start.umd.edu/gtd/search/IncidentSummary.aspx?gtdid=201507130088"/>
    <hyperlink ref="A1913" r:id="rId1163" display="https://www.start.umd.edu/gtd/search/IncidentSummary.aspx?gtdid=201507140079"/>
    <hyperlink ref="A1912" r:id="rId1164" display="https://www.start.umd.edu/gtd/search/IncidentSummary.aspx?gtdid=201507140081"/>
    <hyperlink ref="A1915" r:id="rId1165" display="https://www.start.umd.edu/gtd/search/IncidentSummary.aspx?gtdid=201507170075"/>
    <hyperlink ref="A1917" r:id="rId1166" display="https://www.start.umd.edu/gtd/search/IncidentSummary.aspx?gtdid=201507200089"/>
    <hyperlink ref="A1918" r:id="rId1167" display="https://www.start.umd.edu/gtd/search/IncidentSummary.aspx?gtdid=201507250061"/>
    <hyperlink ref="A1920" r:id="rId1168" display="https://www.start.umd.edu/gtd/search/IncidentSummary.aspx?gtdid=201507290047"/>
    <hyperlink ref="A1924" r:id="rId1169" display="https://www.start.umd.edu/gtd/search/IncidentSummary.aspx?gtdid=201508040100"/>
    <hyperlink ref="A1923" r:id="rId1170" display="https://www.start.umd.edu/gtd/search/IncidentSummary.aspx?gtdid=201508040101"/>
    <hyperlink ref="A1922" r:id="rId1171" display="https://www.start.umd.edu/gtd/search/IncidentSummary.aspx?gtdid=201508040117"/>
    <hyperlink ref="A1925" r:id="rId1172" display="https://www.start.umd.edu/gtd/search/IncidentSummary.aspx?gtdid=201508060104"/>
    <hyperlink ref="A1930" r:id="rId1173" display="https://www.start.umd.edu/gtd/search/IncidentSummary.aspx?gtdid=201508140144"/>
    <hyperlink ref="A1931" r:id="rId1174" display="https://www.start.umd.edu/gtd/search/IncidentSummary.aspx?gtdid=201508160114"/>
    <hyperlink ref="A1932" r:id="rId1175" display="https://www.start.umd.edu/gtd/search/IncidentSummary.aspx?gtdid=201508200039"/>
    <hyperlink ref="A1934" r:id="rId1176" display="https://www.start.umd.edu/gtd/search/IncidentSummary.aspx?gtdid=201508210049"/>
    <hyperlink ref="A1936" r:id="rId1177" display="https://www.start.umd.edu/gtd/search/IncidentSummary.aspx?gtdid=201508240130"/>
    <hyperlink ref="A1935" r:id="rId1178" display="https://www.start.umd.edu/gtd/search/IncidentSummary.aspx?gtdid=201508250065"/>
    <hyperlink ref="A1938" r:id="rId1179" display="https://www.start.umd.edu/gtd/search/IncidentSummary.aspx?gtdid=201508250073"/>
    <hyperlink ref="A1941" r:id="rId1180" display="https://www.start.umd.edu/gtd/search/IncidentSummary.aspx?gtdid=201508290048"/>
    <hyperlink ref="A1942" r:id="rId1181" display="https://www.start.umd.edu/gtd/search/IncidentSummary.aspx?gtdid=201509040057"/>
    <hyperlink ref="A1945" r:id="rId1182" display="https://www.start.umd.edu/gtd/search/IncidentSummary.aspx?gtdid=201509070062"/>
    <hyperlink ref="A1944" r:id="rId1183" display="https://www.start.umd.edu/gtd/search/IncidentSummary.aspx?gtdid=201509070064"/>
    <hyperlink ref="A1943" r:id="rId1184" display="https://www.start.umd.edu/gtd/search/IncidentSummary.aspx?gtdid=201509070077"/>
    <hyperlink ref="A1947" r:id="rId1185" display="https://www.start.umd.edu/gtd/search/IncidentSummary.aspx?gtdid=201509090084"/>
    <hyperlink ref="A1946" r:id="rId1186" display="https://www.start.umd.edu/gtd/search/IncidentSummary.aspx?gtdid=201509090085"/>
    <hyperlink ref="A1952" r:id="rId1187" display="https://www.start.umd.edu/gtd/search/IncidentSummary.aspx?gtdid=201509110056"/>
    <hyperlink ref="A1955" r:id="rId1188" display="https://www.start.umd.edu/gtd/search/IncidentSummary.aspx?gtdid=201509130055"/>
    <hyperlink ref="A1954" r:id="rId1189" display="https://www.start.umd.edu/gtd/search/IncidentSummary.aspx?gtdid=201509130063"/>
    <hyperlink ref="A1953" r:id="rId1190" display="https://www.start.umd.edu/gtd/search/IncidentSummary.aspx?gtdid=201509140077"/>
    <hyperlink ref="A1956" r:id="rId1191" display="https://www.start.umd.edu/gtd/search/IncidentSummary.aspx?gtdid=201509150085"/>
    <hyperlink ref="A1958" r:id="rId1192" display="https://www.start.umd.edu/gtd/search/IncidentSummary.aspx?gtdid=201509170114"/>
    <hyperlink ref="A1962" r:id="rId1193" display="https://www.start.umd.edu/gtd/search/IncidentSummary.aspx?gtdid=201509190070"/>
    <hyperlink ref="A1961" r:id="rId1194" display="https://www.start.umd.edu/gtd/search/IncidentSummary.aspx?gtdid=201509200092"/>
    <hyperlink ref="A1960" r:id="rId1195" display="https://www.start.umd.edu/gtd/search/IncidentSummary.aspx?gtdid=201509200093"/>
    <hyperlink ref="A1963" r:id="rId1196" display="https://www.start.umd.edu/gtd/search/IncidentSummary.aspx?gtdid=201509260027"/>
    <hyperlink ref="A1964" r:id="rId1197" display="https://www.start.umd.edu/gtd/search/IncidentSummary.aspx?gtdid=201509290073"/>
    <hyperlink ref="A1965" r:id="rId1198" display="https://www.start.umd.edu/gtd/search/IncidentSummary.aspx?gtdid=201509300084"/>
    <hyperlink ref="A1968" r:id="rId1199" display="https://www.start.umd.edu/gtd/search/IncidentSummary.aspx?gtdid=201510030045"/>
    <hyperlink ref="A1967" r:id="rId1200" display="https://www.start.umd.edu/gtd/search/IncidentSummary.aspx?gtdid=201510030073"/>
    <hyperlink ref="A1969" r:id="rId1201" display="https://www.start.umd.edu/gtd/search/IncidentSummary.aspx?gtdid=201510070037"/>
    <hyperlink ref="A1972" r:id="rId1202" display="https://www.start.umd.edu/gtd/search/IncidentSummary.aspx?gtdid=201510100058"/>
    <hyperlink ref="A1971" r:id="rId1203" display="https://www.start.umd.edu/gtd/search/IncidentSummary.aspx?gtdid=201510110049"/>
    <hyperlink ref="A1973" r:id="rId1204" display="https://www.start.umd.edu/gtd/search/IncidentSummary.aspx?gtdid=201510130053"/>
    <hyperlink ref="A1978" r:id="rId1205" display="https://www.start.umd.edu/gtd/search/IncidentSummary.aspx?gtdid=201510160055"/>
    <hyperlink ref="A1977" r:id="rId1206" display="https://www.start.umd.edu/gtd/search/IncidentSummary.aspx?gtdid=201510160059"/>
    <hyperlink ref="A1976" r:id="rId1207" display="https://www.start.umd.edu/gtd/search/IncidentSummary.aspx?gtdid=201510160072"/>
    <hyperlink ref="A1981" r:id="rId1208" display="https://www.start.umd.edu/gtd/search/IncidentSummary.aspx?gtdid=201510170063"/>
    <hyperlink ref="A1983" r:id="rId1209" display="https://www.start.umd.edu/gtd/search/IncidentSummary.aspx?gtdid=201510200028"/>
    <hyperlink ref="A1982" r:id="rId1210" display="https://www.start.umd.edu/gtd/search/IncidentSummary.aspx?gtdid=201510200041"/>
    <hyperlink ref="A1986" r:id="rId1211" display="https://www.start.umd.edu/gtd/search/IncidentSummary.aspx?gtdid=201510210034"/>
    <hyperlink ref="A1985" r:id="rId1212" display="https://www.start.umd.edu/gtd/search/IncidentSummary.aspx?gtdid=201510210069"/>
    <hyperlink ref="A1984" r:id="rId1213" display="https://www.start.umd.edu/gtd/search/IncidentSummary.aspx?gtdid=201510210070"/>
    <hyperlink ref="A1989" r:id="rId1214" display="https://www.start.umd.edu/gtd/search/IncidentSummary.aspx?gtdid=201510230067"/>
    <hyperlink ref="A1988" r:id="rId1215" display="https://www.start.umd.edu/gtd/search/IncidentSummary.aspx?gtdid=201510230068"/>
    <hyperlink ref="A1997" r:id="rId1216" display="https://www.start.umd.edu/gtd/search/IncidentSummary.aspx?gtdid=201510240051"/>
    <hyperlink ref="A1996" r:id="rId1217" display="https://www.start.umd.edu/gtd/search/IncidentSummary.aspx?gtdid=201510240052"/>
    <hyperlink ref="A1995" r:id="rId1218" display="https://www.start.umd.edu/gtd/search/IncidentSummary.aspx?gtdid=201510240053"/>
    <hyperlink ref="A1994" r:id="rId1219" display="https://www.start.umd.edu/gtd/search/IncidentSummary.aspx?gtdid=201510240054"/>
    <hyperlink ref="A1993" r:id="rId1220" display="https://www.start.umd.edu/gtd/search/IncidentSummary.aspx?gtdid=201510240055"/>
    <hyperlink ref="A1992" r:id="rId1221" display="https://www.start.umd.edu/gtd/search/IncidentSummary.aspx?gtdid=201510240056"/>
    <hyperlink ref="A1991" r:id="rId1222" display="https://www.start.umd.edu/gtd/search/IncidentSummary.aspx?gtdid=201510240057"/>
    <hyperlink ref="A2000" r:id="rId1223" display="https://www.start.umd.edu/gtd/search/IncidentSummary.aspx?gtdid=201510260051"/>
    <hyperlink ref="A1999" r:id="rId1224" display="https://www.start.umd.edu/gtd/search/IncidentSummary.aspx?gtdid=201510260052"/>
    <hyperlink ref="A1998" r:id="rId1225" display="https://www.start.umd.edu/gtd/search/IncidentSummary.aspx?gtdid=201510260053"/>
    <hyperlink ref="A2001" r:id="rId1226" display="https://www.start.umd.edu/gtd/search/IncidentSummary.aspx?gtdid=201510270108"/>
    <hyperlink ref="A2005" r:id="rId1227" display="https://www.start.umd.edu/gtd/search/IncidentSummary.aspx?gtdid=201510280104"/>
    <hyperlink ref="A2004" r:id="rId1228" display="https://www.start.umd.edu/gtd/search/IncidentSummary.aspx?gtdid=201510280107"/>
    <hyperlink ref="A2003" r:id="rId1229" display="https://www.start.umd.edu/gtd/search/IncidentSummary.aspx?gtdid=201510280108"/>
    <hyperlink ref="A2006" r:id="rId1230" display="https://www.start.umd.edu/gtd/search/IncidentSummary.aspx?gtdid=201510290088"/>
    <hyperlink ref="A2008" r:id="rId1231" display="https://www.start.umd.edu/gtd/search/IncidentSummary.aspx?gtdid=201510300053"/>
    <hyperlink ref="A2007" r:id="rId1232" display="https://www.start.umd.edu/gtd/search/IncidentSummary.aspx?gtdid=201510300054"/>
    <hyperlink ref="A2011" r:id="rId1233" display="https://www.start.umd.edu/gtd/search/IncidentSummary.aspx?gtdid=201510310056"/>
    <hyperlink ref="A2010" r:id="rId1234" display="https://www.start.umd.edu/gtd/search/IncidentSummary.aspx?gtdid=201510310057"/>
    <hyperlink ref="A2009" r:id="rId1235" display="https://www.start.umd.edu/gtd/search/IncidentSummary.aspx?gtdid=201510310073"/>
    <hyperlink ref="A2015" r:id="rId1236" display="https://www.start.umd.edu/gtd/search/IncidentSummary.aspx?gtdid=201511010030"/>
    <hyperlink ref="A2014" r:id="rId1237" display="https://www.start.umd.edu/gtd/search/IncidentSummary.aspx?gtdid=201511010043"/>
    <hyperlink ref="A2013" r:id="rId1238" display="https://www.start.umd.edu/gtd/search/IncidentSummary.aspx?gtdid=201511010078"/>
    <hyperlink ref="A2016" r:id="rId1239" display="https://www.start.umd.edu/gtd/search/IncidentSummary.aspx?gtdid=201511020076"/>
    <hyperlink ref="A2017" r:id="rId1240" display="https://www.start.umd.edu/gtd/search/IncidentSummary.aspx?gtdid=201511030011"/>
    <hyperlink ref="A2018" r:id="rId1241" display="https://www.start.umd.edu/gtd/search/IncidentSummary.aspx?gtdid=201511040050"/>
    <hyperlink ref="A2019" r:id="rId1242" display="https://www.start.umd.edu/gtd/search/IncidentSummary.aspx?gtdid=201511050029"/>
    <hyperlink ref="A2020" r:id="rId1243" display="https://www.start.umd.edu/gtd/search/IncidentSummary.aspx?gtdid=201511070044"/>
    <hyperlink ref="A2022" r:id="rId1244" display="https://www.start.umd.edu/gtd/search/IncidentSummary.aspx?gtdid=201511090024"/>
    <hyperlink ref="A2024" r:id="rId1245" display="https://www.start.umd.edu/gtd/search/IncidentSummary.aspx?gtdid=201511110053"/>
    <hyperlink ref="A2026" r:id="rId1246" display="https://www.start.umd.edu/gtd/search/IncidentSummary.aspx?gtdid=201511120051"/>
    <hyperlink ref="A2025" r:id="rId1247" display="https://www.start.umd.edu/gtd/search/IncidentSummary.aspx?gtdid=201511120056"/>
    <hyperlink ref="A2039" r:id="rId1248" display="https://www.start.umd.edu/gtd/search/IncidentSummary.aspx?gtdid=201511140046"/>
    <hyperlink ref="A2038" r:id="rId1249" display="https://www.start.umd.edu/gtd/search/IncidentSummary.aspx?gtdid=201511140047"/>
    <hyperlink ref="A2037" r:id="rId1250" display="https://www.start.umd.edu/gtd/search/IncidentSummary.aspx?gtdid=201511140064"/>
    <hyperlink ref="A2041" r:id="rId1251" display="https://www.start.umd.edu/gtd/search/IncidentSummary.aspx?gtdid=201511150060"/>
    <hyperlink ref="A2040" r:id="rId1252" display="https://www.start.umd.edu/gtd/search/IncidentSummary.aspx?gtdid=201511150071"/>
    <hyperlink ref="A2044" r:id="rId1253" display="https://www.start.umd.edu/gtd/search/IncidentSummary.aspx?gtdid=201511170029"/>
    <hyperlink ref="A2043" r:id="rId1254" display="https://www.start.umd.edu/gtd/search/IncidentSummary.aspx?gtdid=201511170030"/>
    <hyperlink ref="A2046" r:id="rId1255" display="https://www.start.umd.edu/gtd/search/IncidentSummary.aspx?gtdid=201511220078"/>
    <hyperlink ref="A2048" r:id="rId1256" display="https://www.start.umd.edu/gtd/search/IncidentSummary.aspx?gtdid=201511250029"/>
    <hyperlink ref="A2052" r:id="rId1257" display="https://www.start.umd.edu/gtd/search/IncidentSummary.aspx?gtdid=201511270019"/>
    <hyperlink ref="A2051" r:id="rId1258" display="https://www.start.umd.edu/gtd/search/IncidentSummary.aspx?gtdid=201511270040"/>
    <hyperlink ref="A2053" r:id="rId1259" display="https://www.start.umd.edu/gtd/search/IncidentSummary.aspx?gtdid=201511280062"/>
    <hyperlink ref="A2055" r:id="rId1260" display="https://www.start.umd.edu/gtd/search/IncidentSummary.aspx?gtdid=201511300036"/>
    <hyperlink ref="A2063" r:id="rId1261" display="https://www.start.umd.edu/gtd/search/IncidentSummary.aspx?gtdid=201512010055"/>
    <hyperlink ref="A2058" r:id="rId1262" display="https://www.start.umd.edu/gtd/search/IncidentSummary.aspx?gtdid=201512020045"/>
    <hyperlink ref="A2057" r:id="rId1263" display="https://www.start.umd.edu/gtd/search/IncidentSummary.aspx?gtdid=201512020050"/>
    <hyperlink ref="A2060" r:id="rId1264" display="https://www.start.umd.edu/gtd/search/IncidentSummary.aspx?gtdid=201512030059"/>
    <hyperlink ref="A2062" r:id="rId1265" display="https://www.start.umd.edu/gtd/search/IncidentSummary.aspx?gtdid=201512070043"/>
    <hyperlink ref="A2067" r:id="rId1266" display="https://www.start.umd.edu/gtd/search/IncidentSummary.aspx?gtdid=201512090040"/>
    <hyperlink ref="A2066" r:id="rId1267" display="https://www.start.umd.edu/gtd/search/IncidentSummary.aspx?gtdid=201512090050"/>
    <hyperlink ref="A2068" r:id="rId1268" display="https://www.start.umd.edu/gtd/search/IncidentSummary.aspx?gtdid=201512100041"/>
    <hyperlink ref="A2065" r:id="rId1269" display="https://www.start.umd.edu/gtd/search/IncidentSummary.aspx?gtdid=201512100047"/>
    <hyperlink ref="A2064" r:id="rId1270" display="https://www.start.umd.edu/gtd/search/IncidentSummary.aspx?gtdid=201512110062"/>
    <hyperlink ref="A2069" r:id="rId1271" display="https://www.start.umd.edu/gtd/search/IncidentSummary.aspx?gtdid=201512120047"/>
    <hyperlink ref="A2071" r:id="rId1272" display="https://www.start.umd.edu/gtd/search/IncidentSummary.aspx?gtdid=201512130062"/>
    <hyperlink ref="A2073" r:id="rId1273" display="https://www.start.umd.edu/gtd/search/IncidentSummary.aspx?gtdid=201512140038"/>
    <hyperlink ref="A2072" r:id="rId1274" display="https://www.start.umd.edu/gtd/search/IncidentSummary.aspx?gtdid=201512140042"/>
    <hyperlink ref="A2070" r:id="rId1275" display="https://www.start.umd.edu/gtd/search/IncidentSummary.aspx?gtdid=201512160056"/>
    <hyperlink ref="A2074" r:id="rId1276" display="https://www.start.umd.edu/gtd/search/IncidentSummary.aspx?gtdid=201512170045"/>
    <hyperlink ref="A2077" r:id="rId1277" display="https://www.start.umd.edu/gtd/search/IncidentSummary.aspx?gtdid=201512200043"/>
    <hyperlink ref="A2076" r:id="rId1278" display="https://www.start.umd.edu/gtd/search/IncidentSummary.aspx?gtdid=201512200044"/>
    <hyperlink ref="A2079" r:id="rId1279" display="https://www.start.umd.edu/gtd/search/IncidentSummary.aspx?gtdid=201512230037"/>
    <hyperlink ref="A2083" r:id="rId1280" display="https://www.start.umd.edu/gtd/search/IncidentSummary.aspx?gtdid=201512240033"/>
    <hyperlink ref="A2082" r:id="rId1281" display="https://www.start.umd.edu/gtd/search/IncidentSummary.aspx?gtdid=201512240044"/>
    <hyperlink ref="A2081" r:id="rId1282" display="https://www.start.umd.edu/gtd/search/IncidentSummary.aspx?gtdid=201512240046"/>
    <hyperlink ref="A2080" r:id="rId1283" display="https://www.start.umd.edu/gtd/search/IncidentSummary.aspx?gtdid=201512240047"/>
    <hyperlink ref="A2084" r:id="rId1284" display="https://www.start.umd.edu/gtd/search/IncidentSummary.aspx?gtdid=201512260051"/>
    <hyperlink ref="A2085" r:id="rId1285" display="https://www.start.umd.edu/gtd/search/IncidentSummary.aspx?gtdid=201512290051"/>
    <hyperlink ref="A2054" r:id="rId1286" display="https://www.start.umd.edu/gtd/search/IncidentSummary.aspx?gtdid=201512300017"/>
    <hyperlink ref="A2087" r:id="rId1287" display="https://www.start.umd.edu/gtd/search/IncidentSummary.aspx?gtdid=201512310021"/>
    <hyperlink ref="A2086" r:id="rId1288" display="https://www.start.umd.edu/gtd/search/IncidentSummary.aspx?gtdid=201512310033"/>
    <hyperlink ref="A75" r:id="rId1289" display="https://www.start.umd.edu/gtd/search/IncidentSummary.aspx?gtdid=200006210001"/>
    <hyperlink ref="A126" r:id="rId1290" display="https://www.start.umd.edu/gtd/search/IncidentSummary.aspx?gtdid=200008200007"/>
    <hyperlink ref="A148" r:id="rId1291" display="https://www.start.umd.edu/gtd/search/IncidentSummary.aspx?gtdid=200009160003"/>
    <hyperlink ref="A149" r:id="rId1292" display="https://www.start.umd.edu/gtd/search/IncidentSummary.aspx?gtdid=200009180007"/>
    <hyperlink ref="A266" r:id="rId1293" display="https://www.start.umd.edu/gtd/search/IncidentSummary.aspx?gtdid=200102270003"/>
    <hyperlink ref="A1265" r:id="rId1294" display="https://www.start.umd.edu/gtd/search/IncidentSummary.aspx?gtdid=201203090006"/>
    <hyperlink ref="A1264" r:id="rId1295" display="https://www.start.umd.edu/gtd/search/IncidentSummary.aspx?gtdid=201203090007"/>
    <hyperlink ref="A157" r:id="rId1296" display="https://www.start.umd.edu/gtd/search/IncidentSummary.aspx?gtdid=200009250002"/>
    <hyperlink ref="A752" r:id="rId1297" display="https://www.start.umd.edu/gtd/search/IncidentSummary.aspx?gtdid=200507010008"/>
    <hyperlink ref="A776" r:id="rId1298" display="https://www.start.umd.edu/gtd/search/IncidentSummary.aspx?gtdid=200509020005"/>
    <hyperlink ref="A1670" r:id="rId1299" display="https://www.start.umd.edu/gtd/search/IncidentSummary.aspx?gtdid=201404290069"/>
    <hyperlink ref="A1892" r:id="rId1300" display="https://www.start.umd.edu/gtd/search/IncidentSummary.aspx?gtdid=201506100090"/>
    <hyperlink ref="A1939" r:id="rId1301" display="https://www.start.umd.edu/gtd/search/IncidentSummary.aspx?gtdid=201508260040"/>
    <hyperlink ref="A216" r:id="rId1302" display="https://www.start.umd.edu/gtd/search/IncidentSummary.aspx?gtdid=200012060005"/>
    <hyperlink ref="A229" r:id="rId1303" display="https://www.start.umd.edu/gtd/search/IncidentSummary.aspx?gtdid=200101110002"/>
    <hyperlink ref="A247" r:id="rId1304" display="https://www.start.umd.edu/gtd/search/IncidentSummary.aspx?gtdid=200102030003"/>
    <hyperlink ref="A399" r:id="rId1305" display="https://www.start.umd.edu/gtd/search/IncidentSummary.aspx?gtdid=200109010012"/>
    <hyperlink ref="A547" r:id="rId1306" display="https://www.start.umd.edu/gtd/search/IncidentSummary.aspx?gtdid=200302080008"/>
    <hyperlink ref="A555" r:id="rId1307" display="https://www.start.umd.edu/gtd/search/IncidentSummary.aspx?gtdid=200303100005"/>
    <hyperlink ref="A655" r:id="rId1308" display="https://www.start.umd.edu/gtd/search/IncidentSummary.aspx?gtdid=200404210005"/>
    <hyperlink ref="A668" r:id="rId1309" display="https://www.start.umd.edu/gtd/search/IncidentSummary.aspx?gtdid=200409030004"/>
    <hyperlink ref="A898" r:id="rId1310" display="https://www.start.umd.edu/gtd/search/IncidentSummary.aspx?gtdid=200709230004"/>
    <hyperlink ref="A336" r:id="rId1311" display="https://www.start.umd.edu/gtd/search/IncidentSummary.aspx?gtdid=200108030003"/>
    <hyperlink ref="A1595" r:id="rId1312" display="https://www.start.umd.edu/gtd/search/IncidentSummary.aspx?gtdid=201312010023"/>
    <hyperlink ref="A1951" r:id="rId1313" display="https://www.start.umd.edu/gtd/search/IncidentSummary.aspx?gtdid=201509100042"/>
    <hyperlink ref="A1950" r:id="rId1314" display="https://www.start.umd.edu/gtd/search/IncidentSummary.aspx?gtdid=201509100043"/>
    <hyperlink ref="A1175" r:id="rId1315" display="https://www.start.umd.edu/gtd/search/IncidentSummary.aspx?gtdid=201101050005"/>
    <hyperlink ref="A1914" r:id="rId1316" display="https://www.start.umd.edu/gtd/search/IncidentSummary.aspx?gtdid=201507150090"/>
    <hyperlink ref="A1387" r:id="rId1317" display="https://www.start.umd.edu/gtd/search/IncidentSummary.aspx?gtdid=201212060006"/>
    <hyperlink ref="A1655" r:id="rId1318" display="https://www.start.umd.edu/gtd/search/IncidentSummary.aspx?gtdid=201403260022"/>
    <hyperlink ref="A1673" r:id="rId1319" display="https://www.start.umd.edu/gtd/search/IncidentSummary.aspx?gtdid=201405110121"/>
    <hyperlink ref="A1378" r:id="rId1320" display="https://www.start.umd.edu/gtd/search/IncidentSummary.aspx?gtdid=201211010010"/>
    <hyperlink ref="A1419" r:id="rId1321" display="https://www.start.umd.edu/gtd/search/IncidentSummary.aspx?gtdid=201212300008"/>
    <hyperlink ref="A1516" r:id="rId1322" display="https://www.start.umd.edu/gtd/search/IncidentSummary.aspx?gtdid=201306130024"/>
    <hyperlink ref="A1562" r:id="rId1323" display="https://www.start.umd.edu/gtd/search/IncidentSummary.aspx?gtdid=201310080012"/>
    <hyperlink ref="A1563" r:id="rId1324" display="https://www.start.umd.edu/gtd/search/IncidentSummary.aspx?gtdid=201310100017"/>
    <hyperlink ref="A1588" r:id="rId1325" display="https://www.start.umd.edu/gtd/search/IncidentSummary.aspx?gtdid=201311200004"/>
    <hyperlink ref="A1599" r:id="rId1326" display="https://www.start.umd.edu/gtd/search/IncidentSummary.aspx?gtdid=201312050021"/>
    <hyperlink ref="A1625" r:id="rId1327" display="https://www.start.umd.edu/gtd/search/IncidentSummary.aspx?gtdid=201402110036"/>
    <hyperlink ref="A1624" r:id="rId1328" display="https://www.start.umd.edu/gtd/search/IncidentSummary.aspx?gtdid=201402110037"/>
    <hyperlink ref="A1627" r:id="rId1329" display="https://www.start.umd.edu/gtd/search/IncidentSummary.aspx?gtdid=201402120040"/>
    <hyperlink ref="A1632" r:id="rId1330" display="https://www.start.umd.edu/gtd/search/IncidentSummary.aspx?gtdid=201402130041"/>
    <hyperlink ref="A1631" r:id="rId1331" display="https://www.start.umd.edu/gtd/search/IncidentSummary.aspx?gtdid=201402130042"/>
    <hyperlink ref="A1630" r:id="rId1332" display="https://www.start.umd.edu/gtd/search/IncidentSummary.aspx?gtdid=201402130043"/>
    <hyperlink ref="A1629" r:id="rId1333" display="https://www.start.umd.edu/gtd/search/IncidentSummary.aspx?gtdid=201402140038"/>
    <hyperlink ref="A1644" r:id="rId1334" display="https://www.start.umd.edu/gtd/search/IncidentSummary.aspx?gtdid=201403140044"/>
    <hyperlink ref="A1658" r:id="rId1335" display="https://www.start.umd.edu/gtd/search/IncidentSummary.aspx?gtdid=201403300045"/>
    <hyperlink ref="A1677" r:id="rId1336" display="https://www.start.umd.edu/gtd/search/IncidentSummary.aspx?gtdid=201405290030"/>
    <hyperlink ref="A1764" r:id="rId1337" display="https://www.start.umd.edu/gtd/search/IncidentSummary.aspx?gtdid=201410230055"/>
    <hyperlink ref="A1771" r:id="rId1338" display="https://www.start.umd.edu/gtd/search/IncidentSummary.aspx?gtdid=201411160059"/>
    <hyperlink ref="A1869" r:id="rId1339" display="https://www.start.umd.edu/gtd/search/IncidentSummary.aspx?gtdid=201504270057"/>
    <hyperlink ref="A1891" r:id="rId1340" display="https://www.start.umd.edu/gtd/search/IncidentSummary.aspx?gtdid=201506030100"/>
    <hyperlink ref="A1974" r:id="rId1341" display="https://www.start.umd.edu/gtd/search/IncidentSummary.aspx?gtdid=201510150014"/>
    <hyperlink ref="A1980" r:id="rId1342" display="https://www.start.umd.edu/gtd/search/IncidentSummary.aspx?gtdid=201510170078"/>
    <hyperlink ref="A2036" r:id="rId1343" display="https://www.start.umd.edu/gtd/search/IncidentSummary.aspx?gtdid=201511130074"/>
    <hyperlink ref="A2049" r:id="rId1344" display="https://www.start.umd.edu/gtd/search/IncidentSummary.aspx?gtdid=201511260021"/>
    <hyperlink ref="A1617" r:id="rId1345" display="https://www.start.umd.edu/gtd/search/IncidentSummary.aspx?gtdid=201401180080"/>
    <hyperlink ref="A1742" r:id="rId1346" display="https://www.start.umd.edu/gtd/search/IncidentSummary.aspx?gtdid=201409260086"/>
    <hyperlink ref="A542" r:id="rId1347" display="https://www.start.umd.edu/gtd/search/IncidentSummary.aspx?gtdid=200301230002"/>
    <hyperlink ref="A1267" r:id="rId1348" display="https://www.start.umd.edu/gtd/search/IncidentSummary.aspx?gtdid=201203120009"/>
    <hyperlink ref="A374" r:id="rId1349" display="https://www.start.umd.edu/gtd/search/IncidentSummary.aspx?gtdid=200108220001"/>
    <hyperlink ref="A373" r:id="rId1350" display="https://www.start.umd.edu/gtd/search/IncidentSummary.aspx?gtdid=200108220004"/>
    <hyperlink ref="A2108" r:id="rId1351" display="https://www.start.umd.edu/gtd/search/IncidentSummary.aspx?gtdid=200210000001"/>
    <hyperlink ref="A2107" r:id="rId1352" display="https://www.start.umd.edu/gtd/search/IncidentSummary.aspx?gtdid=200210000002"/>
    <hyperlink ref="A2106" r:id="rId1353" display="https://www.start.umd.edu/gtd/search/IncidentSummary.aspx?gtdid=200210000003"/>
    <hyperlink ref="A2105" r:id="rId1354" display="https://www.start.umd.edu/gtd/search/IncidentSummary.aspx?gtdid=200210000004"/>
    <hyperlink ref="A2104" r:id="rId1355" display="https://www.start.umd.edu/gtd/search/IncidentSummary.aspx?gtdid=200210000005"/>
    <hyperlink ref="A2103" r:id="rId1356" display="https://www.start.umd.edu/gtd/search/IncidentSummary.aspx?gtdid=200210000006"/>
    <hyperlink ref="A2102" r:id="rId1357" display="https://www.start.umd.edu/gtd/search/IncidentSummary.aspx?gtdid=200210000007"/>
    <hyperlink ref="A2101" r:id="rId1358" display="https://www.start.umd.edu/gtd/search/IncidentSummary.aspx?gtdid=200210000008"/>
    <hyperlink ref="A2100" r:id="rId1359" display="https://www.start.umd.edu/gtd/search/IncidentSummary.aspx?gtdid=200210000009"/>
    <hyperlink ref="A2099" r:id="rId1360" display="https://www.start.umd.edu/gtd/search/IncidentSummary.aspx?gtdid=200210000010"/>
    <hyperlink ref="A2098" r:id="rId1361" display="https://www.start.umd.edu/gtd/search/IncidentSummary.aspx?gtdid=200210000011"/>
    <hyperlink ref="A2097" r:id="rId1362" display="https://www.start.umd.edu/gtd/search/IncidentSummary.aspx?gtdid=200210000012"/>
    <hyperlink ref="A2096" r:id="rId1363" display="https://www.start.umd.edu/gtd/search/IncidentSummary.aspx?gtdid=200210000013"/>
    <hyperlink ref="A2095" r:id="rId1364" display="https://www.start.umd.edu/gtd/search/IncidentSummary.aspx?gtdid=200210000014"/>
    <hyperlink ref="A2094" r:id="rId1365" display="https://www.start.umd.edu/gtd/search/IncidentSummary.aspx?gtdid=200210180003"/>
    <hyperlink ref="A756" r:id="rId1366" display="https://www.start.umd.edu/gtd/search/IncidentSummary.aspx?gtdid=200507070001"/>
    <hyperlink ref="A755" r:id="rId1367" display="https://www.start.umd.edu/gtd/search/IncidentSummary.aspx?gtdid=200507070002"/>
    <hyperlink ref="A754" r:id="rId1368" display="https://www.start.umd.edu/gtd/search/IncidentSummary.aspx?gtdid=200507070003"/>
    <hyperlink ref="A753" r:id="rId1369" display="https://www.start.umd.edu/gtd/search/IncidentSummary.aspx?gtdid=200507070004"/>
    <hyperlink ref="A462" r:id="rId1370" display="https://www.start.umd.edu/gtd/search/IncidentSummary.aspx?gtdid=200202250003"/>
    <hyperlink ref="A464" r:id="rId1371" display="https://www.start.umd.edu/gtd/search/IncidentSummary.aspx?gtdid=200203010006"/>
    <hyperlink ref="A508" r:id="rId1372" display="https://www.start.umd.edu/gtd/search/IncidentSummary.aspx?gtdid=200207050001"/>
    <hyperlink ref="A166" r:id="rId1373" display="https://www.start.umd.edu/gtd/search/IncidentSummary.aspx?gtdid=200010030003"/>
    <hyperlink ref="A640" r:id="rId1374" display="https://www.start.umd.edu/gtd/search/IncidentSummary.aspx?gtdid=200401180003"/>
    <hyperlink ref="A1940" r:id="rId1375" display="https://www.start.umd.edu/gtd/search/IncidentSummary.aspx?gtdid=201508280043"/>
    <hyperlink ref="A220" r:id="rId1376" display="https://www.start.umd.edu/gtd/search/IncidentSummary.aspx?gtdid=200012220002"/>
    <hyperlink ref="A1236" r:id="rId1377" display="https://www.start.umd.edu/gtd/search/IncidentSummary.aspx?gtdid=201107220011"/>
    <hyperlink ref="A1235" r:id="rId1378" display="https://www.start.umd.edu/gtd/search/IncidentSummary.aspx?gtdid=201107220012"/>
    <hyperlink ref="A1849" r:id="rId1379" display="https://www.start.umd.edu/gtd/search/IncidentSummary.aspx?gtdid=201503230050"/>
    <hyperlink ref="A1865" r:id="rId1380" display="https://www.start.umd.edu/gtd/search/IncidentSummary.aspx?gtdid=201504210027"/>
    <hyperlink ref="A1887" r:id="rId1381" display="https://www.start.umd.edu/gtd/search/IncidentSummary.aspx?gtdid=201505240097"/>
    <hyperlink ref="A1937" r:id="rId1382" display="https://www.start.umd.edu/gtd/search/IncidentSummary.aspx?gtdid=201508250142"/>
    <hyperlink ref="A89" r:id="rId1383" display="https://www.start.umd.edu/gtd/search/IncidentSummary.aspx?gtdid=200007060001"/>
    <hyperlink ref="A297" r:id="rId1384" display="https://www.start.umd.edu/gtd/search/IncidentSummary.aspx?gtdid=200104100002"/>
    <hyperlink ref="A205" r:id="rId1385" display="https://www.start.umd.edu/gtd/search/IncidentSummary.aspx?gtdid=200011200004"/>
    <hyperlink ref="A223" r:id="rId1386" display="https://www.start.umd.edu/gtd/search/IncidentSummary.aspx?gtdid=200101030002"/>
    <hyperlink ref="A1189" r:id="rId1387" display="https://www.start.umd.edu/gtd/search/IncidentSummary.aspx?gtdid=201101270002"/>
    <hyperlink ref="A537" r:id="rId1388" display="https://www.start.umd.edu/gtd/search/IncidentSummary.aspx?gtdid=200301130004"/>
    <hyperlink ref="A536" r:id="rId1389" display="https://www.start.umd.edu/gtd/search/IncidentSummary.aspx?gtdid=200301130005"/>
    <hyperlink ref="A579" r:id="rId1390" display="https://www.start.umd.edu/gtd/search/IncidentSummary.aspx?gtdid=200305260002"/>
    <hyperlink ref="A578" r:id="rId1391" display="https://www.start.umd.edu/gtd/search/IncidentSummary.aspx?gtdid=200305260003"/>
    <hyperlink ref="A1361" r:id="rId1392" display="https://www.start.umd.edu/gtd/search/IncidentSummary.aspx?gtdid=201209150013"/>
    <hyperlink ref="A1561" r:id="rId1393" display="https://www.start.umd.edu/gtd/search/IncidentSummary.aspx?gtdid=201310070049"/>
    <hyperlink ref="A1747" r:id="rId1394" display="https://www.start.umd.edu/gtd/search/IncidentSummary.aspx?gtdid=201410010040"/>
    <hyperlink ref="A1324" r:id="rId1395" display="https://www.start.umd.edu/gtd/search/IncidentSummary.aspx?gtdid=201206020002"/>
    <hyperlink ref="A444" r:id="rId1396" display="https://www.start.umd.edu/gtd/search/IncidentSummary.aspx?gtdid=200201120005"/>
    <hyperlink ref="A404" r:id="rId1397" display="https://www.start.umd.edu/gtd/search/IncidentSummary.aspx?gtdid=200109050004"/>
    <hyperlink ref="A243" r:id="rId1398" display="https://www.start.umd.edu/gtd/search/IncidentSummary.aspx?gtdid=200101290003"/>
    <hyperlink ref="A320" r:id="rId1399" display="https://www.start.umd.edu/gtd/search/IncidentSummary.aspx?gtdid=200107040001"/>
    <hyperlink ref="A327" r:id="rId1400" display="https://www.start.umd.edu/gtd/search/IncidentSummary.aspx?gtdid=200107200002"/>
    <hyperlink ref="A331" r:id="rId1401" display="https://www.start.umd.edu/gtd/search/IncidentSummary.aspx?gtdid=200107290002"/>
    <hyperlink ref="A372" r:id="rId1402" display="https://www.start.umd.edu/gtd/search/IncidentSummary.aspx?gtdid=200108220002"/>
    <hyperlink ref="A371" r:id="rId1403" display="https://www.start.umd.edu/gtd/search/IncidentSummary.aspx?gtdid=200108220005"/>
    <hyperlink ref="A379" r:id="rId1404" display="https://www.start.umd.edu/gtd/search/IncidentSummary.aspx?gtdid=200108240002"/>
    <hyperlink ref="A378" r:id="rId1405" display="https://www.start.umd.edu/gtd/search/IncidentSummary.aspx?gtdid=200108240003"/>
    <hyperlink ref="A391" r:id="rId1406" display="https://www.start.umd.edu/gtd/search/IncidentSummary.aspx?gtdid=200108280004"/>
    <hyperlink ref="A396" r:id="rId1407" display="https://www.start.umd.edu/gtd/search/IncidentSummary.aspx?gtdid=200108290011"/>
    <hyperlink ref="A395" r:id="rId1408" display="https://www.start.umd.edu/gtd/search/IncidentSummary.aspx?gtdid=200108290012"/>
    <hyperlink ref="A394" r:id="rId1409" display="https://www.start.umd.edu/gtd/search/IncidentSummary.aspx?gtdid=200108290013"/>
    <hyperlink ref="A413" r:id="rId1410" display="https://www.start.umd.edu/gtd/search/IncidentSummary.aspx?gtdid=200109280004"/>
    <hyperlink ref="A435" r:id="rId1411" display="https://www.start.umd.edu/gtd/search/IncidentSummary.aspx?gtdid=200112120008"/>
    <hyperlink ref="A543" r:id="rId1412" display="https://www.start.umd.edu/gtd/search/IncidentSummary.aspx?gtdid=200302010002"/>
    <hyperlink ref="A466" r:id="rId1413" display="https://www.start.umd.edu/gtd/search/IncidentSummary.aspx?gtdid=200203190003"/>
    <hyperlink ref="A616" r:id="rId1414" display="https://www.start.umd.edu/gtd/search/IncidentSummary.aspx?gtdid=200310020001"/>
    <hyperlink ref="A615" r:id="rId1415" display="https://www.start.umd.edu/gtd/search/IncidentSummary.aspx?gtdid=200310020002"/>
    <hyperlink ref="A614" r:id="rId1416" display="https://www.start.umd.edu/gtd/search/IncidentSummary.aspx?gtdid=200310020003"/>
    <hyperlink ref="A1139" r:id="rId1417" display="https://www.start.umd.edu/gtd/search/IncidentSummary.aspx?gtdid=201008120009"/>
    <hyperlink ref="A1138" r:id="rId1418" display="https://www.start.umd.edu/gtd/search/IncidentSummary.aspx?gtdid=201008120010"/>
    <hyperlink ref="A1137" r:id="rId1419" display="https://www.start.umd.edu/gtd/search/IncidentSummary.aspx?gtdid=201008110005"/>
    <hyperlink ref="A102" r:id="rId1420" display="https://www.start.umd.edu/gtd/search/IncidentSummary.aspx?gtdid=200007190001"/>
    <hyperlink ref="A142" r:id="rId1421" display="https://www.start.umd.edu/gtd/search/IncidentSummary.aspx?gtdid=200009110003"/>
    <hyperlink ref="A145" r:id="rId1422" display="https://www.start.umd.edu/gtd/search/IncidentSummary.aspx?gtdid=200009130003"/>
    <hyperlink ref="A152" r:id="rId1423" display="https://www.start.umd.edu/gtd/search/IncidentSummary.aspx?gtdid=200009200005"/>
    <hyperlink ref="A151" r:id="rId1424" display="https://www.start.umd.edu/gtd/search/IncidentSummary.aspx?gtdid=200009200006"/>
    <hyperlink ref="A213" r:id="rId1425" display="https://www.start.umd.edu/gtd/search/IncidentSummary.aspx?gtdid=200011270001"/>
    <hyperlink ref="A231" r:id="rId1426" display="https://www.start.umd.edu/gtd/search/IncidentSummary.aspx?gtdid=200101140003"/>
    <hyperlink ref="A261" r:id="rId1427" display="https://www.start.umd.edu/gtd/search/IncidentSummary.aspx?gtdid=200102210001"/>
    <hyperlink ref="A303" r:id="rId1428" display="https://www.start.umd.edu/gtd/search/IncidentSummary.aspx?gtdid=200105060001"/>
    <hyperlink ref="A310" r:id="rId1429" display="https://www.start.umd.edu/gtd/search/IncidentSummary.aspx?gtdid=200106010003"/>
    <hyperlink ref="A425" r:id="rId1430" display="https://www.start.umd.edu/gtd/search/IncidentSummary.aspx?gtdid=200111050004"/>
    <hyperlink ref="A458" r:id="rId1431" display="https://www.start.umd.edu/gtd/search/IncidentSummary.aspx?gtdid=200202080001"/>
    <hyperlink ref="A567" r:id="rId1432" display="https://www.start.umd.edu/gtd/search/IncidentSummary.aspx?gtdid=200305050002"/>
    <hyperlink ref="A626" r:id="rId1433" display="https://www.start.umd.edu/gtd/search/IncidentSummary.aspx?gtdid=200311190004"/>
    <hyperlink ref="A1105" r:id="rId1434" display="https://www.start.umd.edu/gtd/search/IncidentSummary.aspx?gtdid=201002120012"/>
    <hyperlink ref="A1106" r:id="rId1435" display="https://www.start.umd.edu/gtd/search/IncidentSummary.aspx?gtdid=201002170009"/>
    <hyperlink ref="A1195" r:id="rId1436" display="https://www.start.umd.edu/gtd/search/IncidentSummary.aspx?gtdid=201102160012"/>
    <hyperlink ref="A1225" r:id="rId1437" display="https://www.start.umd.edu/gtd/search/IncidentSummary.aspx?gtdid=201106090009"/>
    <hyperlink ref="A1277" r:id="rId1438" display="https://www.start.umd.edu/gtd/search/IncidentSummary.aspx?gtdid=201204150005"/>
    <hyperlink ref="A269" r:id="rId1439" display="https://www.start.umd.edu/gtd/search/IncidentSummary.aspx?gtdid=200103040004"/>
    <hyperlink ref="A332" r:id="rId1440" display="https://www.start.umd.edu/gtd/search/IncidentSummary.aspx?gtdid=200108020004"/>
    <hyperlink ref="A335" r:id="rId1441" display="https://www.start.umd.edu/gtd/search/IncidentSummary.aspx?gtdid=200108030001"/>
    <hyperlink ref="A370" r:id="rId1442" display="https://www.start.umd.edu/gtd/search/IncidentSummary.aspx?gtdid=200108220012"/>
    <hyperlink ref="A502" r:id="rId1443" display="https://www.start.umd.edu/gtd/search/IncidentSummary.aspx?gtdid=200206070002"/>
    <hyperlink ref="A509" r:id="rId1444" display="https://www.start.umd.edu/gtd/search/IncidentSummary.aspx?gtdid=200207170002"/>
    <hyperlink ref="A511" r:id="rId1445" display="https://www.start.umd.edu/gtd/search/IncidentSummary.aspx?gtdid=200208010008"/>
    <hyperlink ref="A550" r:id="rId1446" display="https://www.start.umd.edu/gtd/search/IncidentSummary.aspx?gtdid=200302090004"/>
    <hyperlink ref="A556" r:id="rId1447" display="https://www.start.umd.edu/gtd/search/IncidentSummary.aspx?gtdid=200303120004"/>
    <hyperlink ref="A670" r:id="rId1448" display="https://www.start.umd.edu/gtd/search/IncidentSummary.aspx?gtdid=200409080001"/>
    <hyperlink ref="A902" r:id="rId1449" display="https://www.start.umd.edu/gtd/search/IncidentSummary.aspx?gtdid=200711080001"/>
    <hyperlink ref="A1040" r:id="rId1450" display="https://www.start.umd.edu/gtd/search/IncidentSummary.aspx?gtdid=200903080013"/>
    <hyperlink ref="A1110" r:id="rId1451" display="https://www.start.umd.edu/gtd/search/IncidentSummary.aspx?gtdid=201004110009"/>
    <hyperlink ref="A1111" r:id="rId1452" display="https://www.start.umd.edu/gtd/search/IncidentSummary.aspx?gtdid=201004120005"/>
    <hyperlink ref="A1185" r:id="rId1453" display="https://www.start.umd.edu/gtd/search/IncidentSummary.aspx?gtdid=201101230002"/>
    <hyperlink ref="A1205" r:id="rId1454" display="https://www.start.umd.edu/gtd/search/IncidentSummary.aspx?gtdid=201103280001"/>
    <hyperlink ref="A1727" r:id="rId1455" display="https://www.start.umd.edu/gtd/search/IncidentSummary.aspx?gtdid=201408280073"/>
    <hyperlink ref="A2078" r:id="rId1456" display="https://www.start.umd.edu/gtd/search/IncidentSummary.aspx?gtdid=201512260062"/>
    <hyperlink ref="A1231" r:id="rId1457" display="https://www.start.umd.edu/gtd/search/IncidentSummary.aspx?gtdid=201107050006"/>
    <hyperlink ref="A141" r:id="rId1458" display="https://www.start.umd.edu/gtd/search/IncidentSummary.aspx?gtdid=200009100006"/>
    <hyperlink ref="A140" r:id="rId1459" display="https://www.start.umd.edu/gtd/search/IncidentSummary.aspx?gtdid=200009110008"/>
    <hyperlink ref="A2091" r:id="rId1460" display="https://www.start.umd.edu/gtd/search/IncidentSummary.aspx?gtdid=200102000001"/>
    <hyperlink ref="A250" r:id="rId1461" display="https://www.start.umd.edu/gtd/search/IncidentSummary.aspx?gtdid=200102070004"/>
    <hyperlink ref="A252" r:id="rId1462" display="https://www.start.umd.edu/gtd/search/IncidentSummary.aspx?gtdid=200102070005"/>
    <hyperlink ref="A255" r:id="rId1463" display="https://www.start.umd.edu/gtd/search/IncidentSummary.aspx?gtdid=200102070006"/>
    <hyperlink ref="A251" r:id="rId1464" display="https://www.start.umd.edu/gtd/search/IncidentSummary.aspx?gtdid=200102070010"/>
    <hyperlink ref="A254" r:id="rId1465" display="https://www.start.umd.edu/gtd/search/IncidentSummary.aspx?gtdid=200102080002"/>
    <hyperlink ref="A2090" r:id="rId1466" display="https://www.start.umd.edu/gtd/search/IncidentSummary.aspx?gtdid=200102120002"/>
    <hyperlink ref="A315" r:id="rId1467" display="https://www.start.umd.edu/gtd/search/IncidentSummary.aspx?gtdid=200106180002"/>
    <hyperlink ref="A2088" r:id="rId1468" display="https://www.start.umd.edu/gtd/search/IncidentSummary.aspx?gtdid=200007000001"/>
    <hyperlink ref="A98" r:id="rId1469" display="https://www.start.umd.edu/gtd/search/IncidentSummary.aspx?gtdid=200007170005"/>
    <hyperlink ref="A101" r:id="rId1470" display="https://www.start.umd.edu/gtd/search/IncidentSummary.aspx?gtdid=200007190006"/>
    <hyperlink ref="A858" r:id="rId1471" display="https://www.start.umd.edu/gtd/search/IncidentSummary.aspx?gtdid=200611240010"/>
    <hyperlink ref="A1538" r:id="rId1472" display="https://www.start.umd.edu/gtd/search/IncidentSummary.aspx?gtdid=201308090010"/>
    <hyperlink ref="A572" r:id="rId1473" display="https://www.start.umd.edu/gtd/search/IncidentSummary.aspx?gtdid=200305140006"/>
    <hyperlink ref="A657" r:id="rId1474" display="https://www.start.umd.edu/gtd/search/IncidentSummary.aspx?gtdid=200406060004"/>
    <hyperlink ref="A1841" r:id="rId1475" display="https://www.start.umd.edu/gtd/search/IncidentSummary.aspx?gtdid=201503020099"/>
    <hyperlink ref="A1104" r:id="rId1476" display="https://www.start.umd.edu/gtd/search/IncidentSummary.aspx?gtdid=201002090010"/>
    <hyperlink ref="A162" r:id="rId1477" display="https://www.start.umd.edu/gtd/search/IncidentSummary.aspx?gtdid=200009270016"/>
    <hyperlink ref="A777" r:id="rId1478" display="https://www.start.umd.edu/gtd/search/IncidentSummary.aspx?gtdid=200509110001"/>
    <hyperlink ref="A1075" r:id="rId1479" display="https://www.start.umd.edu/gtd/search/IncidentSummary.aspx?gtdid=200908150005"/>
    <hyperlink ref="A876" r:id="rId1480" display="https://www.start.umd.edu/gtd/search/IncidentSummary.aspx?gtdid=200704050006"/>
    <hyperlink ref="A878" r:id="rId1481" display="https://www.start.umd.edu/gtd/search/IncidentSummary.aspx?gtdid=200704090011"/>
    <hyperlink ref="A947" r:id="rId1482" display="https://www.start.umd.edu/gtd/search/IncidentSummary.aspx?gtdid=200805120017"/>
    <hyperlink ref="A1211" r:id="rId1483" display="https://www.start.umd.edu/gtd/search/IncidentSummary.aspx?gtdid=201104020010"/>
    <hyperlink ref="A1273" r:id="rId1484" display="https://www.start.umd.edu/gtd/search/IncidentSummary.aspx?gtdid=201204060001"/>
    <hyperlink ref="A1281" r:id="rId1485" display="https://www.start.umd.edu/gtd/search/IncidentSummary.aspx?gtdid=201204260002"/>
    <hyperlink ref="A1975" r:id="rId1486" display="https://www.start.umd.edu/gtd/search/IncidentSummary.aspx?gtdid=201510160023"/>
    <hyperlink ref="A850" r:id="rId1487" display="https://www.start.umd.edu/gtd/search/IncidentSummary.aspx?gtdid=200609230015"/>
    <hyperlink ref="A877" r:id="rId1488" display="https://www.start.umd.edu/gtd/search/IncidentSummary.aspx?gtdid=200704080006"/>
    <hyperlink ref="A1034" r:id="rId1489" display="https://www.start.umd.edu/gtd/search/IncidentSummary.aspx?gtdid=200901270026"/>
    <hyperlink ref="A1080" r:id="rId1490" display="https://www.start.umd.edu/gtd/search/IncidentSummary.aspx?gtdid=200910160011"/>
    <hyperlink ref="A1116" r:id="rId1491" display="https://www.start.umd.edu/gtd/search/IncidentSummary.aspx?gtdid=201005060010"/>
    <hyperlink ref="A1117" r:id="rId1492" display="https://www.start.umd.edu/gtd/search/IncidentSummary.aspx?gtdid=201005110004"/>
    <hyperlink ref="A1135" r:id="rId1493" display="https://www.start.umd.edu/gtd/search/IncidentSummary.aspx?gtdid=201008030008"/>
    <hyperlink ref="A1157" r:id="rId1494" display="https://www.start.umd.edu/gtd/search/IncidentSummary.aspx?gtdid=201011050003"/>
    <hyperlink ref="A1255" r:id="rId1495" display="https://www.start.umd.edu/gtd/search/IncidentSummary.aspx?gtdid=201201050014"/>
    <hyperlink ref="A1275" r:id="rId1496" display="https://www.start.umd.edu/gtd/search/IncidentSummary.aspx?gtdid=201204110020"/>
    <hyperlink ref="A1280" r:id="rId1497" display="https://www.start.umd.edu/gtd/search/IncidentSummary.aspx?gtdid=201204270022"/>
    <hyperlink ref="A1328" r:id="rId1498" display="https://www.start.umd.edu/gtd/search/IncidentSummary.aspx?gtdid=201206060005"/>
    <hyperlink ref="A1331" r:id="rId1499" display="https://www.start.umd.edu/gtd/search/IncidentSummary.aspx?gtdid=201206110045"/>
    <hyperlink ref="A1438" r:id="rId1500" display="https://www.start.umd.edu/gtd/search/IncidentSummary.aspx?gtdid=201301290001"/>
    <hyperlink ref="A1471" r:id="rId1501" display="https://www.start.umd.edu/gtd/search/IncidentSummary.aspx?gtdid=201303230004"/>
    <hyperlink ref="A1492" r:id="rId1502" display="https://www.start.umd.edu/gtd/search/IncidentSummary.aspx?gtdid=201305160001"/>
    <hyperlink ref="A1531" r:id="rId1503" display="https://www.start.umd.edu/gtd/search/IncidentSummary.aspx?gtdid=201307080051"/>
    <hyperlink ref="A1530" r:id="rId1504" display="https://www.start.umd.edu/gtd/search/IncidentSummary.aspx?gtdid=201307080052"/>
    <hyperlink ref="A1551" r:id="rId1505" display="https://www.start.umd.edu/gtd/search/IncidentSummary.aspx?gtdid=201308270011"/>
    <hyperlink ref="A1566" r:id="rId1506" display="https://www.start.umd.edu/gtd/search/IncidentSummary.aspx?gtdid=201310180019"/>
    <hyperlink ref="A1580" r:id="rId1507" display="https://www.start.umd.edu/gtd/search/IncidentSummary.aspx?gtdid=201311050045"/>
    <hyperlink ref="A1593" r:id="rId1508" display="https://www.start.umd.edu/gtd/search/IncidentSummary.aspx?gtdid=201311250001"/>
    <hyperlink ref="A1603" r:id="rId1509" display="https://www.start.umd.edu/gtd/search/IncidentSummary.aspx?gtdid=201312130008"/>
    <hyperlink ref="A1754" r:id="rId1510" display="https://www.start.umd.edu/gtd/search/IncidentSummary.aspx?gtdid=201410060086"/>
    <hyperlink ref="A1755" r:id="rId1511" display="https://www.start.umd.edu/gtd/search/IncidentSummary.aspx?gtdid=201410070055"/>
    <hyperlink ref="A1835" r:id="rId1512" display="https://www.start.umd.edu/gtd/search/IncidentSummary.aspx?gtdid=201502160030"/>
    <hyperlink ref="A1840" r:id="rId1513" display="https://www.start.umd.edu/gtd/search/IncidentSummary.aspx?gtdid=201502250029"/>
    <hyperlink ref="A1921" r:id="rId1514" display="https://www.start.umd.edu/gtd/search/IncidentSummary.aspx?gtdid=201508010078"/>
    <hyperlink ref="A2035" r:id="rId1515" display="https://www.start.umd.edu/gtd/search/IncidentSummary.aspx?gtdid=201511100039"/>
    <hyperlink ref="A2047" r:id="rId1516" display="https://www.start.umd.edu/gtd/search/IncidentSummary.aspx?gtdid=201511240050"/>
    <hyperlink ref="A107" r:id="rId1517" display="https://www.start.umd.edu/gtd/search/IncidentSummary.aspx?gtdid=200007270001"/>
    <hyperlink ref="A125" r:id="rId1518" display="https://www.start.umd.edu/gtd/search/IncidentSummary.aspx?gtdid=200008190002"/>
    <hyperlink ref="A487" r:id="rId1519" display="https://www.start.umd.edu/gtd/search/IncidentSummary.aspx?gtdid=200205050005"/>
    <hyperlink ref="A956" r:id="rId1520" display="https://www.start.umd.edu/gtd/search/IncidentSummary.aspx?gtdid=200805240011"/>
    <hyperlink ref="A1017" r:id="rId1521" display="https://www.start.umd.edu/gtd/search/IncidentSummary.aspx?gtdid=200812130005"/>
    <hyperlink ref="A1855" r:id="rId1522" display="https://www.start.umd.edu/gtd/search/IncidentSummary.aspx?gtdid=201504040028"/>
    <hyperlink ref="A242" r:id="rId1523" display="https://www.start.umd.edu/gtd/search/IncidentSummary.aspx?gtdid=200101260006"/>
    <hyperlink ref="A498" r:id="rId1524" display="https://www.start.umd.edu/gtd/search/IncidentSummary.aspx?gtdid=200205120004"/>
    <hyperlink ref="A1014" r:id="rId1525" display="https://www.start.umd.edu/gtd/search/IncidentSummary.aspx?gtdid=200811060006"/>
    <hyperlink ref="A136" r:id="rId1526" display="https://www.start.umd.edu/gtd/search/IncidentSummary.aspx?gtdid=200009090006"/>
    <hyperlink ref="A233" r:id="rId1527" display="https://www.start.umd.edu/gtd/search/IncidentSummary.aspx?gtdid=200101190011"/>
    <hyperlink ref="A313" r:id="rId1528" display="https://www.start.umd.edu/gtd/search/IncidentSummary.aspx?gtdid=200106130004"/>
    <hyperlink ref="A318" r:id="rId1529" display="https://www.start.umd.edu/gtd/search/IncidentSummary.aspx?gtdid=200106270005"/>
    <hyperlink ref="A393" r:id="rId1530" display="https://www.start.umd.edu/gtd/search/IncidentSummary.aspx?gtdid=200108290027"/>
    <hyperlink ref="A643" r:id="rId1531" display="https://www.start.umd.edu/gtd/search/IncidentSummary.aspx?gtdid=200402250001"/>
    <hyperlink ref="A659" r:id="rId1532" display="https://www.start.umd.edu/gtd/search/IncidentSummary.aspx?gtdid=200406090009"/>
    <hyperlink ref="A746" r:id="rId1533" display="https://www.start.umd.edu/gtd/search/IncidentSummary.aspx?gtdid=200506090005"/>
    <hyperlink ref="A748" r:id="rId1534" display="https://www.start.umd.edu/gtd/search/IncidentSummary.aspx?gtdid=200506150005"/>
    <hyperlink ref="A824" r:id="rId1535" display="https://www.start.umd.edu/gtd/search/IncidentSummary.aspx?gtdid=200604040027"/>
    <hyperlink ref="A826" r:id="rId1536" display="https://www.start.umd.edu/gtd/search/IncidentSummary.aspx?gtdid=200604060026"/>
    <hyperlink ref="A882" r:id="rId1537" display="https://www.start.umd.edu/gtd/search/IncidentSummary.aspx?gtdid=200704250009"/>
    <hyperlink ref="A1430" r:id="rId1538" display="https://www.start.umd.edu/gtd/search/IncidentSummary.aspx?gtdid=201301210024"/>
    <hyperlink ref="A1486" r:id="rId1539" display="https://www.start.umd.edu/gtd/search/IncidentSummary.aspx?gtdid=201305060045"/>
    <hyperlink ref="A1618" r:id="rId1540" display="https://www.start.umd.edu/gtd/search/IncidentSummary.aspx?gtdid=201401220007"/>
    <hyperlink ref="A1415" r:id="rId1541" display="https://www.start.umd.edu/gtd/search/IncidentSummary.aspx?gtdid=201212100015"/>
    <hyperlink ref="A905" r:id="rId1542" display="https://www.start.umd.edu/gtd/search/IncidentSummary.aspx?gtdid=200711120016"/>
    <hyperlink ref="A1266" r:id="rId1543" display="https://www.start.umd.edu/gtd/search/IncidentSummary.aspx?gtdid=201203110021"/>
    <hyperlink ref="A1269" r:id="rId1544" display="https://www.start.umd.edu/gtd/search/IncidentSummary.aspx?gtdid=201203150003"/>
    <hyperlink ref="A1270" r:id="rId1545" display="https://www.start.umd.edu/gtd/search/IncidentSummary.aspx?gtdid=201203190009"/>
    <hyperlink ref="A1271" r:id="rId1546" display="https://www.start.umd.edu/gtd/search/IncidentSummary.aspx?gtdid=201203210015"/>
    <hyperlink ref="A1495" r:id="rId1547" display="https://www.start.umd.edu/gtd/search/IncidentSummary.aspx?gtdid=201305220004"/>
    <hyperlink ref="A1500" r:id="rId1548" display="https://www.start.umd.edu/gtd/search/IncidentSummary.aspx?gtdid=201305250003"/>
    <hyperlink ref="A1810" r:id="rId1549" display="https://www.start.umd.edu/gtd/search/IncidentSummary.aspx?gtdid=201501090001"/>
    <hyperlink ref="A1957" r:id="rId1550" display="https://www.start.umd.edu/gtd/search/IncidentSummary.aspx?gtdid=201509170068"/>
    <hyperlink ref="A2042" r:id="rId1551" display="https://www.start.umd.edu/gtd/search/IncidentSummary.aspx?gtdid=201511170084"/>
    <hyperlink ref="A651" r:id="rId1552" display="https://www.start.umd.edu/gtd/search/IncidentSummary.aspx?gtdid=200403280002"/>
    <hyperlink ref="A1070" r:id="rId1553" display="https://www.start.umd.edu/gtd/search/IncidentSummary.aspx?gtdid=200908030005"/>
    <hyperlink ref="A1445" r:id="rId1554" display="https://www.start.umd.edu/gtd/search/IncidentSummary.aspx?gtdid=201302070008"/>
    <hyperlink ref="A1559" r:id="rId1555" display="https://www.start.umd.edu/gtd/search/IncidentSummary.aspx?gtdid=201310020025"/>
    <hyperlink ref="A934" r:id="rId1556" display="https://www.start.umd.edu/gtd/search/IncidentSummary.aspx?gtdid=200804200018"/>
    <hyperlink ref="A275" r:id="rId1557" display="https://www.start.umd.edu/gtd/search/IncidentSummary.aspx?gtdid=200103090005"/>
    <hyperlink ref="A274" r:id="rId1558" display="https://www.start.umd.edu/gtd/search/IncidentSummary.aspx?gtdid=200103090006"/>
    <hyperlink ref="A1278" r:id="rId1559" display="https://www.start.umd.edu/gtd/search/IncidentSummary.aspx?gtdid=201204160014"/>
    <hyperlink ref="A1279" r:id="rId1560" display="https://www.start.umd.edu/gtd/search/IncidentSummary.aspx?gtdid=201204190051"/>
    <hyperlink ref="A1847" r:id="rId1561" display="https://www.start.umd.edu/gtd/search/IncidentSummary.aspx?gtdid=201503170063"/>
    <hyperlink ref="A1848" r:id="rId1562" display="https://www.start.umd.edu/gtd/search/IncidentSummary.aspx?gtdid=201503190069"/>
    <hyperlink ref="A1966" r:id="rId1563" display="https://www.start.umd.edu/gtd/search/IncidentSummary.aspx?gtdid=201510030038"/>
    <hyperlink ref="A430" r:id="rId1564" display="https://www.start.umd.edu/gtd/search/IncidentSummary.aspx?gtdid=200111110001"/>
    <hyperlink ref="A1414" r:id="rId1565" display="https://www.start.umd.edu/gtd/search/IncidentSummary.aspx?gtdid=201212100013"/>
    <hyperlink ref="A1555" r:id="rId1566" display="https://www.start.umd.edu/gtd/search/IncidentSummary.aspx?gtdid=201309150040"/>
    <hyperlink ref="A1622" r:id="rId1567" display="https://www.start.umd.edu/gtd/search/IncidentSummary.aspx?gtdid=201402080019"/>
    <hyperlink ref="A1798" r:id="rId1568" display="https://www.start.umd.edu/gtd/search/IncidentSummary.aspx?gtdid=201501050067"/>
    <hyperlink ref="A1839" r:id="rId1569" display="https://www.start.umd.edu/gtd/search/IncidentSummary.aspx?gtdid=201502190045"/>
    <hyperlink ref="A1838" r:id="rId1570" display="https://www.start.umd.edu/gtd/search/IncidentSummary.aspx?gtdid=201502190046"/>
    <hyperlink ref="A1846" r:id="rId1571" display="https://www.start.umd.edu/gtd/search/IncidentSummary.aspx?gtdid=201503150061"/>
    <hyperlink ref="A1852" r:id="rId1572" display="https://www.start.umd.edu/gtd/search/IncidentSummary.aspx?gtdid=201503260059"/>
    <hyperlink ref="A1888" r:id="rId1573" display="https://www.start.umd.edu/gtd/search/IncidentSummary.aspx?gtdid=201505250108"/>
    <hyperlink ref="A1929" r:id="rId1574" display="https://www.start.umd.edu/gtd/search/IncidentSummary.aspx?gtdid=201508140142"/>
    <hyperlink ref="A2023" r:id="rId1575" display="https://www.start.umd.edu/gtd/search/IncidentSummary.aspx?gtdid=201511110065"/>
    <hyperlink ref="A1456" r:id="rId1576" display="https://www.start.umd.edu/gtd/search/IncidentSummary.aspx?gtdid=201302240010"/>
    <hyperlink ref="A156" r:id="rId1577" display="https://www.start.umd.edu/gtd/search/IncidentSummary.aspx?gtdid=200009250006"/>
    <hyperlink ref="A625" r:id="rId1578" display="https://www.start.umd.edu/gtd/search/IncidentSummary.aspx?gtdid=200311180003"/>
    <hyperlink ref="A1097" r:id="rId1579" display="https://www.start.umd.edu/gtd/search/IncidentSummary.aspx?gtdid=201001200007"/>
    <hyperlink ref="A1726" r:id="rId1580" display="https://www.start.umd.edu/gtd/search/IncidentSummary.aspx?gtdid=201408280032"/>
    <hyperlink ref="A2021" r:id="rId1581" display="https://www.start.umd.edu/gtd/search/IncidentSummary.aspx?gtdid=201511080053"/>
    <hyperlink ref="A825" r:id="rId1582" display="https://www.start.umd.edu/gtd/search/IncidentSummary.aspx?gtdid=200604050014"/>
    <hyperlink ref="A2110" r:id="rId1583" display="https://www.start.umd.edu/gtd/search/IncidentSummary.aspx?gtdid=200810180012"/>
    <hyperlink ref="A1007" r:id="rId1584" display="https://www.start.umd.edu/gtd/search/IncidentSummary.aspx?gtdid=200810190018"/>
    <hyperlink ref="A1006" r:id="rId1585" display="https://www.start.umd.edu/gtd/search/IncidentSummary.aspx?gtdid=200810190042"/>
    <hyperlink ref="A1009" r:id="rId1586" display="https://www.start.umd.edu/gtd/search/IncidentSummary.aspx?gtdid=200810250013"/>
    <hyperlink ref="A1243" r:id="rId1587" display="https://www.start.umd.edu/gtd/search/IncidentSummary.aspx?gtdid=201110060010"/>
    <hyperlink ref="A1949" r:id="rId1588" display="https://www.start.umd.edu/gtd/search/IncidentSummary.aspx?gtdid=201509100063"/>
    <hyperlink ref="A1118" r:id="rId1589" display="https://www.start.umd.edu/gtd/search/IncidentSummary.aspx?gtdid=201005140021"/>
    <hyperlink ref="A1201" r:id="rId1590" display="https://www.start.umd.edu/gtd/search/IncidentSummary.aspx?gtdid=201103020018"/>
    <hyperlink ref="A1334" r:id="rId1591" display="https://www.start.umd.edu/gtd/search/IncidentSummary.aspx?gtdid=201206190034"/>
    <hyperlink ref="A1784" r:id="rId1592" display="https://www.start.umd.edu/gtd/search/IncidentSummary.aspx?gtdid=201412200053"/>
    <hyperlink ref="A1800" r:id="rId1593" display="https://www.start.umd.edu/gtd/search/IncidentSummary.aspx?gtdid=201501070002"/>
    <hyperlink ref="A1802" r:id="rId1594" display="https://www.start.umd.edu/gtd/search/IncidentSummary.aspx?gtdid=201501080001"/>
    <hyperlink ref="A1809" r:id="rId1595" display="https://www.start.umd.edu/gtd/search/IncidentSummary.aspx?gtdid=201501090002"/>
    <hyperlink ref="A1834" r:id="rId1596" display="https://www.start.umd.edu/gtd/search/IncidentSummary.aspx?gtdid=201502140030"/>
    <hyperlink ref="A1833" r:id="rId1597" display="https://www.start.umd.edu/gtd/search/IncidentSummary.aspx?gtdid=201502140031"/>
    <hyperlink ref="A1863" r:id="rId1598" display="https://www.start.umd.edu/gtd/search/IncidentSummary.aspx?gtdid=201504190055"/>
    <hyperlink ref="A1898" r:id="rId1599" display="https://www.start.umd.edu/gtd/search/IncidentSummary.aspx?gtdid=201506260005"/>
    <hyperlink ref="A2061" r:id="rId1600" display="https://www.start.umd.edu/gtd/search/IncidentSummary.aspx?gtdid=201512050019"/>
    <hyperlink ref="A1608" r:id="rId1601" display="https://www.start.umd.edu/gtd/search/IncidentSummary.aspx?gtdid=201312210058"/>
    <hyperlink ref="A1609" r:id="rId1602" display="https://www.start.umd.edu/gtd/search/IncidentSummary.aspx?gtdid=201312220046"/>
    <hyperlink ref="A1676" r:id="rId1603" display="https://www.start.umd.edu/gtd/search/IncidentSummary.aspx?gtdid=201405240153"/>
    <hyperlink ref="A1933" r:id="rId1604" display="https://www.start.umd.edu/gtd/search/IncidentSummary.aspx?gtdid=201508210035"/>
    <hyperlink ref="A2034" r:id="rId1605" display="https://www.start.umd.edu/gtd/search/IncidentSummary.aspx?gtdid=201511130002"/>
    <hyperlink ref="A2033" r:id="rId1606" display="https://www.start.umd.edu/gtd/search/IncidentSummary.aspx?gtdid=201511130003"/>
    <hyperlink ref="A2032" r:id="rId1607" display="https://www.start.umd.edu/gtd/search/IncidentSummary.aspx?gtdid=201511130004"/>
    <hyperlink ref="A2031" r:id="rId1608" display="https://www.start.umd.edu/gtd/search/IncidentSummary.aspx?gtdid=201511130005"/>
    <hyperlink ref="A2030" r:id="rId1609" display="https://www.start.umd.edu/gtd/search/IncidentSummary.aspx?gtdid=201511130006"/>
    <hyperlink ref="A2029" r:id="rId1610" display="https://www.start.umd.edu/gtd/search/IncidentSummary.aspx?gtdid=201511130007"/>
    <hyperlink ref="A2028" r:id="rId1611" display="https://www.start.umd.edu/gtd/search/IncidentSummary.aspx?gtdid=201511130008"/>
    <hyperlink ref="A2027" r:id="rId1612" display="https://www.start.umd.edu/gtd/search/IncidentSummary.aspx?gtdid=201511130009"/>
    <hyperlink ref="A74" r:id="rId1613" display="https://www.start.umd.edu/gtd/search/IncidentSummary.aspx?gtdid=200006190003"/>
    <hyperlink ref="A121" r:id="rId1614" display="https://www.start.umd.edu/gtd/search/IncidentSummary.aspx?gtdid=200008150003"/>
    <hyperlink ref="A545" r:id="rId1615" display="https://www.start.umd.edu/gtd/search/IncidentSummary.aspx?gtdid=200302070005"/>
    <hyperlink ref="A1055" r:id="rId1616" display="https://www.start.umd.edu/gtd/search/IncidentSummary.aspx?gtdid=200905100020"/>
    <hyperlink ref="A1103" r:id="rId1617" display="https://www.start.umd.edu/gtd/search/IncidentSummary.aspx?gtdid=201002030005"/>
    <hyperlink ref="A1107" r:id="rId1618" display="https://www.start.umd.edu/gtd/search/IncidentSummary.aspx?gtdid=201002220023"/>
    <hyperlink ref="A1108" r:id="rId1619" display="https://www.start.umd.edu/gtd/search/IncidentSummary.aspx?gtdid=201002280010"/>
    <hyperlink ref="A1124" r:id="rId1620" display="https://www.start.umd.edu/gtd/search/IncidentSummary.aspx?gtdid=201006170006"/>
    <hyperlink ref="A1130" r:id="rId1621" display="https://www.start.umd.edu/gtd/search/IncidentSummary.aspx?gtdid=201007120013"/>
    <hyperlink ref="A1136" r:id="rId1622" display="https://www.start.umd.edu/gtd/search/IncidentSummary.aspx?gtdid=201008040012"/>
    <hyperlink ref="A1140" r:id="rId1623" display="https://www.start.umd.edu/gtd/search/IncidentSummary.aspx?gtdid=201008140009"/>
    <hyperlink ref="A1147" r:id="rId1624" display="https://www.start.umd.edu/gtd/search/IncidentSummary.aspx?gtdid=201010050001"/>
    <hyperlink ref="A1048" r:id="rId1625" display="https://www.start.umd.edu/gtd/search/IncidentSummary.aspx?gtdid=200903300001"/>
    <hyperlink ref="A1047" r:id="rId1626" display="https://www.start.umd.edu/gtd/search/IncidentSummary.aspx?gtdid=200903300002"/>
    <hyperlink ref="A1046" r:id="rId1627" display="https://www.start.umd.edu/gtd/search/IncidentSummary.aspx?gtdid=200903300003"/>
    <hyperlink ref="A1045" r:id="rId1628" display="https://www.start.umd.edu/gtd/search/IncidentSummary.aspx?gtdid=200903300030"/>
    <hyperlink ref="A501" r:id="rId1629" display="https://www.start.umd.edu/gtd/search/IncidentSummary.aspx?gtdid=200206020002"/>
    <hyperlink ref="A91" r:id="rId1630" display="https://www.start.umd.edu/gtd/search/IncidentSummary.aspx?gtdid=200007090001"/>
    <hyperlink ref="A115" r:id="rId1631" display="https://www.start.umd.edu/gtd/search/IncidentSummary.aspx?gtdid=200008100001"/>
    <hyperlink ref="A155" r:id="rId1632" display="https://www.start.umd.edu/gtd/search/IncidentSummary.aspx?gtdid=200009240008"/>
    <hyperlink ref="A171" r:id="rId1633" display="https://www.start.umd.edu/gtd/search/IncidentSummary.aspx?gtdid=200010130004"/>
    <hyperlink ref="A524" r:id="rId1634" display="https://www.start.umd.edu/gtd/search/IncidentSummary.aspx?gtdid=200211250002"/>
    <hyperlink ref="A728" r:id="rId1635" display="https://www.start.umd.edu/gtd/search/IncidentSummary.aspx?gtdid=200505020002"/>
    <hyperlink ref="A823" r:id="rId1636" display="https://www.start.umd.edu/gtd/search/IncidentSummary.aspx?gtdid=200604040015"/>
    <hyperlink ref="A829" r:id="rId1637" display="https://www.start.umd.edu/gtd/search/IncidentSummary.aspx?gtdid=200604130013"/>
    <hyperlink ref="A967" r:id="rId1638" display="https://www.start.umd.edu/gtd/search/IncidentSummary.aspx?gtdid=200807110007"/>
    <hyperlink ref="A85" r:id="rId1639" display="https://www.start.umd.edu/gtd/search/IncidentSummary.aspx?gtdid=200006300001"/>
    <hyperlink ref="A629" r:id="rId1640" display="https://www.start.umd.edu/gtd/search/IncidentSummary.aspx?gtdid=200311240005"/>
    <hyperlink ref="A628" r:id="rId1641" display="https://www.start.umd.edu/gtd/search/IncidentSummary.aspx?gtdid=200311240006"/>
    <hyperlink ref="A1220" r:id="rId1642" display="https://www.start.umd.edu/gtd/search/IncidentSummary.aspx?gtdid=201105210002"/>
    <hyperlink ref="A904" r:id="rId1643" display="https://www.start.umd.edu/gtd/search/IncidentSummary.aspx?gtdid=200711120003"/>
    <hyperlink ref="A1164" r:id="rId1644" display="https://www.start.umd.edu/gtd/search/IncidentSummary.aspx?gtdid=201012110008"/>
    <hyperlink ref="A1163" r:id="rId1645" display="https://www.start.umd.edu/gtd/search/IncidentSummary.aspx?gtdid=201012110009"/>
    <hyperlink ref="A185" r:id="rId1646" display="https://www.start.umd.edu/gtd/search/IncidentSummary.aspx?gtdid=200010210002"/>
    <hyperlink ref="A775" r:id="rId1647" display="https://www.start.umd.edu/gtd/search/IncidentSummary.aspx?gtdid=200508110002"/>
    <hyperlink ref="A84" r:id="rId1648" display="https://www.start.umd.edu/gtd/search/IncidentSummary.aspx?gtdid=200006280003"/>
    <hyperlink ref="A219" r:id="rId1649" display="https://www.start.umd.edu/gtd/search/IncidentSummary.aspx?gtdid=200012180006"/>
    <hyperlink ref="A1109" r:id="rId1650" display="https://www.start.umd.edu/gtd/search/IncidentSummary.aspx?gtdid=201003270019"/>
    <hyperlink ref="A1479" r:id="rId1651" display="https://www.start.umd.edu/gtd/search/IncidentSummary.aspx?gtdid=201304090002"/>
    <hyperlink ref="A1173" r:id="rId1652" display="https://www.start.umd.edu/gtd/search/IncidentSummary.aspx?gtdid=201012290003"/>
    <hyperlink ref="A1210" r:id="rId1653" display="https://www.start.umd.edu/gtd/search/IncidentSummary.aspx?gtdid=201103310006"/>
    <hyperlink ref="A1254" r:id="rId1654" display="https://www.start.umd.edu/gtd/search/IncidentSummary.aspx?gtdid=201112120031"/>
    <hyperlink ref="A1317" r:id="rId1655" display="https://www.start.umd.edu/gtd/search/IncidentSummary.aspx?gtdid=201205120023"/>
    <hyperlink ref="A636" r:id="rId1656" display="https://www.start.umd.edu/gtd/search/IncidentSummary.aspx?gtdid=200312270001"/>
    <hyperlink ref="A637" r:id="rId1657" display="https://www.start.umd.edu/gtd/search/IncidentSummary.aspx?gtdid=200312280001"/>
    <hyperlink ref="A638" r:id="rId1658" display="https://www.start.umd.edu/gtd/search/IncidentSummary.aspx?gtdid=200312290002"/>
    <hyperlink ref="A639" r:id="rId1659" display="https://www.start.umd.edu/gtd/search/IncidentSummary.aspx?gtdid=200312300001"/>
    <hyperlink ref="A706" r:id="rId1660" display="https://www.start.umd.edu/gtd/search/IncidentSummary.aspx?gtdid=200503010001"/>
    <hyperlink ref="A705" r:id="rId1661" display="https://www.start.umd.edu/gtd/search/IncidentSummary.aspx?gtdid=200503010002"/>
    <hyperlink ref="A737" r:id="rId1662" display="https://www.start.umd.edu/gtd/search/IncidentSummary.aspx?gtdid=200505240005"/>
    <hyperlink ref="A841" r:id="rId1663" display="https://www.start.umd.edu/gtd/search/IncidentSummary.aspx?gtdid=200607040021"/>
    <hyperlink ref="A842" r:id="rId1664" display="https://www.start.umd.edu/gtd/search/IncidentSummary.aspx?gtdid=200607060017"/>
    <hyperlink ref="A843" r:id="rId1665" display="https://www.start.umd.edu/gtd/search/IncidentSummary.aspx?gtdid=200607070021"/>
    <hyperlink ref="A1088" r:id="rId1666" display="https://www.start.umd.edu/gtd/search/IncidentSummary.aspx?gtdid=200912150027"/>
    <hyperlink ref="A1089" r:id="rId1667" display="https://www.start.umd.edu/gtd/search/IncidentSummary.aspx?gtdid=200912160001"/>
    <hyperlink ref="A1171" r:id="rId1668" display="https://www.start.umd.edu/gtd/search/IncidentSummary.aspx?gtdid=201012230004"/>
    <hyperlink ref="A1170" r:id="rId1669" display="https://www.start.umd.edu/gtd/search/IncidentSummary.aspx?gtdid=201012230005"/>
    <hyperlink ref="A1172" r:id="rId1670" display="https://www.start.umd.edu/gtd/search/IncidentSummary.aspx?gtdid=201012270003"/>
    <hyperlink ref="A1209" r:id="rId1671" display="https://www.start.umd.edu/gtd/search/IncidentSummary.aspx?gtdid=201103310005"/>
    <hyperlink ref="A1252" r:id="rId1672" display="https://www.start.umd.edu/gtd/search/IncidentSummary.aspx?gtdid=201112070001"/>
    <hyperlink ref="A1253" r:id="rId1673" display="https://www.start.umd.edu/gtd/search/IncidentSummary.aspx?gtdid=201112090010"/>
    <hyperlink ref="A1274" r:id="rId1674" display="https://www.start.umd.edu/gtd/search/IncidentSummary.aspx?gtdid=201204010019"/>
    <hyperlink ref="A1287" r:id="rId1675" display="https://www.start.umd.edu/gtd/search/IncidentSummary.aspx?gtdid=201205070011"/>
    <hyperlink ref="A1320" r:id="rId1676" display="https://www.start.umd.edu/gtd/search/IncidentSummary.aspx?gtdid=201205220027"/>
    <hyperlink ref="A1422" r:id="rId1677" display="https://www.start.umd.edu/gtd/search/IncidentSummary.aspx?gtdid=201301030026"/>
    <hyperlink ref="A1480" r:id="rId1678" display="https://www.start.umd.edu/gtd/search/IncidentSummary.aspx?gtdid=201304100001"/>
    <hyperlink ref="A1552" r:id="rId1679" display="https://www.start.umd.edu/gtd/search/IncidentSummary.aspx?gtdid=201308290039"/>
    <hyperlink ref="A1623" r:id="rId1680" display="https://www.start.umd.edu/gtd/search/IncidentSummary.aspx?gtdid=201402110019"/>
    <hyperlink ref="A1675" r:id="rId1681" display="https://www.start.umd.edu/gtd/search/IncidentSummary.aspx?gtdid=201405220086"/>
    <hyperlink ref="A1694" r:id="rId1682" display="https://www.start.umd.edu/gtd/search/IncidentSummary.aspx?gtdid=201406300097"/>
    <hyperlink ref="A1731" r:id="rId1683" display="https://www.start.umd.edu/gtd/search/IncidentSummary.aspx?gtdid=201409030060"/>
    <hyperlink ref="A945" r:id="rId1684" display="https://www.start.umd.edu/gtd/search/IncidentSummary.aspx?gtdid=200805110041"/>
    <hyperlink ref="A1087" r:id="rId1685" display="https://www.start.umd.edu/gtd/search/IncidentSummary.aspx?gtdid=200912030020"/>
    <hyperlink ref="A680" r:id="rId1686" display="https://www.start.umd.edu/gtd/search/IncidentSummary.aspx?gtdid=200411020008"/>
    <hyperlink ref="A844" r:id="rId1687" display="https://www.start.umd.edu/gtd/search/IncidentSummary.aspx?gtdid=200607310006"/>
    <hyperlink ref="A1245" r:id="rId1688" display="https://www.start.umd.edu/gtd/search/IncidentSummary.aspx?gtdid=201110100012"/>
    <hyperlink ref="A1246" r:id="rId1689" display="https://www.start.umd.edu/gtd/search/IncidentSummary.aspx?gtdid=201110110004"/>
    <hyperlink ref="A1247" r:id="rId1690" display="https://www.start.umd.edu/gtd/search/IncidentSummary.aspx?gtdid=201110120010"/>
    <hyperlink ref="A1244" r:id="rId1691" display="https://www.start.umd.edu/gtd/search/IncidentSummary.aspx?gtdid=201110100013"/>
    <hyperlink ref="A1248" r:id="rId1692" display="https://www.start.umd.edu/gtd/search/IncidentSummary.aspx?gtdid=201110130007"/>
    <hyperlink ref="A273" r:id="rId1693" display="https://www.start.umd.edu/gtd/search/IncidentSummary.aspx?gtdid=200103090003"/>
    <hyperlink ref="A717" r:id="rId1694" display="https://www.start.umd.edu/gtd/search/IncidentSummary.aspx?gtdid=200503230005"/>
    <hyperlink ref="A696" r:id="rId1695" display="https://www.start.umd.edu/gtd/search/IncidentSummary.aspx?gtdid=200501130001"/>
    <hyperlink ref="A1039" r:id="rId1696" display="https://www.start.umd.edu/gtd/search/IncidentSummary.aspx?gtdid=200902260020"/>
    <hyperlink ref="A1724" r:id="rId1697" display="https://www.start.umd.edu/gtd/search/IncidentSummary.aspx?gtdid=201408250087"/>
    <hyperlink ref="A1746" r:id="rId1698" display="https://www.start.umd.edu/gtd/search/IncidentSummary.aspx?gtdid=201409290078"/>
    <hyperlink ref="A1318" r:id="rId1699" display="https://www.start.umd.edu/gtd/search/IncidentSummary.aspx?gtdid=201205140051"/>
    <hyperlink ref="A678" r:id="rId1700" display="https://www.start.umd.edu/gtd/search/IncidentSummary.aspx?gtdid=200410080002"/>
    <hyperlink ref="A1919" r:id="rId1701" display="https://www.start.umd.edu/gtd/search/IncidentSummary.aspx?gtdid=201507270035"/>
    <hyperlink ref="A1959" r:id="rId1702" display="https://www.start.umd.edu/gtd/search/IncidentSummary.aspx?gtdid=201509200091"/>
    <hyperlink ref="A2012" r:id="rId1703" display="https://www.start.umd.edu/gtd/search/IncidentSummary.aspx?gtdid=201511010042"/>
    <hyperlink ref="A1781" r:id="rId1704" display="https://www.start.umd.edu/gtd/search/IncidentSummary.aspx?gtdid=201412120084"/>
    <hyperlink ref="A71" r:id="rId1705" display="https://www.start.umd.edu/gtd/search/IncidentSummary.aspx?gtdid=200006100004"/>
    <hyperlink ref="A70" r:id="rId1706" display="https://www.start.umd.edu/gtd/search/IncidentSummary.aspx?gtdid=200006100005"/>
    <hyperlink ref="A69" r:id="rId1707" display="https://www.start.umd.edu/gtd/search/IncidentSummary.aspx?gtdid=200006100006"/>
    <hyperlink ref="A195" r:id="rId1708" display="https://www.start.umd.edu/gtd/search/IncidentSummary.aspx?gtdid=200011090001"/>
    <hyperlink ref="A202" r:id="rId1709" display="https://www.start.umd.edu/gtd/search/IncidentSummary.aspx?gtdid=200011170002"/>
    <hyperlink ref="A68" r:id="rId1710" display="https://www.start.umd.edu/gtd/search/IncidentSummary.aspx?gtdid=200006080009"/>
    <hyperlink ref="A67" r:id="rId1711" display="https://www.start.umd.edu/gtd/search/IncidentSummary.aspx?gtdid=200006080010"/>
    <hyperlink ref="A66" r:id="rId1712" display="https://www.start.umd.edu/gtd/search/IncidentSummary.aspx?gtdid=200006080011"/>
    <hyperlink ref="A65" r:id="rId1713" display="https://www.start.umd.edu/gtd/search/IncidentSummary.aspx?gtdid=200006080012"/>
    <hyperlink ref="A161" r:id="rId1714" display="https://www.start.umd.edu/gtd/search/IncidentSummary.aspx?gtdid=200009270001"/>
    <hyperlink ref="A160" r:id="rId1715" display="https://www.start.umd.edu/gtd/search/IncidentSummary.aspx?gtdid=200009270002"/>
    <hyperlink ref="A159" r:id="rId1716" display="https://www.start.umd.edu/gtd/search/IncidentSummary.aspx?gtdid=200009270003"/>
    <hyperlink ref="A163" r:id="rId1717" display="https://www.start.umd.edu/gtd/search/IncidentSummary.aspx?gtdid=200009290007"/>
    <hyperlink ref="A1510" r:id="rId1718" display="https://www.start.umd.edu/gtd/search/IncidentSummary.aspx?gtdid=201306050027"/>
    <hyperlink ref="A1777" r:id="rId1719" display="https://www.start.umd.edu/gtd/search/IncidentSummary.aspx?gtdid=201411250074"/>
    <hyperlink ref="A1711" r:id="rId1720" display="https://www.start.umd.edu/gtd/search/IncidentSummary.aspx?gtdid=201408040022"/>
    <hyperlink ref="A568" r:id="rId1721" display="https://www.start.umd.edu/gtd/search/IncidentSummary.aspx?gtdid=200305060007"/>
    <hyperlink ref="A1282" r:id="rId1722" display="https://www.start.umd.edu/gtd/search/IncidentSummary.aspx?gtdid=201204300035"/>
    <hyperlink ref="A1365" r:id="rId1723" display="https://www.start.umd.edu/gtd/search/IncidentSummary.aspx?gtdid=201209210010"/>
    <hyperlink ref="A1429" r:id="rId1724" display="https://www.start.umd.edu/gtd/search/IncidentSummary.aspx?gtdid=201301180010"/>
    <hyperlink ref="A1434" r:id="rId1725" display="https://www.start.umd.edu/gtd/search/IncidentSummary.aspx?gtdid=201301250005"/>
    <hyperlink ref="A1457" r:id="rId1726" display="https://www.start.umd.edu/gtd/search/IncidentSummary.aspx?gtdid=201302270016"/>
    <hyperlink ref="A1592" r:id="rId1727" display="https://www.start.umd.edu/gtd/search/IncidentSummary.aspx?gtdid=201311230069"/>
    <hyperlink ref="A1610" r:id="rId1728" display="https://www.start.umd.edu/gtd/search/IncidentSummary.aspx?gtdid=201312230017"/>
    <hyperlink ref="A1637" r:id="rId1729" display="https://www.start.umd.edu/gtd/search/IncidentSummary.aspx?gtdid=201403060041"/>
    <hyperlink ref="A1638" r:id="rId1730" display="https://www.start.umd.edu/gtd/search/IncidentSummary.aspx?gtdid=201403070032"/>
    <hyperlink ref="A1748" r:id="rId1731" display="https://www.start.umd.edu/gtd/search/IncidentSummary.aspx?gtdid=201410030052"/>
    <hyperlink ref="A1842" r:id="rId1732" display="https://www.start.umd.edu/gtd/search/IncidentSummary.aspx?gtdid=201503050049"/>
    <hyperlink ref="A1885" r:id="rId1733" display="https://www.start.umd.edu/gtd/search/IncidentSummary.aspx?gtdid=201505200059"/>
    <hyperlink ref="A1927" r:id="rId1734" display="https://www.start.umd.edu/gtd/search/IncidentSummary.aspx?gtdid=201508110080"/>
    <hyperlink ref="A1948" r:id="rId1735" display="https://www.start.umd.edu/gtd/search/IncidentSummary.aspx?gtdid=201509100062"/>
    <hyperlink ref="A903" r:id="rId1736" display="https://www.start.umd.edu/gtd/search/IncidentSummary.aspx?gtdid=200711110003"/>
    <hyperlink ref="A1258" r:id="rId1737" display="https://www.start.umd.edu/gtd/search/IncidentSummary.aspx?gtdid=201201190004"/>
    <hyperlink ref="A1257" r:id="rId1738" display="https://www.start.umd.edu/gtd/search/IncidentSummary.aspx?gtdid=201201190032"/>
    <hyperlink ref="A1263" r:id="rId1739" display="https://www.start.umd.edu/gtd/search/IncidentSummary.aspx?gtdid=201203040025"/>
    <hyperlink ref="A1346" r:id="rId1740" display="https://www.start.umd.edu/gtd/search/IncidentSummary.aspx?gtdid=201208010028"/>
    <hyperlink ref="A1436" r:id="rId1741" display="https://www.start.umd.edu/gtd/search/IncidentSummary.aspx?gtdid=201301260012"/>
    <hyperlink ref="A1435" r:id="rId1742" display="https://www.start.umd.edu/gtd/search/IncidentSummary.aspx?gtdid=201301260013"/>
    <hyperlink ref="A1437" r:id="rId1743" display="https://www.start.umd.edu/gtd/search/IncidentSummary.aspx?gtdid=201301270015"/>
    <hyperlink ref="A1439" r:id="rId1744" display="https://www.start.umd.edu/gtd/search/IncidentSummary.aspx?gtdid=201301300002"/>
    <hyperlink ref="A1447" r:id="rId1745" display="https://www.start.umd.edu/gtd/search/IncidentSummary.aspx?gtdid=201302090025"/>
    <hyperlink ref="A1462" r:id="rId1746" display="https://www.start.umd.edu/gtd/search/IncidentSummary.aspx?gtdid=201303040009"/>
    <hyperlink ref="A1465" r:id="rId1747" display="https://www.start.umd.edu/gtd/search/IncidentSummary.aspx?gtdid=201303090006"/>
    <hyperlink ref="A1478" r:id="rId1748" display="https://www.start.umd.edu/gtd/search/IncidentSummary.aspx?gtdid=201304070037"/>
    <hyperlink ref="A1506" r:id="rId1749" display="https://www.start.umd.edu/gtd/search/IncidentSummary.aspx?gtdid=201305280019"/>
    <hyperlink ref="A1532" r:id="rId1750" display="https://www.start.umd.edu/gtd/search/IncidentSummary.aspx?gtdid=201307090015"/>
    <hyperlink ref="A1534" r:id="rId1751" display="https://www.start.umd.edu/gtd/search/IncidentSummary.aspx?gtdid=201307150032"/>
    <hyperlink ref="A1541" r:id="rId1752" display="https://www.start.umd.edu/gtd/search/IncidentSummary.aspx?gtdid=201308120003"/>
    <hyperlink ref="A1565" r:id="rId1753" display="https://www.start.umd.edu/gtd/search/IncidentSummary.aspx?gtdid=201310180015"/>
    <hyperlink ref="A1569" r:id="rId1754" display="https://www.start.umd.edu/gtd/search/IncidentSummary.aspx?gtdid=201310220005"/>
    <hyperlink ref="A1574" r:id="rId1755" display="https://www.start.umd.edu/gtd/search/IncidentSummary.aspx?gtdid=201310250005"/>
    <hyperlink ref="A1573" r:id="rId1756" display="https://www.start.umd.edu/gtd/search/IncidentSummary.aspx?gtdid=201310250006"/>
    <hyperlink ref="A1576" r:id="rId1757" display="https://www.start.umd.edu/gtd/search/IncidentSummary.aspx?gtdid=201310280093"/>
    <hyperlink ref="A1577" r:id="rId1758" display="https://www.start.umd.edu/gtd/search/IncidentSummary.aspx?gtdid=201310290003"/>
    <hyperlink ref="A1581" r:id="rId1759" display="https://www.start.umd.edu/gtd/search/IncidentSummary.aspx?gtdid=201311080002"/>
    <hyperlink ref="A1594" r:id="rId1760" display="https://www.start.umd.edu/gtd/search/IncidentSummary.aspx?gtdid=201311260044"/>
    <hyperlink ref="A1601" r:id="rId1761" display="https://www.start.umd.edu/gtd/search/IncidentSummary.aspx?gtdid=201312060014"/>
    <hyperlink ref="A1606" r:id="rId1762" display="https://www.start.umd.edu/gtd/search/IncidentSummary.aspx?gtdid=201312170020"/>
    <hyperlink ref="A1657" r:id="rId1763" display="https://www.start.umd.edu/gtd/search/IncidentSummary.aspx?gtdid=201403270026"/>
    <hyperlink ref="A1661" r:id="rId1764" display="https://www.start.umd.edu/gtd/search/IncidentSummary.aspx?gtdid=201404010099"/>
    <hyperlink ref="A1689" r:id="rId1765" display="https://www.start.umd.edu/gtd/search/IncidentSummary.aspx?gtdid=201406160041"/>
    <hyperlink ref="A1704" r:id="rId1766" display="https://www.start.umd.edu/gtd/search/IncidentSummary.aspx?gtdid=201407290042"/>
    <hyperlink ref="A1737" r:id="rId1767" display="https://www.start.umd.edu/gtd/search/IncidentSummary.aspx?gtdid=201409150090"/>
    <hyperlink ref="A1758" r:id="rId1768" display="https://www.start.umd.edu/gtd/search/IncidentSummary.aspx?gtdid=201410120057"/>
    <hyperlink ref="A1760" r:id="rId1769" display="https://www.start.umd.edu/gtd/search/IncidentSummary.aspx?gtdid=201410140049"/>
    <hyperlink ref="A1766" r:id="rId1770" display="https://www.start.umd.edu/gtd/search/IncidentSummary.aspx?gtdid=201411020021"/>
    <hyperlink ref="A1772" r:id="rId1771" display="https://www.start.umd.edu/gtd/search/IncidentSummary.aspx?gtdid=201411200048"/>
    <hyperlink ref="A1817" r:id="rId1772" display="https://www.start.umd.edu/gtd/search/IncidentSummary.aspx?gtdid=201501170069"/>
    <hyperlink ref="A1820" r:id="rId1773" display="https://www.start.umd.edu/gtd/search/IncidentSummary.aspx?gtdid=201501300075"/>
    <hyperlink ref="A1823" r:id="rId1774" display="https://www.start.umd.edu/gtd/search/IncidentSummary.aspx?gtdid=201502040037"/>
    <hyperlink ref="A1827" r:id="rId1775" display="https://www.start.umd.edu/gtd/search/IncidentSummary.aspx?gtdid=201502050029"/>
    <hyperlink ref="A1826" r:id="rId1776" display="https://www.start.umd.edu/gtd/search/IncidentSummary.aspx?gtdid=201502050030"/>
    <hyperlink ref="A1825" r:id="rId1777" display="https://www.start.umd.edu/gtd/search/IncidentSummary.aspx?gtdid=201502050051"/>
    <hyperlink ref="A1843" r:id="rId1778" display="https://www.start.umd.edu/gtd/search/IncidentSummary.aspx?gtdid=201503090076"/>
    <hyperlink ref="A1854" r:id="rId1779" display="https://www.start.umd.edu/gtd/search/IncidentSummary.aspx?gtdid=201503310058"/>
    <hyperlink ref="A1864" r:id="rId1780" display="https://www.start.umd.edu/gtd/search/IncidentSummary.aspx?gtdid=201504210051"/>
    <hyperlink ref="A1872" r:id="rId1781" display="https://www.start.umd.edu/gtd/search/IncidentSummary.aspx?gtdid=201505010012"/>
    <hyperlink ref="A1874" r:id="rId1782" display="https://www.start.umd.edu/gtd/search/IncidentSummary.aspx?gtdid=201505030108"/>
    <hyperlink ref="A1878" r:id="rId1783" display="https://www.start.umd.edu/gtd/search/IncidentSummary.aspx?gtdid=201505060086"/>
    <hyperlink ref="A1877" r:id="rId1784" display="https://www.start.umd.edu/gtd/search/IncidentSummary.aspx?gtdid=201505060087"/>
    <hyperlink ref="A1880" r:id="rId1785" display="https://www.start.umd.edu/gtd/search/IncidentSummary.aspx?gtdid=201505070088"/>
    <hyperlink ref="A1894" r:id="rId1786" display="https://www.start.umd.edu/gtd/search/IncidentSummary.aspx?gtdid=201506180033"/>
    <hyperlink ref="A1897" r:id="rId1787" display="https://www.start.umd.edu/gtd/search/IncidentSummary.aspx?gtdid=201506240061"/>
    <hyperlink ref="A1926" r:id="rId1788" display="https://www.start.umd.edu/gtd/search/IncidentSummary.aspx?gtdid=201508110057"/>
    <hyperlink ref="A1928" r:id="rId1789" display="https://www.start.umd.edu/gtd/search/IncidentSummary.aspx?gtdid=201508140040"/>
    <hyperlink ref="A1970" r:id="rId1790" display="https://www.start.umd.edu/gtd/search/IncidentSummary.aspx?gtdid=201510090027"/>
    <hyperlink ref="A2059" r:id="rId1791" display="https://www.start.umd.edu/gtd/search/IncidentSummary.aspx?gtdid=201512030050"/>
    <hyperlink ref="A265" r:id="rId1792" display="https://www.start.umd.edu/gtd/search/IncidentSummary.aspx?gtdid=200103090011"/>
    <hyperlink ref="A516" r:id="rId1793" display="https://www.start.umd.edu/gtd/search/IncidentSummary.aspx?gtdid=200208200002"/>
    <hyperlink ref="A178" r:id="rId1794" display="https://www.start.umd.edu/gtd/search/IncidentSummary.aspx?gtdid=200010200007"/>
    <hyperlink ref="A1736" r:id="rId1795" display="https://www.start.umd.edu/gtd/search/IncidentSummary.aspx?gtdid=201409140119"/>
    <hyperlink ref="A1598" r:id="rId1796" display="https://www.start.umd.edu/gtd/search/IncidentSummary.aspx?gtdid=201312050059"/>
    <hyperlink ref="A1597" r:id="rId1797" display="https://www.start.umd.edu/gtd/search/IncidentSummary.aspx?gtdid=201312050060"/>
    <hyperlink ref="A321" r:id="rId1798" display="https://www.start.umd.edu/gtd/search/IncidentSummary.aspx?gtdid=200107060001"/>
    <hyperlink ref="A595" r:id="rId1799" display="https://www.start.umd.edu/gtd/search/IncidentSummary.aspx?gtdid=200307070005"/>
    <hyperlink ref="A594" r:id="rId1800" display="https://www.start.umd.edu/gtd/search/IncidentSummary.aspx?gtdid=200307070006"/>
    <hyperlink ref="A593" r:id="rId1801" display="https://www.start.umd.edu/gtd/search/IncidentSummary.aspx?gtdid=200307070007"/>
    <hyperlink ref="A592" r:id="rId1802" display="https://www.start.umd.edu/gtd/search/IncidentSummary.aspx?gtdid=200307070008"/>
    <hyperlink ref="A710" r:id="rId1803" display="https://www.start.umd.edu/gtd/search/IncidentSummary.aspx?gtdid=200503080003"/>
    <hyperlink ref="A713" r:id="rId1804" display="https://www.start.umd.edu/gtd/search/IncidentSummary.aspx?gtdid=200503130006"/>
    <hyperlink ref="A723" r:id="rId1805" display="https://www.start.umd.edu/gtd/search/IncidentSummary.aspx?gtdid=200503300002"/>
    <hyperlink ref="A729" r:id="rId1806" display="https://www.start.umd.edu/gtd/search/IncidentSummary.aspx?gtdid=200505100012"/>
    <hyperlink ref="A736" r:id="rId1807" display="https://www.start.umd.edu/gtd/search/IncidentSummary.aspx?gtdid=200505230008"/>
    <hyperlink ref="A735" r:id="rId1808" display="https://www.start.umd.edu/gtd/search/IncidentSummary.aspx?gtdid=200505230009"/>
    <hyperlink ref="A834" r:id="rId1809" display="https://www.start.umd.edu/gtd/search/IncidentSummary.aspx?gtdid=200604220002"/>
    <hyperlink ref="A881" r:id="rId1810" display="https://www.start.umd.edu/gtd/search/IncidentSummary.aspx?gtdid=200704210008"/>
    <hyperlink ref="A880" r:id="rId1811" display="https://www.start.umd.edu/gtd/search/IncidentSummary.aspx?gtdid=200704210009"/>
    <hyperlink ref="A914" r:id="rId1812" display="https://www.start.umd.edu/gtd/search/IncidentSummary.aspx?gtdid=200712200002"/>
    <hyperlink ref="A913" r:id="rId1813" display="https://www.start.umd.edu/gtd/search/IncidentSummary.aspx?gtdid=200712200003"/>
    <hyperlink ref="A916" r:id="rId1814" display="https://www.start.umd.edu/gtd/search/IncidentSummary.aspx?gtdid=200712230003"/>
    <hyperlink ref="A915" r:id="rId1815" display="https://www.start.umd.edu/gtd/search/IncidentSummary.aspx?gtdid=200712230004"/>
    <hyperlink ref="A1067" r:id="rId1816" display="https://www.start.umd.edu/gtd/search/IncidentSummary.aspx?gtdid=200907220012"/>
    <hyperlink ref="A1198" r:id="rId1817" display="https://www.start.umd.edu/gtd/search/IncidentSummary.aspx?gtdid=201102220008"/>
    <hyperlink ref="A1360" r:id="rId1818" display="https://www.start.umd.edu/gtd/search/IncidentSummary.aspx?gtdid=201209100012"/>
    <hyperlink ref="A1359" r:id="rId1819" display="https://www.start.umd.edu/gtd/search/IncidentSummary.aspx?gtdid=201209100017"/>
    <hyperlink ref="A1358" r:id="rId1820" display="https://www.start.umd.edu/gtd/search/IncidentSummary.aspx?gtdid=201209100018"/>
    <hyperlink ref="A1357" r:id="rId1821" display="https://www.start.umd.edu/gtd/search/IncidentSummary.aspx?gtdid=201209100019"/>
    <hyperlink ref="A1356" r:id="rId1822" display="https://www.start.umd.edu/gtd/search/IncidentSummary.aspx?gtdid=201209100020"/>
    <hyperlink ref="A1355" r:id="rId1823" display="https://www.start.umd.edu/gtd/search/IncidentSummary.aspx?gtdid=201209100021"/>
    <hyperlink ref="A1354" r:id="rId1824" display="https://www.start.umd.edu/gtd/search/IncidentSummary.aspx?gtdid=201209100022"/>
    <hyperlink ref="A82" r:id="rId1825" display="https://www.start.umd.edu/gtd/search/IncidentSummary.aspx?gtdid=200006260007"/>
    <hyperlink ref="A214" r:id="rId1826" display="https://www.start.umd.edu/gtd/search/IncidentSummary.aspx?gtdid=200012020003"/>
    <hyperlink ref="A317" r:id="rId1827" display="https://www.start.umd.edu/gtd/search/IncidentSummary.aspx?gtdid=200106230004"/>
    <hyperlink ref="A334" r:id="rId1828" display="https://www.start.umd.edu/gtd/search/IncidentSummary.aspx?gtdid=200108030006"/>
    <hyperlink ref="A333" r:id="rId1829" display="https://www.start.umd.edu/gtd/search/IncidentSummary.aspx?gtdid=200108030008"/>
    <hyperlink ref="A361" r:id="rId1830" display="https://www.start.umd.edu/gtd/search/IncidentSummary.aspx?gtdid=200108180003"/>
    <hyperlink ref="A384" r:id="rId1831" display="https://www.start.umd.edu/gtd/search/IncidentSummary.aspx?gtdid=200108260007"/>
    <hyperlink ref="A570" r:id="rId1832" display="https://www.start.umd.edu/gtd/search/IncidentSummary.aspx?gtdid=200305100005"/>
    <hyperlink ref="A600" r:id="rId1833" display="https://www.start.umd.edu/gtd/search/IncidentSummary.aspx?gtdid=200307140003"/>
    <hyperlink ref="A599" r:id="rId1834" display="https://www.start.umd.edu/gtd/search/IncidentSummary.aspx?gtdid=200307140004"/>
    <hyperlink ref="A598" r:id="rId1835" display="https://www.start.umd.edu/gtd/search/IncidentSummary.aspx?gtdid=200307140005"/>
    <hyperlink ref="A597" r:id="rId1836" display="https://www.start.umd.edu/gtd/search/IncidentSummary.aspx?gtdid=200307140006"/>
    <hyperlink ref="A602" r:id="rId1837" display="https://www.start.umd.edu/gtd/search/IncidentSummary.aspx?gtdid=200307190001"/>
    <hyperlink ref="A601" r:id="rId1838" display="https://www.start.umd.edu/gtd/search/IncidentSummary.aspx?gtdid=200307190002"/>
    <hyperlink ref="A611" r:id="rId1839" display="https://www.start.umd.edu/gtd/search/IncidentSummary.aspx?gtdid=200308030001"/>
    <hyperlink ref="A612" r:id="rId1840" display="https://www.start.umd.edu/gtd/search/IncidentSummary.aspx?gtdid=200308040002"/>
    <hyperlink ref="A619" r:id="rId1841" display="https://www.start.umd.edu/gtd/search/IncidentSummary.aspx?gtdid=200310100001"/>
    <hyperlink ref="A618" r:id="rId1842" display="https://www.start.umd.edu/gtd/search/IncidentSummary.aspx?gtdid=200310100002"/>
    <hyperlink ref="A698" r:id="rId1843" display="https://www.start.umd.edu/gtd/search/IncidentSummary.aspx?gtdid=200501190009"/>
    <hyperlink ref="A709" r:id="rId1844" display="https://www.start.umd.edu/gtd/search/IncidentSummary.aspx?gtdid=200503080001"/>
    <hyperlink ref="A712" r:id="rId1845" display="https://www.start.umd.edu/gtd/search/IncidentSummary.aspx?gtdid=200503100002"/>
    <hyperlink ref="A727" r:id="rId1846" display="https://www.start.umd.edu/gtd/search/IncidentSummary.aspx?gtdid=200504300002"/>
    <hyperlink ref="A745" r:id="rId1847" display="https://www.start.umd.edu/gtd/search/IncidentSummary.aspx?gtdid=200505290001"/>
    <hyperlink ref="A744" r:id="rId1848" display="https://www.start.umd.edu/gtd/search/IncidentSummary.aspx?gtdid=200505290002"/>
    <hyperlink ref="A743" r:id="rId1849" display="https://www.start.umd.edu/gtd/search/IncidentSummary.aspx?gtdid=200505290003"/>
    <hyperlink ref="A742" r:id="rId1850" display="https://www.start.umd.edu/gtd/search/IncidentSummary.aspx?gtdid=200505290004"/>
    <hyperlink ref="A741" r:id="rId1851" display="https://www.start.umd.edu/gtd/search/IncidentSummary.aspx?gtdid=200505290005"/>
    <hyperlink ref="A768" r:id="rId1852" display="https://www.start.umd.edu/gtd/search/IncidentSummary.aspx?gtdid=200507280002"/>
    <hyperlink ref="A767" r:id="rId1853" display="https://www.start.umd.edu/gtd/search/IncidentSummary.aspx?gtdid=200507280010"/>
    <hyperlink ref="A766" r:id="rId1854" display="https://www.start.umd.edu/gtd/search/IncidentSummary.aspx?gtdid=200507280011"/>
    <hyperlink ref="A790" r:id="rId1855" display="https://www.start.umd.edu/gtd/search/IncidentSummary.aspx?gtdid=200601190001"/>
    <hyperlink ref="A789" r:id="rId1856" display="https://www.start.umd.edu/gtd/search/IncidentSummary.aspx?gtdid=200601190004"/>
    <hyperlink ref="A793" r:id="rId1857" display="https://www.start.umd.edu/gtd/search/IncidentSummary.aspx?gtdid=200601220004"/>
    <hyperlink ref="A802" r:id="rId1858" display="https://www.start.umd.edu/gtd/search/IncidentSummary.aspx?gtdid=200602020011"/>
    <hyperlink ref="A801" r:id="rId1859" display="https://www.start.umd.edu/gtd/search/IncidentSummary.aspx?gtdid=200602020012"/>
    <hyperlink ref="A804" r:id="rId1860" display="https://www.start.umd.edu/gtd/search/IncidentSummary.aspx?gtdid=200602030010"/>
    <hyperlink ref="A808" r:id="rId1861" display="https://www.start.umd.edu/gtd/search/IncidentSummary.aspx?gtdid=200602160002"/>
    <hyperlink ref="A817" r:id="rId1862" display="https://www.start.umd.edu/gtd/search/IncidentSummary.aspx?gtdid=200603040004"/>
    <hyperlink ref="A816" r:id="rId1863" display="https://www.start.umd.edu/gtd/search/IncidentSummary.aspx?gtdid=200603040006"/>
    <hyperlink ref="A835" r:id="rId1864" display="https://www.start.umd.edu/gtd/search/IncidentSummary.aspx?gtdid=200604270002"/>
    <hyperlink ref="A837" r:id="rId1865" display="https://www.start.umd.edu/gtd/search/IncidentSummary.aspx?gtdid=200605120011"/>
    <hyperlink ref="A1095" r:id="rId1866" display="https://www.start.umd.edu/gtd/search/IncidentSummary.aspx?gtdid=201001170012"/>
    <hyperlink ref="A1094" r:id="rId1867" display="https://www.start.umd.edu/gtd/search/IncidentSummary.aspx?gtdid=201001170013"/>
    <hyperlink ref="A1180" r:id="rId1868" display="https://www.start.umd.edu/gtd/search/IncidentSummary.aspx?gtdid=201101170010"/>
    <hyperlink ref="A1315" r:id="rId1869" display="https://www.start.umd.edu/gtd/search/IncidentSummary.aspx?gtdid=201205110038"/>
    <hyperlink ref="A1314" r:id="rId1870" display="https://www.start.umd.edu/gtd/search/IncidentSummary.aspx?gtdid=201205110039"/>
    <hyperlink ref="A1313" r:id="rId1871" display="https://www.start.umd.edu/gtd/search/IncidentSummary.aspx?gtdid=201205110040"/>
    <hyperlink ref="A1312" r:id="rId1872" display="https://www.start.umd.edu/gtd/search/IncidentSummary.aspx?gtdid=201205110041"/>
    <hyperlink ref="A1311" r:id="rId1873" display="https://www.start.umd.edu/gtd/search/IncidentSummary.aspx?gtdid=201205110042"/>
    <hyperlink ref="A1310" r:id="rId1874" display="https://www.start.umd.edu/gtd/search/IncidentSummary.aspx?gtdid=201205110043"/>
    <hyperlink ref="A1309" r:id="rId1875" display="https://www.start.umd.edu/gtd/search/IncidentSummary.aspx?gtdid=201205110044"/>
    <hyperlink ref="A1308" r:id="rId1876" display="https://www.start.umd.edu/gtd/search/IncidentSummary.aspx?gtdid=201205110045"/>
    <hyperlink ref="A1307" r:id="rId1877" display="https://www.start.umd.edu/gtd/search/IncidentSummary.aspx?gtdid=201205110046"/>
    <hyperlink ref="A1306" r:id="rId1878" display="https://www.start.umd.edu/gtd/search/IncidentSummary.aspx?gtdid=201205110047"/>
    <hyperlink ref="A1305" r:id="rId1879" display="https://www.start.umd.edu/gtd/search/IncidentSummary.aspx?gtdid=201205110048"/>
    <hyperlink ref="A1304" r:id="rId1880" display="https://www.start.umd.edu/gtd/search/IncidentSummary.aspx?gtdid=201205110049"/>
    <hyperlink ref="A1303" r:id="rId1881" display="https://www.start.umd.edu/gtd/search/IncidentSummary.aspx?gtdid=201205110050"/>
    <hyperlink ref="A1302" r:id="rId1882" display="https://www.start.umd.edu/gtd/search/IncidentSummary.aspx?gtdid=201205110051"/>
    <hyperlink ref="A1301" r:id="rId1883" display="https://www.start.umd.edu/gtd/search/IncidentSummary.aspx?gtdid=201205110052"/>
    <hyperlink ref="A1300" r:id="rId1884" display="https://www.start.umd.edu/gtd/search/IncidentSummary.aspx?gtdid=201205110053"/>
    <hyperlink ref="A1299" r:id="rId1885" display="https://www.start.umd.edu/gtd/search/IncidentSummary.aspx?gtdid=201205110054"/>
    <hyperlink ref="A1298" r:id="rId1886" display="https://www.start.umd.edu/gtd/search/IncidentSummary.aspx?gtdid=201205110055"/>
    <hyperlink ref="A1297" r:id="rId1887" display="https://www.start.umd.edu/gtd/search/IncidentSummary.aspx?gtdid=201205110056"/>
    <hyperlink ref="A1296" r:id="rId1888" display="https://www.start.umd.edu/gtd/search/IncidentSummary.aspx?gtdid=201205110057"/>
    <hyperlink ref="A1295" r:id="rId1889" display="https://www.start.umd.edu/gtd/search/IncidentSummary.aspx?gtdid=201205110058"/>
    <hyperlink ref="A1294" r:id="rId1890" display="https://www.start.umd.edu/gtd/search/IncidentSummary.aspx?gtdid=201205110059"/>
    <hyperlink ref="A1293" r:id="rId1891" display="https://www.start.umd.edu/gtd/search/IncidentSummary.aspx?gtdid=201205110060"/>
    <hyperlink ref="A1292" r:id="rId1892" display="https://www.start.umd.edu/gtd/search/IncidentSummary.aspx?gtdid=201205110061"/>
    <hyperlink ref="A1291" r:id="rId1893" display="https://www.start.umd.edu/gtd/search/IncidentSummary.aspx?gtdid=201205110062"/>
    <hyperlink ref="A1290" r:id="rId1894" display="https://www.start.umd.edu/gtd/search/IncidentSummary.aspx?gtdid=201205110063"/>
    <hyperlink ref="A1337" r:id="rId1895" display="https://www.start.umd.edu/gtd/search/IncidentSummary.aspx?gtdid=201207020022"/>
    <hyperlink ref="A1413" r:id="rId1896" display="https://www.start.umd.edu/gtd/search/IncidentSummary.aspx?gtdid=201212080007"/>
    <hyperlink ref="A1412" r:id="rId1897" display="https://www.start.umd.edu/gtd/search/IncidentSummary.aspx?gtdid=201212080008"/>
    <hyperlink ref="A1411" r:id="rId1898" display="https://www.start.umd.edu/gtd/search/IncidentSummary.aspx?gtdid=201212080009"/>
    <hyperlink ref="A1410" r:id="rId1899" display="https://www.start.umd.edu/gtd/search/IncidentSummary.aspx?gtdid=201212080010"/>
    <hyperlink ref="A1409" r:id="rId1900" display="https://www.start.umd.edu/gtd/search/IncidentSummary.aspx?gtdid=201212080011"/>
    <hyperlink ref="A1408" r:id="rId1901" display="https://www.start.umd.edu/gtd/search/IncidentSummary.aspx?gtdid=201212080012"/>
    <hyperlink ref="A1407" r:id="rId1902" display="https://www.start.umd.edu/gtd/search/IncidentSummary.aspx?gtdid=201212080013"/>
    <hyperlink ref="A1406" r:id="rId1903" display="https://www.start.umd.edu/gtd/search/IncidentSummary.aspx?gtdid=201212080014"/>
    <hyperlink ref="A1405" r:id="rId1904" display="https://www.start.umd.edu/gtd/search/IncidentSummary.aspx?gtdid=201212080015"/>
    <hyperlink ref="A1404" r:id="rId1905" display="https://www.start.umd.edu/gtd/search/IncidentSummary.aspx?gtdid=201212080016"/>
    <hyperlink ref="A1403" r:id="rId1906" display="https://www.start.umd.edu/gtd/search/IncidentSummary.aspx?gtdid=201212080017"/>
    <hyperlink ref="A1402" r:id="rId1907" display="https://www.start.umd.edu/gtd/search/IncidentSummary.aspx?gtdid=201212080018"/>
    <hyperlink ref="A1401" r:id="rId1908" display="https://www.start.umd.edu/gtd/search/IncidentSummary.aspx?gtdid=201212080019"/>
    <hyperlink ref="A1400" r:id="rId1909" display="https://www.start.umd.edu/gtd/search/IncidentSummary.aspx?gtdid=201212080020"/>
    <hyperlink ref="A1399" r:id="rId1910" display="https://www.start.umd.edu/gtd/search/IncidentSummary.aspx?gtdid=201212080021"/>
    <hyperlink ref="A1398" r:id="rId1911" display="https://www.start.umd.edu/gtd/search/IncidentSummary.aspx?gtdid=201212080022"/>
    <hyperlink ref="A1397" r:id="rId1912" display="https://www.start.umd.edu/gtd/search/IncidentSummary.aspx?gtdid=201212080023"/>
    <hyperlink ref="A1396" r:id="rId1913" display="https://www.start.umd.edu/gtd/search/IncidentSummary.aspx?gtdid=201212080024"/>
    <hyperlink ref="A1395" r:id="rId1914" display="https://www.start.umd.edu/gtd/search/IncidentSummary.aspx?gtdid=201212080025"/>
    <hyperlink ref="A1394" r:id="rId1915" display="https://www.start.umd.edu/gtd/search/IncidentSummary.aspx?gtdid=201212080026"/>
    <hyperlink ref="A1393" r:id="rId1916" display="https://www.start.umd.edu/gtd/search/IncidentSummary.aspx?gtdid=201212080027"/>
    <hyperlink ref="A1392" r:id="rId1917" display="https://www.start.umd.edu/gtd/search/IncidentSummary.aspx?gtdid=201212080028"/>
    <hyperlink ref="A1391" r:id="rId1918" display="https://www.start.umd.edu/gtd/search/IncidentSummary.aspx?gtdid=201212080029"/>
    <hyperlink ref="A1390" r:id="rId1919" display="https://www.start.umd.edu/gtd/search/IncidentSummary.aspx?gtdid=201212080030"/>
    <hyperlink ref="A424" r:id="rId1920" display="https://www.start.umd.edu/gtd/search/IncidentSummary.aspx?gtdid=200110290004"/>
    <hyperlink ref="A872" r:id="rId1921" display="https://www.start.umd.edu/gtd/search/IncidentSummary.aspx?gtdid=200703180006"/>
    <hyperlink ref="A961" r:id="rId1922" display="https://www.start.umd.edu/gtd/search/IncidentSummary.aspx?gtdid=200806140011"/>
    <hyperlink ref="A1916" r:id="rId1923" display="https://www.start.umd.edu/gtd/search/IncidentSummary.aspx?gtdid=201507190062"/>
    <hyperlink ref="A423" r:id="rId1924" display="https://www.start.umd.edu/gtd/search/IncidentSummary.aspx?gtdid=200110290001"/>
    <hyperlink ref="A522" r:id="rId1925" display="https://www.start.umd.edu/gtd/search/IncidentSummary.aspx?gtdid=200210250001"/>
    <hyperlink ref="A552" r:id="rId1926" display="https://www.start.umd.edu/gtd/search/IncidentSummary.aspx?gtdid=200302100007"/>
    <hyperlink ref="A569" r:id="rId1927" display="https://www.start.umd.edu/gtd/search/IncidentSummary.aspx?gtdid=200305070002"/>
    <hyperlink ref="A1041" r:id="rId1928" display="https://www.start.umd.edu/gtd/search/IncidentSummary.aspx?gtdid=200903090001"/>
    <hyperlink ref="A1602" r:id="rId1929" display="https://www.start.umd.edu/gtd/search/IncidentSummary.aspx?gtdid=201312110012"/>
    <hyperlink ref="A1643" r:id="rId1930" display="https://www.start.umd.edu/gtd/search/IncidentSummary.aspx?gtdid=201403140045"/>
    <hyperlink ref="A1183" r:id="rId1931" display="https://www.start.umd.edu/gtd/search/IncidentSummary.aspx?gtdid=201101180008"/>
    <hyperlink ref="A1155" r:id="rId1932" display="https://www.start.umd.edu/gtd/search/IncidentSummary.aspx?gtdid=201011020008"/>
    <hyperlink ref="A1154" r:id="rId1933" display="https://www.start.umd.edu/gtd/search/IncidentSummary.aspx?gtdid=201011020012"/>
    <hyperlink ref="A1696" r:id="rId1934" display="https://www.start.umd.edu/gtd/search/IncidentSummary.aspx?gtdid=201407020046"/>
    <hyperlink ref="A1535" r:id="rId1935" display="https://www.start.umd.edu/gtd/search/IncidentSummary.aspx?gtdid=201307170037"/>
    <hyperlink ref="A1646" r:id="rId1936" display="https://www.start.umd.edu/gtd/search/IncidentSummary.aspx?gtdid=201403160036"/>
    <hyperlink ref="A1645" r:id="rId1937" display="https://www.start.umd.edu/gtd/search/IncidentSummary.aspx?gtdid=201403160037"/>
    <hyperlink ref="A2109" r:id="rId1938" display="https://www.start.umd.edu/gtd/search/IncidentSummary.aspx?gtdid=200212130007"/>
    <hyperlink ref="A526" r:id="rId1939" display="https://www.start.umd.edu/gtd/search/IncidentSummary.aspx?gtdid=200212130008"/>
    <hyperlink ref="A527" r:id="rId1940" display="https://www.start.umd.edu/gtd/search/IncidentSummary.aspx?gtdid=200212140001"/>
    <hyperlink ref="A529" r:id="rId1941" display="https://www.start.umd.edu/gtd/search/IncidentSummary.aspx?gtdid=200212160004"/>
    <hyperlink ref="A528" r:id="rId1942" display="https://www.start.umd.edu/gtd/search/IncidentSummary.aspx?gtdid=200212160003"/>
    <hyperlink ref="A367" r:id="rId1943" display="https://www.start.umd.edu/gtd/search/IncidentSummary.aspx?gtdid=200108200001"/>
    <hyperlink ref="A366" r:id="rId1944" display="https://www.start.umd.edu/gtd/search/IncidentSummary.aspx?gtdid=200108200012"/>
    <hyperlink ref="A1688" r:id="rId1945" display="https://www.start.umd.edu/gtd/search/IncidentSummary.aspx?gtdid=201406130104"/>
    <hyperlink ref="A1687" r:id="rId1946" display="https://www.start.umd.edu/gtd/search/IncidentSummary.aspx?gtdid=201406130105"/>
    <hyperlink ref="A1522" r:id="rId1947" display="https://www.start.umd.edu/gtd/search/IncidentSummary.aspx?gtdid=201306210039"/>
    <hyperlink ref="A1056" r:id="rId1948" display="https://www.start.umd.edu/gtd/search/IncidentSummary.aspx?gtdid=200905120006"/>
    <hyperlink ref="A1744" r:id="rId1949" display="https://www.start.umd.edu/gtd/search/IncidentSummary.aspx?gtdid=201409280056"/>
    <hyperlink ref="A96" r:id="rId1950" display="https://www.start.umd.edu/gtd/search/IncidentSummary.aspx?gtdid=200007150001"/>
    <hyperlink ref="A95" r:id="rId1951" display="https://www.start.umd.edu/gtd/search/IncidentSummary.aspx?gtdid=200007160007"/>
    <hyperlink ref="A100" r:id="rId1952" display="https://www.start.umd.edu/gtd/search/IncidentSummary.aspx?gtdid=200007190002"/>
    <hyperlink ref="A99" r:id="rId1953" display="https://www.start.umd.edu/gtd/search/IncidentSummary.aspx?gtdid=200007190003"/>
    <hyperlink ref="A106" r:id="rId1954" display="https://www.start.umd.edu/gtd/search/IncidentSummary.aspx?gtdid=200007260003"/>
    <hyperlink ref="A108" r:id="rId1955" display="https://www.start.umd.edu/gtd/search/IncidentSummary.aspx?gtdid=200007280002"/>
    <hyperlink ref="A109" r:id="rId1956" display="https://www.start.umd.edu/gtd/search/IncidentSummary.aspx?gtdid=200007290001"/>
    <hyperlink ref="A112" r:id="rId1957" display="https://www.start.umd.edu/gtd/search/IncidentSummary.aspx?gtdid=200008070002"/>
    <hyperlink ref="A114" r:id="rId1958" display="https://www.start.umd.edu/gtd/search/IncidentSummary.aspx?gtdid=200008080002"/>
    <hyperlink ref="A124" r:id="rId1959" display="https://www.start.umd.edu/gtd/search/IncidentSummary.aspx?gtdid=200008200001"/>
    <hyperlink ref="A130" r:id="rId1960" display="https://www.start.umd.edu/gtd/search/IncidentSummary.aspx?gtdid=200008240001"/>
    <hyperlink ref="A129" r:id="rId1961" display="https://www.start.umd.edu/gtd/search/IncidentSummary.aspx?gtdid=200008240003"/>
    <hyperlink ref="A128" r:id="rId1962" display="https://www.start.umd.edu/gtd/search/IncidentSummary.aspx?gtdid=200008240004"/>
    <hyperlink ref="A127" r:id="rId1963" display="https://www.start.umd.edu/gtd/search/IncidentSummary.aspx?gtdid=200008240005"/>
    <hyperlink ref="A153" r:id="rId1964" display="https://www.start.umd.edu/gtd/search/IncidentSummary.aspx?gtdid=200009210005"/>
    <hyperlink ref="A167" r:id="rId1965" display="https://www.start.umd.edu/gtd/search/IncidentSummary.aspx?gtdid=200010080001"/>
    <hyperlink ref="A168" r:id="rId1966" display="https://www.start.umd.edu/gtd/search/IncidentSummary.aspx?gtdid=200010090001"/>
    <hyperlink ref="A174" r:id="rId1967" display="https://www.start.umd.edu/gtd/search/IncidentSummary.aspx?gtdid=200010160002"/>
    <hyperlink ref="A184" r:id="rId1968" display="https://www.start.umd.edu/gtd/search/IncidentSummary.aspx?gtdid=200010210007"/>
    <hyperlink ref="A186" r:id="rId1969" display="https://www.start.umd.edu/gtd/search/IncidentSummary.aspx?gtdid=200010220007"/>
    <hyperlink ref="A197" r:id="rId1970" display="https://www.start.umd.edu/gtd/search/IncidentSummary.aspx?gtdid=200011100006"/>
    <hyperlink ref="A207" r:id="rId1971" display="https://www.start.umd.edu/gtd/search/IncidentSummary.aspx?gtdid=200011210002"/>
    <hyperlink ref="A208" r:id="rId1972" display="https://www.start.umd.edu/gtd/search/IncidentSummary.aspx?gtdid=200011210007"/>
    <hyperlink ref="A218" r:id="rId1973" display="https://www.start.umd.edu/gtd/search/IncidentSummary.aspx?gtdid=200012140001"/>
    <hyperlink ref="A237" r:id="rId1974" display="https://www.start.umd.edu/gtd/search/IncidentSummary.aspx?gtdid=200101220004"/>
    <hyperlink ref="A241" r:id="rId1975" display="https://www.start.umd.edu/gtd/search/IncidentSummary.aspx?gtdid=200101260002"/>
    <hyperlink ref="A240" r:id="rId1976" display="https://www.start.umd.edu/gtd/search/IncidentSummary.aspx?gtdid=200101260003"/>
    <hyperlink ref="A258" r:id="rId1977" display="https://www.start.umd.edu/gtd/search/IncidentSummary.aspx?gtdid=200102120001"/>
    <hyperlink ref="A263" r:id="rId1978" display="https://www.start.umd.edu/gtd/search/IncidentSummary.aspx?gtdid=200102220003"/>
    <hyperlink ref="A285" r:id="rId1979" display="https://www.start.umd.edu/gtd/search/IncidentSummary.aspx?gtdid=200103200003"/>
    <hyperlink ref="A306" r:id="rId1980" display="https://www.start.umd.edu/gtd/search/IncidentSummary.aspx?gtdid=200105230002"/>
    <hyperlink ref="A307" r:id="rId1981" display="https://www.start.umd.edu/gtd/search/IncidentSummary.aspx?gtdid=200105240003"/>
    <hyperlink ref="A312" r:id="rId1982" display="https://www.start.umd.edu/gtd/search/IncidentSummary.aspx?gtdid=200106100001"/>
    <hyperlink ref="A322" r:id="rId1983" display="https://www.start.umd.edu/gtd/search/IncidentSummary.aspx?gtdid=200107070001"/>
    <hyperlink ref="A330" r:id="rId1984" display="https://www.start.umd.edu/gtd/search/IncidentSummary.aspx?gtdid=200107270004"/>
    <hyperlink ref="A365" r:id="rId1985" display="https://www.start.umd.edu/gtd/search/IncidentSummary.aspx?gtdid=200108200006"/>
    <hyperlink ref="A390" r:id="rId1986" display="https://www.start.umd.edu/gtd/search/IncidentSummary.aspx?gtdid=200108280007"/>
    <hyperlink ref="A403" r:id="rId1987" display="https://www.start.umd.edu/gtd/search/IncidentSummary.aspx?gtdid=200109020006"/>
    <hyperlink ref="A415" r:id="rId1988" display="https://www.start.umd.edu/gtd/search/IncidentSummary.aspx?gtdid=200110010003"/>
    <hyperlink ref="A417" r:id="rId1989" display="https://www.start.umd.edu/gtd/search/IncidentSummary.aspx?gtdid=200110120003"/>
    <hyperlink ref="A433" r:id="rId1990" display="https://www.start.umd.edu/gtd/search/IncidentSummary.aspx?gtdid=200111230001"/>
    <hyperlink ref="A441" r:id="rId1991" display="https://www.start.umd.edu/gtd/search/IncidentSummary.aspx?gtdid=200201010011"/>
    <hyperlink ref="A440" r:id="rId1992" display="https://www.start.umd.edu/gtd/search/IncidentSummary.aspx?gtdid=200201010012"/>
    <hyperlink ref="A439" r:id="rId1993" display="https://www.start.umd.edu/gtd/search/IncidentSummary.aspx?gtdid=200201010013"/>
    <hyperlink ref="A438" r:id="rId1994" display="https://www.start.umd.edu/gtd/search/IncidentSummary.aspx?gtdid=200201010014"/>
    <hyperlink ref="A461" r:id="rId1995" display="https://www.start.umd.edu/gtd/search/IncidentSummary.aspx?gtdid=200202190004"/>
    <hyperlink ref="A463" r:id="rId1996" display="https://www.start.umd.edu/gtd/search/IncidentSummary.aspx?gtdid=200202280002"/>
    <hyperlink ref="A467" r:id="rId1997" display="https://www.start.umd.edu/gtd/search/IncidentSummary.aspx?gtdid=200203210002"/>
    <hyperlink ref="A478" r:id="rId1998" display="https://www.start.umd.edu/gtd/search/IncidentSummary.aspx?gtdid=200204220003"/>
    <hyperlink ref="A486" r:id="rId1999" display="https://www.start.umd.edu/gtd/search/IncidentSummary.aspx?gtdid=200205050007"/>
    <hyperlink ref="A521" r:id="rId2000" display="https://www.start.umd.edu/gtd/search/IncidentSummary.aspx?gtdid=200210120002"/>
    <hyperlink ref="A525" r:id="rId2001" display="https://www.start.umd.edu/gtd/search/IncidentSummary.aspx?gtdid=200212030002"/>
    <hyperlink ref="A546" r:id="rId2002" display="https://www.start.umd.edu/gtd/search/IncidentSummary.aspx?gtdid=200302080005"/>
    <hyperlink ref="A583" r:id="rId2003" display="https://www.start.umd.edu/gtd/search/IncidentSummary.aspx?gtdid=200305300003"/>
    <hyperlink ref="A596" r:id="rId2004" display="https://www.start.umd.edu/gtd/search/IncidentSummary.aspx?gtdid=200307130001"/>
    <hyperlink ref="A609" r:id="rId2005" display="https://www.start.umd.edu/gtd/search/IncidentSummary.aspx?gtdid=200307270003"/>
    <hyperlink ref="A620" r:id="rId2006" display="https://www.start.umd.edu/gtd/search/IncidentSummary.aspx?gtdid=200310120002"/>
    <hyperlink ref="A663" r:id="rId2007" display="https://www.start.umd.edu/gtd/search/IncidentSummary.aspx?gtdid=200408070001"/>
    <hyperlink ref="A662" r:id="rId2008" display="https://www.start.umd.edu/gtd/search/IncidentSummary.aspx?gtdid=200408070002"/>
    <hyperlink ref="A676" r:id="rId2009" display="https://www.start.umd.edu/gtd/search/IncidentSummary.aspx?gtdid=200409150003"/>
    <hyperlink ref="A726" r:id="rId2010" display="https://www.start.umd.edu/gtd/search/IncidentSummary.aspx?gtdid=200504280008"/>
    <hyperlink ref="A762" r:id="rId2011" display="https://www.start.umd.edu/gtd/search/IncidentSummary.aspx?gtdid=200507210011"/>
    <hyperlink ref="A780" r:id="rId2012" display="https://www.start.umd.edu/gtd/search/IncidentSummary.aspx?gtdid=200509240001"/>
    <hyperlink ref="A791" r:id="rId2013" display="https://www.start.umd.edu/gtd/search/IncidentSummary.aspx?gtdid=200601200013"/>
    <hyperlink ref="A799" r:id="rId2014" display="https://www.start.umd.edu/gtd/search/IncidentSummary.aspx?gtdid=200601250007"/>
    <hyperlink ref="A798" r:id="rId2015" display="https://www.start.umd.edu/gtd/search/IncidentSummary.aspx?gtdid=200601250008"/>
    <hyperlink ref="A807" r:id="rId2016" display="https://www.start.umd.edu/gtd/search/IncidentSummary.aspx?gtdid=200602160003"/>
    <hyperlink ref="A811" r:id="rId2017" display="https://www.start.umd.edu/gtd/search/IncidentSummary.aspx?gtdid=200602250002"/>
    <hyperlink ref="A810" r:id="rId2018" display="https://www.start.umd.edu/gtd/search/IncidentSummary.aspx?gtdid=200602250015"/>
    <hyperlink ref="A813" r:id="rId2019" display="https://www.start.umd.edu/gtd/search/IncidentSummary.aspx?gtdid=200602270010"/>
    <hyperlink ref="A812" r:id="rId2020" display="https://www.start.umd.edu/gtd/search/IncidentSummary.aspx?gtdid=200602270018"/>
    <hyperlink ref="A818" r:id="rId2021" display="https://www.start.umd.edu/gtd/search/IncidentSummary.aspx?gtdid=200603090001"/>
    <hyperlink ref="A833" r:id="rId2022" display="https://www.start.umd.edu/gtd/search/IncidentSummary.aspx?gtdid=200604220003"/>
    <hyperlink ref="A860" r:id="rId2023" display="https://www.start.umd.edu/gtd/search/IncidentSummary.aspx?gtdid=200612270005"/>
    <hyperlink ref="A893" r:id="rId2024" display="https://www.start.umd.edu/gtd/search/IncidentSummary.aspx?gtdid=200708240040"/>
    <hyperlink ref="A895" r:id="rId2025" display="https://www.start.umd.edu/gtd/search/IncidentSummary.aspx?gtdid=200708300023"/>
    <hyperlink ref="A896" r:id="rId2026" display="https://www.start.umd.edu/gtd/search/IncidentSummary.aspx?gtdid=200709020003"/>
    <hyperlink ref="A900" r:id="rId2027" display="https://www.start.umd.edu/gtd/search/IncidentSummary.aspx?gtdid=200710090017"/>
    <hyperlink ref="A949" r:id="rId2028" display="https://www.start.umd.edu/gtd/search/IncidentSummary.aspx?gtdid=200805140015"/>
    <hyperlink ref="A966" r:id="rId2029" display="https://www.start.umd.edu/gtd/search/IncidentSummary.aspx?gtdid=200807040029"/>
    <hyperlink ref="A1002" r:id="rId2030" display="https://www.start.umd.edu/gtd/search/IncidentSummary.aspx?gtdid=200809210008"/>
    <hyperlink ref="A1001" r:id="rId2031" display="https://www.start.umd.edu/gtd/search/IncidentSummary.aspx?gtdid=200809210026"/>
    <hyperlink ref="A1000" r:id="rId2032" display="https://www.start.umd.edu/gtd/search/IncidentSummary.aspx?gtdid=200809210027"/>
    <hyperlink ref="A1013" r:id="rId2033" display="https://www.start.umd.edu/gtd/search/IncidentSummary.aspx?gtdid=200810300015"/>
    <hyperlink ref="A1032" r:id="rId2034" display="https://www.start.umd.edu/gtd/search/IncidentSummary.aspx?gtdid=200901160006"/>
    <hyperlink ref="A1044" r:id="rId2035" display="https://www.start.umd.edu/gtd/search/IncidentSummary.aspx?gtdid=200903260001"/>
    <hyperlink ref="A1062" r:id="rId2036" display="https://www.start.umd.edu/gtd/search/IncidentSummary.aspx?gtdid=200906190013"/>
    <hyperlink ref="A1065" r:id="rId2037" display="https://www.start.umd.edu/gtd/search/IncidentSummary.aspx?gtdid=200907100002"/>
    <hyperlink ref="A1068" r:id="rId2038" display="https://www.start.umd.edu/gtd/search/IncidentSummary.aspx?gtdid=200907290025"/>
    <hyperlink ref="A1074" r:id="rId2039" display="https://www.start.umd.edu/gtd/search/IncidentSummary.aspx?gtdid=200908090005"/>
    <hyperlink ref="A1076" r:id="rId2040" display="https://www.start.umd.edu/gtd/search/IncidentSummary.aspx?gtdid=200908270009"/>
    <hyperlink ref="A1079" r:id="rId2041" display="https://www.start.umd.edu/gtd/search/IncidentSummary.aspx?gtdid=200910160002"/>
    <hyperlink ref="A1081" r:id="rId2042" display="https://www.start.umd.edu/gtd/search/IncidentSummary.aspx?gtdid=200910170003"/>
    <hyperlink ref="A1145" r:id="rId2043" display="https://www.start.umd.edu/gtd/search/IncidentSummary.aspx?gtdid=201009160031"/>
    <hyperlink ref="A1213" r:id="rId2044" display="https://www.start.umd.edu/gtd/search/IncidentSummary.aspx?gtdid=201104090001"/>
    <hyperlink ref="A81" r:id="rId2045" display="https://www.start.umd.edu/gtd/search/IncidentSummary.aspx?gtdid=200006250006"/>
    <hyperlink ref="A92" r:id="rId2046" display="https://www.start.umd.edu/gtd/search/IncidentSummary.aspx?gtdid=200007120003"/>
    <hyperlink ref="A103" r:id="rId2047" display="https://www.start.umd.edu/gtd/search/IncidentSummary.aspx?gtdid=200007200002"/>
    <hyperlink ref="A104" r:id="rId2048" display="https://www.start.umd.edu/gtd/search/IncidentSummary.aspx?gtdid=200007240004"/>
    <hyperlink ref="A105" r:id="rId2049" display="https://www.start.umd.edu/gtd/search/IncidentSummary.aspx?gtdid=200007260001"/>
    <hyperlink ref="A111" r:id="rId2050" display="https://www.start.umd.edu/gtd/search/IncidentSummary.aspx?gtdid=200008070003"/>
    <hyperlink ref="A134" r:id="rId2051" display="https://www.start.umd.edu/gtd/search/IncidentSummary.aspx?gtdid=200009060001"/>
    <hyperlink ref="A139" r:id="rId2052" display="https://www.start.umd.edu/gtd/search/IncidentSummary.aspx?gtdid=200009100004"/>
    <hyperlink ref="A147" r:id="rId2053" display="https://www.start.umd.edu/gtd/search/IncidentSummary.aspx?gtdid=200009140002"/>
    <hyperlink ref="A173" r:id="rId2054" display="https://www.start.umd.edu/gtd/search/IncidentSummary.aspx?gtdid=200010160001"/>
    <hyperlink ref="A176" r:id="rId2055" display="https://www.start.umd.edu/gtd/search/IncidentSummary.aspx?gtdid=200010170003"/>
    <hyperlink ref="A190" r:id="rId2056" display="https://www.start.umd.edu/gtd/search/IncidentSummary.aspx?gtdid=200010300003"/>
    <hyperlink ref="A193" r:id="rId2057" display="https://www.start.umd.edu/gtd/search/IncidentSummary.aspx?gtdid=200011020007"/>
    <hyperlink ref="A199" r:id="rId2058" display="https://www.start.umd.edu/gtd/search/IncidentSummary.aspx?gtdid=200011110006"/>
    <hyperlink ref="A215" r:id="rId2059" display="https://www.start.umd.edu/gtd/search/IncidentSummary.aspx?gtdid=200012060006"/>
    <hyperlink ref="A226" r:id="rId2060" display="https://www.start.umd.edu/gtd/search/IncidentSummary.aspx?gtdid=200101090005"/>
    <hyperlink ref="A238" r:id="rId2061" display="https://www.start.umd.edu/gtd/search/IncidentSummary.aspx?gtdid=200101230004"/>
    <hyperlink ref="A271" r:id="rId2062" display="https://www.start.umd.edu/gtd/search/IncidentSummary.aspx?gtdid=200103070005"/>
    <hyperlink ref="A272" r:id="rId2063" display="https://www.start.umd.edu/gtd/search/IncidentSummary.aspx?gtdid=200103090012"/>
    <hyperlink ref="A283" r:id="rId2064" display="https://www.start.umd.edu/gtd/search/IncidentSummary.aspx?gtdid=200103170005"/>
    <hyperlink ref="A293" r:id="rId2065" display="https://www.start.umd.edu/gtd/search/IncidentSummary.aspx?gtdid=200103290003"/>
    <hyperlink ref="A302" r:id="rId2066" display="https://www.start.umd.edu/gtd/search/IncidentSummary.aspx?gtdid=200105060002"/>
    <hyperlink ref="A304" r:id="rId2067" display="https://www.start.umd.edu/gtd/search/IncidentSummary.aspx?gtdid=200105110001"/>
    <hyperlink ref="A305" r:id="rId2068" display="https://www.start.umd.edu/gtd/search/IncidentSummary.aspx?gtdid=200105150002"/>
    <hyperlink ref="A316" r:id="rId2069" display="https://www.start.umd.edu/gtd/search/IncidentSummary.aspx?gtdid=200106210001"/>
    <hyperlink ref="A319" r:id="rId2070" display="https://www.start.umd.edu/gtd/search/IncidentSummary.aspx?gtdid=200106280001"/>
    <hyperlink ref="A323" r:id="rId2071" display="https://www.start.umd.edu/gtd/search/IncidentSummary.aspx?gtdid=200107100001"/>
    <hyperlink ref="A329" r:id="rId2072" display="https://www.start.umd.edu/gtd/search/IncidentSummary.aspx?gtdid=200107270005"/>
    <hyperlink ref="A354" r:id="rId2073" display="https://www.start.umd.edu/gtd/search/IncidentSummary.aspx?gtdid=200108160001"/>
    <hyperlink ref="A353" r:id="rId2074" display="https://www.start.umd.edu/gtd/search/IncidentSummary.aspx?gtdid=200108160019"/>
    <hyperlink ref="A352" r:id="rId2075" display="https://www.start.umd.edu/gtd/search/IncidentSummary.aspx?gtdid=200108160020"/>
    <hyperlink ref="A360" r:id="rId2076" display="https://www.start.umd.edu/gtd/search/IncidentSummary.aspx?gtdid=200108180004"/>
    <hyperlink ref="A389" r:id="rId2077" display="https://www.start.umd.edu/gtd/search/IncidentSummary.aspx?gtdid=200108270009"/>
    <hyperlink ref="A427" r:id="rId2078" display="https://www.start.umd.edu/gtd/search/IncidentSummary.aspx?gtdid=200111060001"/>
    <hyperlink ref="A429" r:id="rId2079" display="https://www.start.umd.edu/gtd/search/IncidentSummary.aspx?gtdid=200111070001"/>
    <hyperlink ref="A443" r:id="rId2080" display="https://www.start.umd.edu/gtd/search/IncidentSummary.aspx?gtdid=200201120002"/>
    <hyperlink ref="A447" r:id="rId2081" display="https://www.start.umd.edu/gtd/search/IncidentSummary.aspx?gtdid=200201170004"/>
    <hyperlink ref="A446" r:id="rId2082" display="https://www.start.umd.edu/gtd/search/IncidentSummary.aspx?gtdid=200201170005"/>
    <hyperlink ref="A445" r:id="rId2083" display="https://www.start.umd.edu/gtd/search/IncidentSummary.aspx?gtdid=200201170006"/>
    <hyperlink ref="A449" r:id="rId2084" display="https://www.start.umd.edu/gtd/search/IncidentSummary.aspx?gtdid=200201250002"/>
    <hyperlink ref="A482" r:id="rId2085" display="https://www.start.umd.edu/gtd/search/IncidentSummary.aspx?gtdid=200205010001"/>
    <hyperlink ref="A481" r:id="rId2086" display="https://www.start.umd.edu/gtd/search/IncidentSummary.aspx?gtdid=200205010002"/>
    <hyperlink ref="A500" r:id="rId2087" display="https://www.start.umd.edu/gtd/search/IncidentSummary.aspx?gtdid=200205230006"/>
    <hyperlink ref="A504" r:id="rId2088" display="https://www.start.umd.edu/gtd/search/IncidentSummary.aspx?gtdid=200206210001"/>
    <hyperlink ref="A503" r:id="rId2089" display="https://www.start.umd.edu/gtd/search/IncidentSummary.aspx?gtdid=200206210003"/>
    <hyperlink ref="A506" r:id="rId2090" display="https://www.start.umd.edu/gtd/search/IncidentSummary.aspx?gtdid=200206220001"/>
    <hyperlink ref="A505" r:id="rId2091" display="https://www.start.umd.edu/gtd/search/IncidentSummary.aspx?gtdid=200206220002"/>
    <hyperlink ref="A507" r:id="rId2092" display="https://www.start.umd.edu/gtd/search/IncidentSummary.aspx?gtdid=200206230001"/>
    <hyperlink ref="A512" r:id="rId2093" display="https://www.start.umd.edu/gtd/search/IncidentSummary.aspx?gtdid=200208040001"/>
    <hyperlink ref="A513" r:id="rId2094" display="https://www.start.umd.edu/gtd/search/IncidentSummary.aspx?gtdid=200208090001"/>
    <hyperlink ref="A517" r:id="rId2095" display="https://www.start.umd.edu/gtd/search/IncidentSummary.aspx?gtdid=200208260004"/>
    <hyperlink ref="A530" r:id="rId2096" display="https://www.start.umd.edu/gtd/search/IncidentSummary.aspx?gtdid=200212170001"/>
    <hyperlink ref="A604" r:id="rId2097" display="https://www.start.umd.edu/gtd/search/IncidentSummary.aspx?gtdid=200307220003"/>
    <hyperlink ref="A603" r:id="rId2098" display="https://www.start.umd.edu/gtd/search/IncidentSummary.aspx?gtdid=200307220004"/>
    <hyperlink ref="A610" r:id="rId2099" display="https://www.start.umd.edu/gtd/search/IncidentSummary.aspx?gtdid=200308020001"/>
    <hyperlink ref="A635" r:id="rId2100" display="https://www.start.umd.edu/gtd/search/IncidentSummary.aspx?gtdid=200312240001"/>
    <hyperlink ref="A634" r:id="rId2101" display="https://www.start.umd.edu/gtd/search/IncidentSummary.aspx?gtdid=200312240002"/>
    <hyperlink ref="A633" r:id="rId2102" display="https://www.start.umd.edu/gtd/search/IncidentSummary.aspx?gtdid=200312240003"/>
    <hyperlink ref="A665" r:id="rId2103" display="https://www.start.umd.edu/gtd/search/IncidentSummary.aspx?gtdid=200408120001"/>
    <hyperlink ref="A664" r:id="rId2104" display="https://www.start.umd.edu/gtd/search/IncidentSummary.aspx?gtdid=200408120002"/>
    <hyperlink ref="A667" r:id="rId2105" display="https://www.start.umd.edu/gtd/search/IncidentSummary.aspx?gtdid=200408280002"/>
    <hyperlink ref="A666" r:id="rId2106" display="https://www.start.umd.edu/gtd/search/IncidentSummary.aspx?gtdid=200408280006"/>
    <hyperlink ref="A677" r:id="rId2107" display="https://www.start.umd.edu/gtd/search/IncidentSummary.aspx?gtdid=200409260002"/>
    <hyperlink ref="A686" r:id="rId2108" display="https://www.start.umd.edu/gtd/search/IncidentSummary.aspx?gtdid=200412030001"/>
    <hyperlink ref="A685" r:id="rId2109" display="https://www.start.umd.edu/gtd/search/IncidentSummary.aspx?gtdid=200412030002"/>
    <hyperlink ref="A684" r:id="rId2110" display="https://www.start.umd.edu/gtd/search/IncidentSummary.aspx?gtdid=200412030003"/>
    <hyperlink ref="A683" r:id="rId2111" display="https://www.start.umd.edu/gtd/search/IncidentSummary.aspx?gtdid=200412030004"/>
    <hyperlink ref="A682" r:id="rId2112" display="https://www.start.umd.edu/gtd/search/IncidentSummary.aspx?gtdid=200412030005"/>
    <hyperlink ref="A693" r:id="rId2113" display="https://www.start.umd.edu/gtd/search/IncidentSummary.aspx?gtdid=200412060003"/>
    <hyperlink ref="A692" r:id="rId2114" display="https://www.start.umd.edu/gtd/search/IncidentSummary.aspx?gtdid=200412060004"/>
    <hyperlink ref="A691" r:id="rId2115" display="https://www.start.umd.edu/gtd/search/IncidentSummary.aspx?gtdid=200412060005"/>
    <hyperlink ref="A690" r:id="rId2116" display="https://www.start.umd.edu/gtd/search/IncidentSummary.aspx?gtdid=200412060006"/>
    <hyperlink ref="A689" r:id="rId2117" display="https://www.start.umd.edu/gtd/search/IncidentSummary.aspx?gtdid=200412060007"/>
    <hyperlink ref="A688" r:id="rId2118" display="https://www.start.umd.edu/gtd/search/IncidentSummary.aspx?gtdid=200412060008"/>
    <hyperlink ref="A687" r:id="rId2119" display="https://www.start.umd.edu/gtd/search/IncidentSummary.aspx?gtdid=200412060009"/>
    <hyperlink ref="A697" r:id="rId2120" display="https://www.start.umd.edu/gtd/search/IncidentSummary.aspx?gtdid=200501180005"/>
    <hyperlink ref="A701" r:id="rId2121" display="https://www.start.umd.edu/gtd/search/IncidentSummary.aspx?gtdid=200501300001"/>
    <hyperlink ref="A702" r:id="rId2122" display="https://www.start.umd.edu/gtd/search/IncidentSummary.aspx?gtdid=200502090001"/>
    <hyperlink ref="A733" r:id="rId2123" display="https://www.start.umd.edu/gtd/search/IncidentSummary.aspx?gtdid=200505150001"/>
    <hyperlink ref="A732" r:id="rId2124" display="https://www.start.umd.edu/gtd/search/IncidentSummary.aspx?gtdid=200505150002"/>
    <hyperlink ref="A731" r:id="rId2125" display="https://www.start.umd.edu/gtd/search/IncidentSummary.aspx?gtdid=200505150003"/>
    <hyperlink ref="A730" r:id="rId2126" display="https://www.start.umd.edu/gtd/search/IncidentSummary.aspx?gtdid=200505150004"/>
    <hyperlink ref="A740" r:id="rId2127" display="https://www.start.umd.edu/gtd/search/IncidentSummary.aspx?gtdid=200505250001"/>
    <hyperlink ref="A747" r:id="rId2128" display="https://www.start.umd.edu/gtd/search/IncidentSummary.aspx?gtdid=200506100002"/>
    <hyperlink ref="A749" r:id="rId2129" display="https://www.start.umd.edu/gtd/search/IncidentSummary.aspx?gtdid=200506250002"/>
    <hyperlink ref="A763" r:id="rId2130" display="https://www.start.umd.edu/gtd/search/IncidentSummary.aspx?gtdid=200507230002"/>
    <hyperlink ref="A770" r:id="rId2131" display="https://www.start.umd.edu/gtd/search/IncidentSummary.aspx?gtdid=200507290008"/>
    <hyperlink ref="A769" r:id="rId2132" display="https://www.start.umd.edu/gtd/search/IncidentSummary.aspx?gtdid=200507290011"/>
    <hyperlink ref="A772" r:id="rId2133" display="https://www.start.umd.edu/gtd/search/IncidentSummary.aspx?gtdid=200507300005"/>
    <hyperlink ref="A771" r:id="rId2134" display="https://www.start.umd.edu/gtd/search/IncidentSummary.aspx?gtdid=200507300008"/>
    <hyperlink ref="A773" r:id="rId2135" display="https://www.start.umd.edu/gtd/search/IncidentSummary.aspx?gtdid=200508010007"/>
    <hyperlink ref="A786" r:id="rId2136" display="https://www.start.umd.edu/gtd/search/IncidentSummary.aspx?gtdid=200512220003"/>
    <hyperlink ref="A800" r:id="rId2137" display="https://www.start.umd.edu/gtd/search/IncidentSummary.aspx?gtdid=200602020006"/>
    <hyperlink ref="A806" r:id="rId2138" display="https://www.start.umd.edu/gtd/search/IncidentSummary.aspx?gtdid=200602140002"/>
    <hyperlink ref="A809" r:id="rId2139" display="https://www.start.umd.edu/gtd/search/IncidentSummary.aspx?gtdid=200602220001"/>
    <hyperlink ref="A815" r:id="rId2140" display="https://www.start.umd.edu/gtd/search/IncidentSummary.aspx?gtdid=200602280002"/>
    <hyperlink ref="A814" r:id="rId2141" display="https://www.start.umd.edu/gtd/search/IncidentSummary.aspx?gtdid=200602280018"/>
    <hyperlink ref="A857" r:id="rId2142" display="https://www.start.umd.edu/gtd/search/IncidentSummary.aspx?gtdid=200610260002"/>
    <hyperlink ref="A861" r:id="rId2143" display="https://www.start.umd.edu/gtd/search/IncidentSummary.aspx?gtdid=200612300002"/>
    <hyperlink ref="A891" r:id="rId2144" display="https://www.start.umd.edu/gtd/search/IncidentSummary.aspx?gtdid=200707250002"/>
    <hyperlink ref="A892" r:id="rId2145" display="https://www.start.umd.edu/gtd/search/IncidentSummary.aspx?gtdid=200708240039"/>
    <hyperlink ref="A897" r:id="rId2146" display="https://www.start.umd.edu/gtd/search/IncidentSummary.aspx?gtdid=200709100004"/>
    <hyperlink ref="A910" r:id="rId2147" display="https://www.start.umd.edu/gtd/search/IncidentSummary.aspx?gtdid=200712010004"/>
    <hyperlink ref="A924" r:id="rId2148" display="https://www.start.umd.edu/gtd/search/IncidentSummary.aspx?gtdid=200802230006"/>
    <hyperlink ref="A926" r:id="rId2149" display="https://www.start.umd.edu/gtd/search/IncidentSummary.aspx?gtdid=200803210001"/>
    <hyperlink ref="A927" r:id="rId2150" display="https://www.start.umd.edu/gtd/search/IncidentSummary.aspx?gtdid=200803300004"/>
    <hyperlink ref="A929" r:id="rId2151" display="https://www.start.umd.edu/gtd/search/IncidentSummary.aspx?gtdid=200804120001"/>
    <hyperlink ref="A932" r:id="rId2152" display="https://www.start.umd.edu/gtd/search/IncidentSummary.aspx?gtdid=200804170007"/>
    <hyperlink ref="A933" r:id="rId2153" display="https://www.start.umd.edu/gtd/search/IncidentSummary.aspx?gtdid=200804200011"/>
    <hyperlink ref="A940" r:id="rId2154" display="https://www.start.umd.edu/gtd/search/IncidentSummary.aspx?gtdid=200805010009"/>
    <hyperlink ref="A939" r:id="rId2155" display="https://www.start.umd.edu/gtd/search/IncidentSummary.aspx?gtdid=200805010010"/>
    <hyperlink ref="A946" r:id="rId2156" display="https://www.start.umd.edu/gtd/search/IncidentSummary.aspx?gtdid=200805120012"/>
    <hyperlink ref="A953" r:id="rId2157" display="https://www.start.umd.edu/gtd/search/IncidentSummary.aspx?gtdid=200805190017"/>
    <hyperlink ref="A960" r:id="rId2158" display="https://www.start.umd.edu/gtd/search/IncidentSummary.aspx?gtdid=200806080012"/>
    <hyperlink ref="A972" r:id="rId2159" display="https://www.start.umd.edu/gtd/search/IncidentSummary.aspx?gtdid=200807200014"/>
    <hyperlink ref="A971" r:id="rId2160" display="https://www.start.umd.edu/gtd/search/IncidentSummary.aspx?gtdid=200807200015"/>
    <hyperlink ref="A970" r:id="rId2161" display="https://www.start.umd.edu/gtd/search/IncidentSummary.aspx?gtdid=200807200016"/>
    <hyperlink ref="A969" r:id="rId2162" display="https://www.start.umd.edu/gtd/search/IncidentSummary.aspx?gtdid=200807200017"/>
    <hyperlink ref="A968" r:id="rId2163" display="https://www.start.umd.edu/gtd/search/IncidentSummary.aspx?gtdid=200807200018"/>
    <hyperlink ref="A973" r:id="rId2164" display="https://www.start.umd.edu/gtd/search/IncidentSummary.aspx?gtdid=200807280016"/>
    <hyperlink ref="A974" r:id="rId2165" display="https://www.start.umd.edu/gtd/search/IncidentSummary.aspx?gtdid=200807290037"/>
    <hyperlink ref="A989" r:id="rId2166" display="https://www.start.umd.edu/gtd/search/IncidentSummary.aspx?gtdid=200808170008"/>
    <hyperlink ref="A988" r:id="rId2167" display="https://www.start.umd.edu/gtd/search/IncidentSummary.aspx?gtdid=200808170009"/>
    <hyperlink ref="A987" r:id="rId2168" display="https://www.start.umd.edu/gtd/search/IncidentSummary.aspx?gtdid=200808170013"/>
    <hyperlink ref="A999" r:id="rId2169" display="https://www.start.umd.edu/gtd/search/IncidentSummary.aspx?gtdid=200809210009"/>
    <hyperlink ref="A998" r:id="rId2170" display="https://www.start.umd.edu/gtd/search/IncidentSummary.aspx?gtdid=200809210010"/>
    <hyperlink ref="A1003" r:id="rId2171" display="https://www.start.umd.edu/gtd/search/IncidentSummary.aspx?gtdid=200809220011"/>
    <hyperlink ref="A1016" r:id="rId2172" display="https://www.start.umd.edu/gtd/search/IncidentSummary.aspx?gtdid=200812030006"/>
    <hyperlink ref="A1023" r:id="rId2173" display="https://www.start.umd.edu/gtd/search/IncidentSummary.aspx?gtdid=200812310002"/>
    <hyperlink ref="A1038" r:id="rId2174" display="https://www.start.umd.edu/gtd/search/IncidentSummary.aspx?gtdid=200902230007"/>
    <hyperlink ref="A1069" r:id="rId2175" display="https://www.start.umd.edu/gtd/search/IncidentSummary.aspx?gtdid=200907300018"/>
    <hyperlink ref="A1073" r:id="rId2176" display="https://www.start.umd.edu/gtd/search/IncidentSummary.aspx?gtdid=200908090006"/>
    <hyperlink ref="A1072" r:id="rId2177" display="https://www.start.umd.edu/gtd/search/IncidentSummary.aspx?gtdid=200908090007"/>
    <hyperlink ref="A1071" r:id="rId2178" display="https://www.start.umd.edu/gtd/search/IncidentSummary.aspx?gtdid=200908090008"/>
    <hyperlink ref="A80" r:id="rId2179" display="https://www.start.umd.edu/gtd/search/IncidentSummary.aspx?gtdid=200006230001"/>
    <hyperlink ref="A79" r:id="rId2180" display="https://www.start.umd.edu/gtd/search/IncidentSummary.aspx?gtdid=200006230002"/>
    <hyperlink ref="A78" r:id="rId2181" display="https://www.start.umd.edu/gtd/search/IncidentSummary.aspx?gtdid=200006230003"/>
    <hyperlink ref="A77" r:id="rId2182" display="https://www.start.umd.edu/gtd/search/IncidentSummary.aspx?gtdid=200006230004"/>
    <hyperlink ref="A832" r:id="rId2183" display="https://www.start.umd.edu/gtd/search/IncidentSummary.aspx?gtdid=200604140029"/>
    <hyperlink ref="A831" r:id="rId2184" display="https://www.start.umd.edu/gtd/search/IncidentSummary.aspx?gtdid=200604140030"/>
    <hyperlink ref="A830" r:id="rId2185" display="https://www.start.umd.edu/gtd/search/IncidentSummary.aspx?gtdid=200604140031"/>
    <hyperlink ref="A1368" r:id="rId2186" display="https://www.start.umd.edu/gtd/search/IncidentSummary.aspx?gtdid=201210010005"/>
    <hyperlink ref="A416" r:id="rId2187" display="https://www.start.umd.edu/gtd/search/IncidentSummary.aspx?gtdid=200110100001"/>
    <hyperlink ref="A1505" r:id="rId2188" display="https://www.start.umd.edu/gtd/search/IncidentSummary.aspx?gtdid=201305270008"/>
    <hyperlink ref="A1504" r:id="rId2189" display="https://www.start.umd.edu/gtd/search/IncidentSummary.aspx?gtdid=201305270009"/>
    <hyperlink ref="A122" r:id="rId2190" display="https://www.start.umd.edu/gtd/search/IncidentSummary.aspx?gtdid=200008170002"/>
    <hyperlink ref="A236" r:id="rId2191" display="https://www.start.umd.edu/gtd/search/IncidentSummary.aspx?gtdid=200101220001"/>
    <hyperlink ref="A288" r:id="rId2192" display="https://www.start.umd.edu/gtd/search/IncidentSummary.aspx?gtdid=200103220004"/>
    <hyperlink ref="A175" r:id="rId2193" display="https://www.start.umd.edu/gtd/search/IncidentSummary.aspx?gtdid=200010170001"/>
    <hyperlink ref="A473" r:id="rId2194" display="https://www.start.umd.edu/gtd/search/IncidentSummary.aspx?gtdid=200204040002"/>
    <hyperlink ref="A846" r:id="rId2195" display="https://www.start.umd.edu/gtd/search/IncidentSummary.aspx?gtdid=200609170015"/>
    <hyperlink ref="A1822" r:id="rId2196" display="https://www.start.umd.edu/gtd/search/IncidentSummary.aspx?gtdid=201502030092"/>
    <hyperlink ref="A1990" r:id="rId2197" display="https://www.start.umd.edu/gtd/search/IncidentSummary.aspx?gtdid=201510240068"/>
    <hyperlink ref="A1499" r:id="rId2198" display="https://www.start.umd.edu/gtd/search/IncidentSummary.aspx?gtdid=201305250055"/>
    <hyperlink ref="A1518" r:id="rId2199" display="https://www.start.umd.edu/gtd/search/IncidentSummary.aspx?gtdid=201306180006"/>
    <hyperlink ref="A1641" r:id="rId2200" display="https://www.start.umd.edu/gtd/search/IncidentSummary.aspx?gtdid=201403090037"/>
    <hyperlink ref="A2045" r:id="rId2201" display="https://www.start.umd.edu/gtd/search/IncidentSummary.aspx?gtdid=201511180055"/>
    <hyperlink ref="A909" r:id="rId2202" display="https://www.start.umd.edu/gtd/search/IncidentSummary.aspx?gtdid=200711290016"/>
    <hyperlink ref="A298" r:id="rId2203" display="https://www.start.umd.edu/gtd/search/IncidentSummary.aspx?gtdid=200104130002"/>
    <hyperlink ref="A560" r:id="rId2204" display="https://www.start.umd.edu/gtd/search/IncidentSummary.aspx?gtdid=200303240003"/>
    <hyperlink ref="A1828" r:id="rId2205" display="https://www.start.umd.edu/gtd/search/IncidentSummary.aspx?gtdid=201502090097"/>
    <hyperlink ref="A1979" r:id="rId2206" display="https://www.start.umd.edu/gtd/search/IncidentSummary.aspx?gtdid=201510170083"/>
    <hyperlink ref="A1987" r:id="rId2207" display="https://www.start.umd.edu/gtd/search/IncidentSummary.aspx?gtdid=201510220013"/>
    <hyperlink ref="A2002" r:id="rId2208" display="https://www.start.umd.edu/gtd/search/IncidentSummary.aspx?gtdid=201510280105"/>
    <hyperlink ref="A1482" r:id="rId2209" display="https://www.start.umd.edu/gtd/search/IncidentSummary.aspx?gtdid=201304190037"/>
    <hyperlink ref="A1481" r:id="rId2210" display="https://www.start.umd.edu/gtd/search/IncidentSummary.aspx?gtdid=201304200031"/>
    <hyperlink ref="A671" r:id="rId2211" display="https://www.start.umd.edu/gtd/search/IncidentSummary.aspx?gtdid=200409120002"/>
    <hyperlink ref="A1165" r:id="rId2212" display="https://www.start.umd.edu/gtd/search/IncidentSummary.aspx?gtdid=201012120007"/>
    <hyperlink ref="A183" r:id="rId2213" display="https://www.start.umd.edu/gtd/search/IncidentSummary.aspx?gtdid=200010210005"/>
    <hyperlink ref="A182" r:id="rId2214" display="https://www.start.umd.edu/gtd/search/IncidentSummary.aspx?gtdid=200010210006"/>
    <hyperlink ref="A217" r:id="rId2215" display="https://www.start.umd.edu/gtd/search/IncidentSummary.aspx?gtdid=200012110004"/>
    <hyperlink ref="A225" r:id="rId2216" display="https://www.start.umd.edu/gtd/search/IncidentSummary.aspx?gtdid=200101050007"/>
    <hyperlink ref="A224" r:id="rId2217" display="https://www.start.umd.edu/gtd/search/IncidentSummary.aspx?gtdid=200101050009"/>
    <hyperlink ref="A235" r:id="rId2218" display="https://www.start.umd.edu/gtd/search/IncidentSummary.aspx?gtdid=200101220007"/>
    <hyperlink ref="A245" r:id="rId2219" display="https://www.start.umd.edu/gtd/search/IncidentSummary.aspx?gtdid=200101300004"/>
    <hyperlink ref="A244" r:id="rId2220" display="https://www.start.umd.edu/gtd/search/IncidentSummary.aspx?gtdid=200101300005"/>
    <hyperlink ref="A246" r:id="rId2221" display="https://www.start.umd.edu/gtd/search/IncidentSummary.aspx?gtdid=200101310003"/>
    <hyperlink ref="A257" r:id="rId2222" display="https://www.start.umd.edu/gtd/search/IncidentSummary.aspx?gtdid=200102110004"/>
    <hyperlink ref="A123" r:id="rId2223" display="https://www.start.umd.edu/gtd/search/IncidentSummary.aspx?gtdid=200008220001"/>
    <hyperlink ref="A488" r:id="rId2224" display="https://www.start.umd.edu/gtd/search/IncidentSummary.aspx?gtdid=200205060004"/>
    <hyperlink ref="A751" r:id="rId2225" display="https://www.start.umd.edu/gtd/search/IncidentSummary.aspx?gtdid=200506260002"/>
    <hyperlink ref="A227" r:id="rId2226" display="https://www.start.umd.edu/gtd/search/IncidentSummary.aspx?gtdid=200101100001"/>
    <hyperlink ref="A228" r:id="rId2227" display="https://www.start.umd.edu/gtd/search/IncidentSummary.aspx?gtdid=200101110001"/>
    <hyperlink ref="A1020" r:id="rId2228" display="https://www.start.umd.edu/gtd/search/IncidentSummary.aspx?gtdid=200812240005"/>
    <hyperlink ref="A1234" r:id="rId2229" display="https://www.start.umd.edu/gtd/search/IncidentSummary.aspx?gtdid=201107080003"/>
    <hyperlink ref="A1240" r:id="rId2230" display="https://www.start.umd.edu/gtd/search/IncidentSummary.aspx?gtdid=201109070023"/>
    <hyperlink ref="A1769" r:id="rId2231" display="https://www.start.umd.edu/gtd/search/IncidentSummary.aspx?gtdid=201411110070"/>
    <hyperlink ref="A1890" r:id="rId2232" display="https://www.start.umd.edu/gtd/search/IncidentSummary.aspx?gtdid=201505280097"/>
    <hyperlink ref="A2056" r:id="rId2233" display="https://www.start.umd.edu/gtd/search/IncidentSummary.aspx?gtdid=201512020058"/>
    <hyperlink ref="A177" r:id="rId2234" display="https://www.start.umd.edu/gtd/search/IncidentSummary.aspx?gtdid=200010190002"/>
    <hyperlink ref="A1251" r:id="rId2235" display="https://www.start.umd.edu/gtd/search/IncidentSummary.aspx?gtdid=201111280032"/>
    <hyperlink ref="A1250" r:id="rId2236" display="https://www.start.umd.edu/gtd/search/IncidentSummary.aspx?gtdid=201111280033"/>
    <hyperlink ref="A1684" r:id="rId2237" display="https://www.start.umd.edu/gtd/search/IncidentSummary.aspx?gtdid=201406100083"/>
    <hyperlink ref="A172" r:id="rId2238" display="https://www.start.umd.edu/gtd/search/IncidentSummary.aspx?gtdid=200010160007"/>
    <hyperlink ref="A641" r:id="rId2239" display="https://www.start.umd.edu/gtd/search/IncidentSummary.aspx?gtdid=200401190002"/>
    <hyperlink ref="A1197" r:id="rId2240" display="https://www.start.umd.edu/gtd/search/IncidentSummary.aspx?gtdid=201102210007"/>
    <hyperlink ref="A1376" r:id="rId2241" display="https://www.start.umd.edu/gtd/search/IncidentSummary.aspx?gtdid=201210230003"/>
    <hyperlink ref="A1615" r:id="rId2242" display="https://www.start.umd.edu/gtd/search/IncidentSummary.aspx?gtdid=201401060091"/>
    <hyperlink ref="A1683" r:id="rId2243" display="https://www.start.umd.edu/gtd/search/IncidentSummary.aspx?gtdid=201406050069"/>
    <hyperlink ref="A1682" r:id="rId2244" display="https://www.start.umd.edu/gtd/search/IncidentSummary.aspx?gtdid=201406050070"/>
    <hyperlink ref="A1681" r:id="rId2245" display="https://www.start.umd.edu/gtd/search/IncidentSummary.aspx?gtdid=201406050071"/>
    <hyperlink ref="A1680" r:id="rId2246" display="https://www.start.umd.edu/gtd/search/IncidentSummary.aspx?gtdid=201406050072"/>
    <hyperlink ref="A1730" r:id="rId2247" display="https://www.start.umd.edu/gtd/search/IncidentSummary.aspx?gtdid=201409010082"/>
    <hyperlink ref="A1753" r:id="rId2248" display="https://www.start.umd.edu/gtd/search/IncidentSummary.aspx?gtdid=201410050077"/>
    <hyperlink ref="A1787" r:id="rId2249" display="https://www.start.umd.edu/gtd/search/IncidentSummary.aspx?gtdid=201412210068"/>
    <hyperlink ref="A1790" r:id="rId2250" display="https://www.start.umd.edu/gtd/search/IncidentSummary.aspx?gtdid=201412230057"/>
    <hyperlink ref="A2075" r:id="rId2251" display="https://www.start.umd.edu/gtd/search/IncidentSummary.aspx?gtdid=201512180021"/>
    <hyperlink ref="A1550" r:id="rId2252" display="https://www.start.umd.edu/gtd/search/IncidentSummary.aspx?gtdid=201308270021"/>
    <hyperlink ref="A783" r:id="rId2253" display="https://www.start.umd.edu/gtd/search/IncidentSummary.aspx?gtdid=200512140002"/>
    <hyperlink ref="A1149" r:id="rId2254" display="https://www.start.umd.edu/gtd/search/IncidentSummary.aspx?gtdid=201010290009"/>
    <hyperlink ref="A1799" r:id="rId2255" display="https://www.start.umd.edu/gtd/search/IncidentSummary.aspx?gtdid=201501070001"/>
    <hyperlink ref="A888" r:id="rId2256" display="https://www.start.umd.edu/gtd/search/IncidentSummary.aspx?gtdid=200706300003"/>
    <hyperlink ref="A437" r:id="rId2257" display="https://www.start.umd.edu/gtd/search/IncidentSummary.aspx?gtdid=200112220002"/>
    <hyperlink ref="A1018" r:id="rId2258" display="https://www.start.umd.edu/gtd/search/IncidentSummary.aspx?gtdid=200812160004"/>
    <hyperlink ref="A650" r:id="rId2259" display="https://www.start.umd.edu/gtd/search/IncidentSummary.aspx?gtdid=200403110001"/>
    <hyperlink ref="A649" r:id="rId2260" display="https://www.start.umd.edu/gtd/search/IncidentSummary.aspx?gtdid=200403110003"/>
    <hyperlink ref="A648" r:id="rId2261" display="https://www.start.umd.edu/gtd/search/IncidentSummary.aspx?gtdid=200403110004"/>
    <hyperlink ref="A647" r:id="rId2262" display="https://www.start.umd.edu/gtd/search/IncidentSummary.aspx?gtdid=200403110005"/>
    <hyperlink ref="A646" r:id="rId2263" display="https://www.start.umd.edu/gtd/search/IncidentSummary.aspx?gtdid=200403110006"/>
    <hyperlink ref="A645" r:id="rId2264" display="https://www.start.umd.edu/gtd/search/IncidentSummary.aspx?gtdid=200403110007"/>
    <hyperlink ref="A761" r:id="rId2265" display="https://www.start.umd.edu/gtd/search/IncidentSummary.aspx?gtdid=200507210002"/>
    <hyperlink ref="A760" r:id="rId2266" display="https://www.start.umd.edu/gtd/search/IncidentSummary.aspx?gtdid=200507210006"/>
    <hyperlink ref="A759" r:id="rId2267" display="https://www.start.umd.edu/gtd/search/IncidentSummary.aspx?gtdid=200507210007"/>
  </hyperlinks>
  <pageMargins left="0.7" right="0.7" top="0.75" bottom="0.75" header="0.3" footer="0.3"/>
  <drawing r:id="rId22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0"/>
  <sheetViews>
    <sheetView topLeftCell="C48" workbookViewId="0">
      <selection activeCell="M52" sqref="M52:M68"/>
    </sheetView>
  </sheetViews>
  <sheetFormatPr defaultColWidth="14.42578125" defaultRowHeight="15.75" customHeight="1"/>
  <sheetData>
    <row r="1" spans="1:1" ht="15.75" customHeight="1">
      <c r="A1" s="1" t="s">
        <v>0</v>
      </c>
    </row>
    <row r="2" spans="1:1" ht="15.75" customHeight="1">
      <c r="A2" s="17" t="s">
        <v>1</v>
      </c>
    </row>
    <row r="3" spans="1:1" ht="15.75" customHeight="1">
      <c r="A3" s="17" t="s">
        <v>19</v>
      </c>
    </row>
    <row r="4" spans="1:1" ht="15.75" customHeight="1">
      <c r="A4" s="17" t="s">
        <v>21</v>
      </c>
    </row>
    <row r="5" spans="1:1" ht="15.75" customHeight="1">
      <c r="A5" s="17" t="s">
        <v>24</v>
      </c>
    </row>
    <row r="6" spans="1:1" ht="15">
      <c r="A6" s="6" t="s">
        <v>25</v>
      </c>
    </row>
    <row r="7" spans="1:1" ht="15">
      <c r="A7" s="7" t="s">
        <v>26</v>
      </c>
    </row>
    <row r="8" spans="1:1" ht="15.75" customHeight="1">
      <c r="A8" s="8" t="s">
        <v>27</v>
      </c>
    </row>
    <row r="9" spans="1:1" ht="15">
      <c r="A9" s="7" t="s">
        <v>28</v>
      </c>
    </row>
    <row r="11" spans="1:1" ht="15.75" customHeight="1">
      <c r="A11" s="9" t="s">
        <v>29</v>
      </c>
    </row>
    <row r="13" spans="1:1" ht="12.75">
      <c r="A13" s="10" t="s">
        <v>30</v>
      </c>
    </row>
    <row r="15" spans="1:1" ht="12.75">
      <c r="A15" s="9" t="s">
        <v>31</v>
      </c>
    </row>
    <row r="17" spans="1:8" ht="12.75">
      <c r="A17" s="1" t="s">
        <v>0</v>
      </c>
    </row>
    <row r="18" spans="1:8" ht="12.75">
      <c r="A18" s="17" t="s">
        <v>1</v>
      </c>
      <c r="B18" s="12"/>
      <c r="C18" s="11"/>
      <c r="D18" s="11"/>
      <c r="E18" s="12"/>
      <c r="F18" s="11"/>
      <c r="G18" s="11"/>
      <c r="H18" s="12"/>
    </row>
    <row r="19" spans="1:8" ht="12.75">
      <c r="A19" s="17" t="s">
        <v>19</v>
      </c>
      <c r="B19" s="15"/>
      <c r="C19" s="16"/>
      <c r="D19" s="16"/>
      <c r="E19" s="16"/>
      <c r="F19" s="16"/>
      <c r="G19" s="16"/>
      <c r="H19" s="16"/>
    </row>
    <row r="20" spans="1:8" ht="12.75">
      <c r="A20" s="17" t="s">
        <v>21</v>
      </c>
      <c r="B20" s="4"/>
      <c r="C20" s="13"/>
      <c r="D20" s="13"/>
      <c r="E20" s="13"/>
      <c r="F20" s="13"/>
      <c r="G20" s="13"/>
      <c r="H20" s="13"/>
    </row>
    <row r="21" spans="1:8" ht="12.75">
      <c r="A21" s="17" t="s">
        <v>24</v>
      </c>
      <c r="B21" s="15"/>
      <c r="C21" s="16"/>
      <c r="D21" s="16"/>
      <c r="E21" s="16"/>
      <c r="F21" s="16"/>
      <c r="G21" s="16"/>
      <c r="H21" s="16"/>
    </row>
    <row r="22" spans="1:8" ht="15">
      <c r="A22" s="6" t="s">
        <v>36</v>
      </c>
      <c r="B22" s="4"/>
      <c r="C22" s="13"/>
      <c r="D22" s="13"/>
      <c r="E22" s="13"/>
      <c r="F22" s="13"/>
      <c r="G22" s="13"/>
      <c r="H22" s="13"/>
    </row>
    <row r="23" spans="1:8" ht="15">
      <c r="A23" s="7" t="s">
        <v>26</v>
      </c>
      <c r="B23" s="15"/>
      <c r="C23" s="16"/>
      <c r="D23" s="16"/>
      <c r="E23" s="16"/>
      <c r="F23" s="16"/>
      <c r="G23" s="16"/>
      <c r="H23" s="16"/>
    </row>
    <row r="24" spans="1:8" ht="12.75">
      <c r="A24" s="8" t="s">
        <v>27</v>
      </c>
      <c r="B24" s="4"/>
      <c r="C24" s="13"/>
      <c r="D24" s="13"/>
      <c r="E24" s="13"/>
      <c r="F24" s="13"/>
      <c r="G24" s="13"/>
      <c r="H24" s="13"/>
    </row>
    <row r="25" spans="1:8" ht="15">
      <c r="A25" s="7" t="s">
        <v>28</v>
      </c>
      <c r="B25" s="15"/>
      <c r="C25" s="16"/>
      <c r="D25" s="16"/>
      <c r="E25" s="16"/>
      <c r="F25" s="16"/>
      <c r="G25" s="16"/>
      <c r="H25" s="16"/>
    </row>
    <row r="26" spans="1:8" ht="12.75">
      <c r="A26" s="18"/>
      <c r="B26" s="4"/>
      <c r="C26" s="13"/>
      <c r="D26" s="13"/>
      <c r="E26" s="13"/>
      <c r="F26" s="13"/>
      <c r="G26" s="13"/>
      <c r="H26" s="13"/>
    </row>
    <row r="27" spans="1:8" ht="12.75">
      <c r="A27" s="9" t="s">
        <v>29</v>
      </c>
      <c r="B27" s="15"/>
      <c r="C27" s="16"/>
      <c r="D27" s="16"/>
      <c r="E27" s="16"/>
      <c r="F27" s="16"/>
      <c r="G27" s="16"/>
      <c r="H27" s="16"/>
    </row>
    <row r="28" spans="1:8" ht="12.75">
      <c r="A28" s="18"/>
      <c r="B28" s="4"/>
      <c r="C28" s="13"/>
      <c r="D28" s="13"/>
      <c r="E28" s="13"/>
      <c r="F28" s="13"/>
      <c r="G28" s="13"/>
      <c r="H28" s="13"/>
    </row>
    <row r="29" spans="1:8" ht="12.75">
      <c r="A29" s="10" t="s">
        <v>30</v>
      </c>
      <c r="B29" s="15"/>
      <c r="C29" s="16"/>
      <c r="D29" s="16"/>
      <c r="E29" s="16"/>
      <c r="F29" s="16"/>
      <c r="G29" s="16"/>
      <c r="H29" s="16"/>
    </row>
    <row r="30" spans="1:8" ht="12.75">
      <c r="A30" s="18"/>
      <c r="B30" s="4"/>
      <c r="C30" s="13"/>
      <c r="D30" s="13"/>
      <c r="E30" s="13"/>
      <c r="F30" s="13"/>
      <c r="G30" s="13"/>
      <c r="H30" s="13"/>
    </row>
    <row r="31" spans="1:8" ht="12.75">
      <c r="A31" s="9" t="s">
        <v>42</v>
      </c>
    </row>
    <row r="32" spans="1:8" ht="12.75">
      <c r="A32" s="18"/>
    </row>
    <row r="33" spans="1:15" ht="12.75">
      <c r="A33" s="9" t="s">
        <v>44</v>
      </c>
    </row>
    <row r="34" spans="1:15" ht="12.75">
      <c r="A34" s="11" t="s">
        <v>3</v>
      </c>
      <c r="B34" s="12" t="s">
        <v>4</v>
      </c>
      <c r="C34" s="11" t="s">
        <v>5</v>
      </c>
      <c r="D34" s="11" t="s">
        <v>6</v>
      </c>
      <c r="E34" s="12" t="s">
        <v>7</v>
      </c>
      <c r="F34" s="11" t="s">
        <v>8</v>
      </c>
      <c r="G34" s="11" t="s">
        <v>9</v>
      </c>
      <c r="H34" s="12" t="s">
        <v>10</v>
      </c>
      <c r="L34" t="s">
        <v>1024</v>
      </c>
      <c r="M34" t="s">
        <v>1025</v>
      </c>
    </row>
    <row r="35" spans="1:15" ht="12.75">
      <c r="A35" s="14">
        <v>201512180021</v>
      </c>
      <c r="B35" s="15">
        <v>42356</v>
      </c>
      <c r="C35" s="16" t="s">
        <v>55</v>
      </c>
      <c r="D35" s="16" t="s">
        <v>56</v>
      </c>
      <c r="E35" s="16" t="s">
        <v>57</v>
      </c>
      <c r="F35" s="16">
        <v>0</v>
      </c>
      <c r="G35" s="16">
        <v>0</v>
      </c>
      <c r="H35" s="16" t="s">
        <v>14</v>
      </c>
      <c r="J35" s="3">
        <v>1</v>
      </c>
      <c r="K35" s="16">
        <v>2015</v>
      </c>
      <c r="L35" s="16">
        <v>2000</v>
      </c>
      <c r="M35" s="16">
        <v>0</v>
      </c>
      <c r="N35">
        <f>IF(AND(K35=2014,OR(F35&gt;0,G35&gt;0)),1,0)</f>
        <v>0</v>
      </c>
      <c r="O35">
        <f>SUM(N35:N100)</f>
        <v>0</v>
      </c>
    </row>
    <row r="36" spans="1:15" ht="12.75">
      <c r="A36" s="2">
        <v>200312270001</v>
      </c>
      <c r="B36" s="4">
        <v>37982</v>
      </c>
      <c r="C36" s="13" t="s">
        <v>55</v>
      </c>
      <c r="D36" s="13" t="s">
        <v>75</v>
      </c>
      <c r="E36" s="13" t="s">
        <v>67</v>
      </c>
      <c r="F36" s="13">
        <v>0</v>
      </c>
      <c r="G36" s="13">
        <v>0</v>
      </c>
      <c r="H36" s="13" t="s">
        <v>82</v>
      </c>
      <c r="J36" s="3">
        <v>1</v>
      </c>
      <c r="K36" s="13">
        <v>2003</v>
      </c>
      <c r="L36" s="13">
        <v>2001</v>
      </c>
      <c r="M36" s="13">
        <v>0</v>
      </c>
      <c r="N36">
        <f t="shared" ref="N36:N76" si="0">IF(AND(K36=2014,OR(F36&gt;0,G36&gt;0)),1,0)</f>
        <v>0</v>
      </c>
    </row>
    <row r="37" spans="1:15" ht="12.75">
      <c r="A37" s="14">
        <v>200312280001</v>
      </c>
      <c r="B37" s="15">
        <v>37983</v>
      </c>
      <c r="C37" s="16" t="s">
        <v>126</v>
      </c>
      <c r="D37" s="16" t="s">
        <v>174</v>
      </c>
      <c r="E37" s="16" t="s">
        <v>67</v>
      </c>
      <c r="F37" s="16">
        <v>0</v>
      </c>
      <c r="G37" s="16">
        <v>0</v>
      </c>
      <c r="H37" s="16" t="s">
        <v>65</v>
      </c>
      <c r="J37" s="3">
        <v>1</v>
      </c>
      <c r="K37" s="13">
        <v>2003</v>
      </c>
      <c r="L37">
        <v>2002</v>
      </c>
      <c r="M37">
        <v>0</v>
      </c>
      <c r="N37">
        <f t="shared" si="0"/>
        <v>0</v>
      </c>
    </row>
    <row r="38" spans="1:15" ht="12.75">
      <c r="A38" s="2">
        <v>200312290002</v>
      </c>
      <c r="B38" s="4">
        <v>37984</v>
      </c>
      <c r="C38" s="13" t="s">
        <v>78</v>
      </c>
      <c r="D38" s="13" t="s">
        <v>131</v>
      </c>
      <c r="E38" s="13" t="s">
        <v>67</v>
      </c>
      <c r="F38" s="13">
        <v>0</v>
      </c>
      <c r="G38" s="13">
        <v>0</v>
      </c>
      <c r="H38" s="13" t="s">
        <v>65</v>
      </c>
      <c r="J38" s="3">
        <v>1</v>
      </c>
      <c r="K38" s="13">
        <v>2003</v>
      </c>
      <c r="L38" s="13">
        <v>2003</v>
      </c>
      <c r="M38" s="13">
        <v>4</v>
      </c>
      <c r="N38">
        <f t="shared" si="0"/>
        <v>0</v>
      </c>
    </row>
    <row r="39" spans="1:15" ht="12.75">
      <c r="A39" s="14">
        <v>200312300001</v>
      </c>
      <c r="B39" s="15">
        <v>37985</v>
      </c>
      <c r="C39" s="16" t="s">
        <v>126</v>
      </c>
      <c r="D39" s="16" t="s">
        <v>174</v>
      </c>
      <c r="E39" s="16" t="s">
        <v>67</v>
      </c>
      <c r="F39" s="16">
        <v>0</v>
      </c>
      <c r="G39" s="16">
        <v>0</v>
      </c>
      <c r="H39" s="16" t="s">
        <v>156</v>
      </c>
      <c r="J39" s="3">
        <v>1</v>
      </c>
      <c r="K39" s="13">
        <v>2003</v>
      </c>
      <c r="L39">
        <v>2004</v>
      </c>
      <c r="M39">
        <v>0</v>
      </c>
      <c r="N39">
        <f t="shared" si="0"/>
        <v>0</v>
      </c>
    </row>
    <row r="40" spans="1:15" ht="12.75">
      <c r="A40" s="14">
        <v>200503010002</v>
      </c>
      <c r="B40" s="15">
        <v>38412</v>
      </c>
      <c r="C40" s="16" t="s">
        <v>55</v>
      </c>
      <c r="D40" s="16" t="s">
        <v>121</v>
      </c>
      <c r="E40" s="16" t="s">
        <v>67</v>
      </c>
      <c r="F40" s="16">
        <v>0</v>
      </c>
      <c r="G40" s="16">
        <v>0</v>
      </c>
      <c r="H40" s="16" t="s">
        <v>72</v>
      </c>
      <c r="J40" s="3">
        <v>1</v>
      </c>
      <c r="K40" s="13">
        <v>2005</v>
      </c>
      <c r="L40">
        <v>2005</v>
      </c>
      <c r="M40">
        <v>3</v>
      </c>
      <c r="N40">
        <f t="shared" si="0"/>
        <v>0</v>
      </c>
    </row>
    <row r="41" spans="1:15" ht="12.75">
      <c r="A41" s="2">
        <v>200503010001</v>
      </c>
      <c r="B41" s="4">
        <v>38412</v>
      </c>
      <c r="C41" s="13" t="s">
        <v>55</v>
      </c>
      <c r="D41" s="13" t="s">
        <v>104</v>
      </c>
      <c r="E41" s="13" t="s">
        <v>67</v>
      </c>
      <c r="F41" s="13">
        <v>0</v>
      </c>
      <c r="G41" s="13">
        <v>0</v>
      </c>
      <c r="H41" s="13" t="s">
        <v>72</v>
      </c>
      <c r="J41" s="3">
        <v>1</v>
      </c>
      <c r="K41" s="13">
        <v>2005</v>
      </c>
      <c r="L41" s="13">
        <v>2006</v>
      </c>
      <c r="M41" s="13">
        <v>3</v>
      </c>
      <c r="N41">
        <f t="shared" si="0"/>
        <v>0</v>
      </c>
    </row>
    <row r="42" spans="1:15" ht="12.75">
      <c r="A42" s="2">
        <v>200505240005</v>
      </c>
      <c r="B42" s="4">
        <v>38496</v>
      </c>
      <c r="C42" s="13" t="s">
        <v>55</v>
      </c>
      <c r="D42" s="13" t="s">
        <v>106</v>
      </c>
      <c r="E42" s="13" t="s">
        <v>67</v>
      </c>
      <c r="F42" s="13">
        <v>0</v>
      </c>
      <c r="G42" s="13">
        <v>1</v>
      </c>
      <c r="H42" s="13" t="s">
        <v>14</v>
      </c>
      <c r="J42" s="3">
        <v>1</v>
      </c>
      <c r="K42" s="13">
        <v>2005</v>
      </c>
      <c r="L42" s="13">
        <v>2007</v>
      </c>
      <c r="M42" s="13">
        <v>0</v>
      </c>
      <c r="N42">
        <f t="shared" si="0"/>
        <v>0</v>
      </c>
    </row>
    <row r="43" spans="1:15" ht="12.75">
      <c r="A43" s="14">
        <v>200607040021</v>
      </c>
      <c r="B43" s="15">
        <v>38902</v>
      </c>
      <c r="C43" s="16" t="s">
        <v>55</v>
      </c>
      <c r="D43" s="16" t="s">
        <v>106</v>
      </c>
      <c r="E43" s="16" t="s">
        <v>67</v>
      </c>
      <c r="F43" s="16">
        <v>0</v>
      </c>
      <c r="G43" s="16">
        <v>1</v>
      </c>
      <c r="H43" s="16" t="s">
        <v>109</v>
      </c>
      <c r="J43" s="3">
        <v>1</v>
      </c>
      <c r="K43" s="13">
        <v>2006</v>
      </c>
      <c r="L43" s="13">
        <v>2008</v>
      </c>
      <c r="M43" s="13">
        <v>0</v>
      </c>
      <c r="N43">
        <f t="shared" si="0"/>
        <v>0</v>
      </c>
    </row>
    <row r="44" spans="1:15" ht="12.75">
      <c r="A44" s="2">
        <v>200607060017</v>
      </c>
      <c r="B44" s="4">
        <v>38904</v>
      </c>
      <c r="C44" s="13" t="s">
        <v>55</v>
      </c>
      <c r="D44" s="13" t="s">
        <v>106</v>
      </c>
      <c r="E44" s="13" t="s">
        <v>67</v>
      </c>
      <c r="F44" s="13">
        <v>0</v>
      </c>
      <c r="G44" s="13">
        <v>0</v>
      </c>
      <c r="H44" s="13" t="s">
        <v>38</v>
      </c>
      <c r="J44" s="3">
        <v>1</v>
      </c>
      <c r="K44" s="13">
        <v>2006</v>
      </c>
      <c r="L44" s="13">
        <v>2009</v>
      </c>
      <c r="M44" s="13">
        <v>2</v>
      </c>
      <c r="N44">
        <f t="shared" si="0"/>
        <v>0</v>
      </c>
    </row>
    <row r="45" spans="1:15" ht="12.75">
      <c r="A45" s="14">
        <v>200607070021</v>
      </c>
      <c r="B45" s="15">
        <v>38905</v>
      </c>
      <c r="C45" s="16" t="s">
        <v>55</v>
      </c>
      <c r="D45" s="16" t="s">
        <v>106</v>
      </c>
      <c r="E45" s="16" t="s">
        <v>67</v>
      </c>
      <c r="F45" s="16">
        <v>0</v>
      </c>
      <c r="G45" s="16">
        <v>0</v>
      </c>
      <c r="H45" s="16" t="s">
        <v>65</v>
      </c>
      <c r="J45" s="3">
        <v>1</v>
      </c>
      <c r="K45" s="13">
        <v>2006</v>
      </c>
      <c r="L45" s="13">
        <v>2010</v>
      </c>
      <c r="M45" s="13">
        <v>7</v>
      </c>
      <c r="N45">
        <f t="shared" si="0"/>
        <v>0</v>
      </c>
    </row>
    <row r="46" spans="1:15" ht="12.75">
      <c r="A46" s="2">
        <v>200912150027</v>
      </c>
      <c r="B46" s="4">
        <v>40162</v>
      </c>
      <c r="C46" s="13" t="s">
        <v>55</v>
      </c>
      <c r="D46" s="13" t="s">
        <v>163</v>
      </c>
      <c r="E46" s="13" t="s">
        <v>67</v>
      </c>
      <c r="F46" s="13">
        <v>0</v>
      </c>
      <c r="G46" s="13">
        <v>0</v>
      </c>
      <c r="H46" s="13" t="s">
        <v>65</v>
      </c>
      <c r="J46" s="3">
        <v>1</v>
      </c>
      <c r="K46" s="13">
        <v>2009</v>
      </c>
      <c r="L46" s="13">
        <v>2011</v>
      </c>
      <c r="M46" s="13">
        <v>6</v>
      </c>
      <c r="N46">
        <f t="shared" si="0"/>
        <v>0</v>
      </c>
    </row>
    <row r="47" spans="1:15" ht="12.75">
      <c r="A47" s="14">
        <v>200912160001</v>
      </c>
      <c r="B47" s="15">
        <v>40163</v>
      </c>
      <c r="C47" s="16" t="s">
        <v>55</v>
      </c>
      <c r="D47" s="16" t="s">
        <v>104</v>
      </c>
      <c r="E47" s="16" t="s">
        <v>67</v>
      </c>
      <c r="F47" s="16">
        <v>0</v>
      </c>
      <c r="G47" s="16">
        <v>0</v>
      </c>
      <c r="H47" s="16" t="s">
        <v>161</v>
      </c>
      <c r="J47" s="3">
        <v>1</v>
      </c>
      <c r="K47" s="13">
        <v>2009</v>
      </c>
      <c r="L47" s="13">
        <v>2012</v>
      </c>
      <c r="M47" s="13">
        <v>4</v>
      </c>
      <c r="N47">
        <f t="shared" si="0"/>
        <v>0</v>
      </c>
    </row>
    <row r="48" spans="1:15" ht="12.75">
      <c r="A48" s="2">
        <v>201003270019</v>
      </c>
      <c r="B48" s="4">
        <v>40264</v>
      </c>
      <c r="C48" s="13" t="s">
        <v>55</v>
      </c>
      <c r="D48" s="13" t="s">
        <v>104</v>
      </c>
      <c r="E48" s="13" t="s">
        <v>158</v>
      </c>
      <c r="F48" s="13">
        <v>0</v>
      </c>
      <c r="G48" s="13">
        <v>1</v>
      </c>
      <c r="H48" s="13" t="s">
        <v>65</v>
      </c>
      <c r="J48" s="3">
        <v>1</v>
      </c>
      <c r="K48" s="13">
        <v>2010</v>
      </c>
      <c r="L48" s="13">
        <v>2013</v>
      </c>
      <c r="M48" s="13">
        <v>7</v>
      </c>
      <c r="N48">
        <f t="shared" si="0"/>
        <v>0</v>
      </c>
    </row>
    <row r="49" spans="1:14" ht="12.75">
      <c r="A49" s="2">
        <v>201011020012</v>
      </c>
      <c r="B49" s="4">
        <v>40484</v>
      </c>
      <c r="C49" s="13" t="s">
        <v>55</v>
      </c>
      <c r="D49" s="13" t="s">
        <v>75</v>
      </c>
      <c r="E49" s="13" t="s">
        <v>80</v>
      </c>
      <c r="F49" s="13">
        <v>0</v>
      </c>
      <c r="G49" s="13">
        <v>0</v>
      </c>
      <c r="H49" s="13" t="s">
        <v>65</v>
      </c>
      <c r="J49" s="3">
        <v>1</v>
      </c>
      <c r="K49" s="13">
        <v>2010</v>
      </c>
      <c r="L49" s="13">
        <v>2014</v>
      </c>
      <c r="M49" s="13">
        <v>7</v>
      </c>
      <c r="N49">
        <f t="shared" si="0"/>
        <v>0</v>
      </c>
    </row>
    <row r="50" spans="1:14" ht="12.75">
      <c r="A50" s="14">
        <v>201011020008</v>
      </c>
      <c r="B50" s="15">
        <v>40484</v>
      </c>
      <c r="C50" s="16" t="s">
        <v>78</v>
      </c>
      <c r="D50" s="16" t="s">
        <v>79</v>
      </c>
      <c r="E50" s="16" t="s">
        <v>80</v>
      </c>
      <c r="F50" s="16">
        <v>0</v>
      </c>
      <c r="G50" s="16">
        <v>0</v>
      </c>
      <c r="H50" s="16" t="s">
        <v>65</v>
      </c>
      <c r="J50" s="3">
        <v>1</v>
      </c>
      <c r="K50" s="13">
        <v>2010</v>
      </c>
      <c r="L50" s="13">
        <v>2015</v>
      </c>
      <c r="M50" s="13">
        <v>1</v>
      </c>
      <c r="N50">
        <f t="shared" si="0"/>
        <v>0</v>
      </c>
    </row>
    <row r="51" spans="1:14" ht="12.75">
      <c r="A51" s="2">
        <v>201012230005</v>
      </c>
      <c r="B51" s="4">
        <v>40535</v>
      </c>
      <c r="C51" s="13" t="s">
        <v>55</v>
      </c>
      <c r="D51" s="13" t="s">
        <v>127</v>
      </c>
      <c r="E51" s="13" t="s">
        <v>67</v>
      </c>
      <c r="F51" s="13">
        <v>0</v>
      </c>
      <c r="G51" s="13">
        <v>1</v>
      </c>
      <c r="H51" s="13" t="s">
        <v>82</v>
      </c>
      <c r="J51" s="3">
        <v>1</v>
      </c>
      <c r="K51" s="13">
        <v>2010</v>
      </c>
      <c r="L51" s="29" t="s">
        <v>1027</v>
      </c>
      <c r="M51">
        <f>SUM(M35:M50)</f>
        <v>44</v>
      </c>
      <c r="N51">
        <f t="shared" si="0"/>
        <v>0</v>
      </c>
    </row>
    <row r="52" spans="1:14" ht="12.75">
      <c r="A52" s="14">
        <v>201012230004</v>
      </c>
      <c r="B52" s="15">
        <v>40535</v>
      </c>
      <c r="C52" s="16" t="s">
        <v>55</v>
      </c>
      <c r="D52" s="16" t="s">
        <v>127</v>
      </c>
      <c r="E52" s="16" t="s">
        <v>67</v>
      </c>
      <c r="F52" s="16">
        <v>0</v>
      </c>
      <c r="G52" s="16">
        <v>1</v>
      </c>
      <c r="H52" s="16" t="s">
        <v>82</v>
      </c>
      <c r="J52" s="3">
        <v>1</v>
      </c>
      <c r="K52" s="13">
        <v>2010</v>
      </c>
      <c r="L52" t="s">
        <v>1024</v>
      </c>
      <c r="M52" t="s">
        <v>1039</v>
      </c>
      <c r="N52">
        <f t="shared" si="0"/>
        <v>0</v>
      </c>
    </row>
    <row r="53" spans="1:14" ht="12.75">
      <c r="A53" s="14">
        <v>201012270003</v>
      </c>
      <c r="B53" s="15">
        <v>40539</v>
      </c>
      <c r="C53" s="16" t="s">
        <v>55</v>
      </c>
      <c r="D53" s="16" t="s">
        <v>127</v>
      </c>
      <c r="E53" s="16" t="s">
        <v>67</v>
      </c>
      <c r="F53" s="16">
        <v>0</v>
      </c>
      <c r="G53" s="16">
        <v>0</v>
      </c>
      <c r="H53" s="16" t="s">
        <v>82</v>
      </c>
      <c r="J53" s="3">
        <v>1</v>
      </c>
      <c r="K53" s="13">
        <v>2010</v>
      </c>
      <c r="L53" s="16">
        <v>2000</v>
      </c>
      <c r="M53" s="16">
        <v>0</v>
      </c>
      <c r="N53">
        <f t="shared" si="0"/>
        <v>0</v>
      </c>
    </row>
    <row r="54" spans="1:14" ht="12.75">
      <c r="A54" s="2">
        <v>201012290003</v>
      </c>
      <c r="B54" s="4">
        <v>40541</v>
      </c>
      <c r="C54" s="13" t="s">
        <v>55</v>
      </c>
      <c r="D54" s="13" t="s">
        <v>142</v>
      </c>
      <c r="E54" s="13" t="s">
        <v>119</v>
      </c>
      <c r="F54" s="13">
        <v>0</v>
      </c>
      <c r="G54" s="13">
        <v>0</v>
      </c>
      <c r="H54" s="13" t="s">
        <v>65</v>
      </c>
      <c r="J54" s="3">
        <v>1</v>
      </c>
      <c r="K54" s="13">
        <v>2010</v>
      </c>
      <c r="L54" s="13">
        <v>2001</v>
      </c>
      <c r="M54" s="13">
        <v>0</v>
      </c>
      <c r="N54">
        <f t="shared" si="0"/>
        <v>0</v>
      </c>
    </row>
    <row r="55" spans="1:14" ht="12.75">
      <c r="A55" s="14">
        <v>201101180008</v>
      </c>
      <c r="B55" s="15">
        <v>40561</v>
      </c>
      <c r="C55" s="16" t="s">
        <v>137</v>
      </c>
      <c r="D55" s="16" t="s">
        <v>138</v>
      </c>
      <c r="E55" s="16" t="s">
        <v>139</v>
      </c>
      <c r="F55" s="16">
        <v>0</v>
      </c>
      <c r="G55" s="16">
        <v>0</v>
      </c>
      <c r="H55" s="16" t="s">
        <v>82</v>
      </c>
      <c r="J55" s="3">
        <v>1</v>
      </c>
      <c r="K55" s="13">
        <v>2011</v>
      </c>
      <c r="L55">
        <v>2002</v>
      </c>
      <c r="M55">
        <v>0</v>
      </c>
      <c r="N55">
        <f t="shared" si="0"/>
        <v>0</v>
      </c>
    </row>
    <row r="56" spans="1:14" ht="12.75">
      <c r="A56" s="14">
        <v>201103310006</v>
      </c>
      <c r="B56" s="15">
        <v>40633</v>
      </c>
      <c r="C56" s="16" t="s">
        <v>134</v>
      </c>
      <c r="D56" s="16" t="s">
        <v>135</v>
      </c>
      <c r="E56" s="16" t="s">
        <v>119</v>
      </c>
      <c r="F56" s="16">
        <v>0</v>
      </c>
      <c r="G56" s="16">
        <v>2</v>
      </c>
      <c r="H56" s="16" t="s">
        <v>38</v>
      </c>
      <c r="J56" s="3">
        <v>1</v>
      </c>
      <c r="K56" s="13">
        <v>2011</v>
      </c>
      <c r="L56" s="13">
        <v>2003</v>
      </c>
      <c r="M56" s="13">
        <v>0</v>
      </c>
      <c r="N56">
        <f t="shared" si="0"/>
        <v>0</v>
      </c>
    </row>
    <row r="57" spans="1:14" ht="12.75">
      <c r="A57" s="2">
        <v>201103310005</v>
      </c>
      <c r="B57" s="4">
        <v>40633</v>
      </c>
      <c r="C57" s="13" t="s">
        <v>55</v>
      </c>
      <c r="D57" s="13" t="s">
        <v>136</v>
      </c>
      <c r="E57" s="13" t="s">
        <v>67</v>
      </c>
      <c r="F57" s="13">
        <v>0</v>
      </c>
      <c r="G57" s="13">
        <v>1</v>
      </c>
      <c r="H57" s="13" t="s">
        <v>72</v>
      </c>
      <c r="J57" s="3">
        <v>1</v>
      </c>
      <c r="K57" s="13">
        <v>2011</v>
      </c>
      <c r="L57">
        <v>2004</v>
      </c>
      <c r="M57">
        <v>0</v>
      </c>
      <c r="N57">
        <f t="shared" si="0"/>
        <v>0</v>
      </c>
    </row>
    <row r="58" spans="1:14" ht="12.75">
      <c r="A58" s="2">
        <v>201112070001</v>
      </c>
      <c r="B58" s="4">
        <v>40884</v>
      </c>
      <c r="C58" s="13" t="s">
        <v>78</v>
      </c>
      <c r="D58" s="13" t="s">
        <v>131</v>
      </c>
      <c r="E58" s="13" t="s">
        <v>67</v>
      </c>
      <c r="F58" s="13">
        <v>0</v>
      </c>
      <c r="G58" s="13">
        <v>0</v>
      </c>
      <c r="H58" s="13" t="s">
        <v>38</v>
      </c>
      <c r="J58" s="3">
        <v>1</v>
      </c>
      <c r="K58" s="13">
        <v>2011</v>
      </c>
      <c r="L58">
        <v>2005</v>
      </c>
      <c r="M58">
        <v>1</v>
      </c>
      <c r="N58">
        <f t="shared" si="0"/>
        <v>0</v>
      </c>
    </row>
    <row r="59" spans="1:14" ht="12.75">
      <c r="A59" s="14">
        <v>201112090010</v>
      </c>
      <c r="B59" s="15">
        <v>40886</v>
      </c>
      <c r="C59" s="16" t="s">
        <v>55</v>
      </c>
      <c r="D59" s="16" t="s">
        <v>127</v>
      </c>
      <c r="E59" s="16" t="s">
        <v>67</v>
      </c>
      <c r="F59" s="16">
        <v>0</v>
      </c>
      <c r="G59" s="16">
        <v>1</v>
      </c>
      <c r="H59" s="16" t="s">
        <v>65</v>
      </c>
      <c r="J59" s="3">
        <v>1</v>
      </c>
      <c r="K59" s="13">
        <v>2011</v>
      </c>
      <c r="L59" s="13">
        <v>2006</v>
      </c>
      <c r="M59" s="13">
        <v>1</v>
      </c>
      <c r="N59">
        <f t="shared" si="0"/>
        <v>0</v>
      </c>
    </row>
    <row r="60" spans="1:14" ht="12.75">
      <c r="A60" s="2">
        <v>201112120031</v>
      </c>
      <c r="B60" s="4">
        <v>40889</v>
      </c>
      <c r="C60" s="13" t="s">
        <v>11</v>
      </c>
      <c r="D60" s="13" t="s">
        <v>45</v>
      </c>
      <c r="E60" s="13" t="s">
        <v>119</v>
      </c>
      <c r="F60" s="13">
        <v>0</v>
      </c>
      <c r="G60" s="13">
        <v>0</v>
      </c>
      <c r="H60" s="13" t="s">
        <v>82</v>
      </c>
      <c r="J60" s="3">
        <v>1</v>
      </c>
      <c r="K60" s="13">
        <v>2011</v>
      </c>
      <c r="L60" s="13">
        <v>2007</v>
      </c>
      <c r="M60" s="13">
        <v>0</v>
      </c>
      <c r="N60">
        <f t="shared" si="0"/>
        <v>0</v>
      </c>
    </row>
    <row r="61" spans="1:14" ht="12.75">
      <c r="A61" s="14">
        <v>201204010019</v>
      </c>
      <c r="B61" s="15">
        <v>41010</v>
      </c>
      <c r="C61" s="16" t="s">
        <v>2</v>
      </c>
      <c r="D61" s="16" t="s">
        <v>70</v>
      </c>
      <c r="E61" s="16" t="s">
        <v>67</v>
      </c>
      <c r="F61" s="16">
        <v>0</v>
      </c>
      <c r="G61" s="16">
        <v>0</v>
      </c>
      <c r="H61" s="16" t="s">
        <v>114</v>
      </c>
      <c r="J61" s="3">
        <v>1</v>
      </c>
      <c r="K61" s="13">
        <v>2012</v>
      </c>
      <c r="L61" s="13">
        <v>2008</v>
      </c>
      <c r="M61" s="13">
        <v>0</v>
      </c>
      <c r="N61">
        <f t="shared" si="0"/>
        <v>0</v>
      </c>
    </row>
    <row r="62" spans="1:14" ht="12.75">
      <c r="A62" s="2">
        <v>201205070011</v>
      </c>
      <c r="B62" s="4">
        <v>41036</v>
      </c>
      <c r="C62" s="13" t="s">
        <v>55</v>
      </c>
      <c r="D62" s="13" t="s">
        <v>121</v>
      </c>
      <c r="E62" s="13" t="s">
        <v>67</v>
      </c>
      <c r="F62" s="13">
        <v>0</v>
      </c>
      <c r="G62" s="13">
        <v>1</v>
      </c>
      <c r="H62" s="13" t="s">
        <v>38</v>
      </c>
      <c r="J62" s="3">
        <v>1</v>
      </c>
      <c r="K62" s="13">
        <v>2012</v>
      </c>
      <c r="L62" s="13">
        <v>2009</v>
      </c>
      <c r="M62" s="13">
        <v>0</v>
      </c>
      <c r="N62">
        <f t="shared" si="0"/>
        <v>0</v>
      </c>
    </row>
    <row r="63" spans="1:14" ht="12.75">
      <c r="A63" s="14">
        <v>201205120023</v>
      </c>
      <c r="B63" s="15">
        <v>41041</v>
      </c>
      <c r="C63" s="16" t="s">
        <v>55</v>
      </c>
      <c r="D63" s="16" t="s">
        <v>118</v>
      </c>
      <c r="E63" s="16" t="s">
        <v>119</v>
      </c>
      <c r="F63" s="16">
        <v>0</v>
      </c>
      <c r="G63" s="16">
        <v>0</v>
      </c>
      <c r="H63" s="16" t="s">
        <v>38</v>
      </c>
      <c r="J63" s="3">
        <v>1</v>
      </c>
      <c r="K63" s="13">
        <v>2012</v>
      </c>
      <c r="L63" s="13">
        <v>2010</v>
      </c>
      <c r="M63" s="13">
        <v>3</v>
      </c>
      <c r="N63">
        <f t="shared" si="0"/>
        <v>0</v>
      </c>
    </row>
    <row r="64" spans="1:14" ht="12.75">
      <c r="A64" s="2">
        <v>201205220027</v>
      </c>
      <c r="B64" s="4">
        <v>41051</v>
      </c>
      <c r="C64" s="13" t="s">
        <v>2</v>
      </c>
      <c r="D64" s="13" t="s">
        <v>70</v>
      </c>
      <c r="E64" s="13" t="s">
        <v>67</v>
      </c>
      <c r="F64" s="13">
        <v>0</v>
      </c>
      <c r="G64" s="13">
        <v>0</v>
      </c>
      <c r="H64" s="13" t="s">
        <v>23</v>
      </c>
      <c r="J64" s="3">
        <v>1</v>
      </c>
      <c r="K64" s="13">
        <v>2012</v>
      </c>
      <c r="L64" s="13">
        <v>2011</v>
      </c>
      <c r="M64" s="13">
        <v>3</v>
      </c>
      <c r="N64">
        <f t="shared" si="0"/>
        <v>0</v>
      </c>
    </row>
    <row r="65" spans="1:14" ht="12.75">
      <c r="A65" s="14">
        <v>201301030026</v>
      </c>
      <c r="B65" s="15">
        <v>41277</v>
      </c>
      <c r="C65" s="16" t="s">
        <v>2</v>
      </c>
      <c r="D65" s="16" t="s">
        <v>113</v>
      </c>
      <c r="E65" s="16" t="s">
        <v>67</v>
      </c>
      <c r="F65" s="16">
        <v>0</v>
      </c>
      <c r="G65" s="16">
        <v>0</v>
      </c>
      <c r="H65" s="16" t="s">
        <v>114</v>
      </c>
      <c r="J65" s="3">
        <v>1</v>
      </c>
      <c r="K65" s="13">
        <v>2013</v>
      </c>
      <c r="L65" s="13">
        <v>2012</v>
      </c>
      <c r="M65" s="13">
        <v>1</v>
      </c>
      <c r="N65">
        <f t="shared" si="0"/>
        <v>0</v>
      </c>
    </row>
    <row r="66" spans="1:14" ht="12.75">
      <c r="A66" s="2">
        <v>201302070008</v>
      </c>
      <c r="B66" s="4">
        <v>41312</v>
      </c>
      <c r="C66" s="13" t="s">
        <v>32</v>
      </c>
      <c r="D66" s="13" t="s">
        <v>33</v>
      </c>
      <c r="E66" s="13" t="s">
        <v>96</v>
      </c>
      <c r="F66" s="13">
        <v>0</v>
      </c>
      <c r="G66" s="13">
        <v>0</v>
      </c>
      <c r="H66" s="13" t="s">
        <v>97</v>
      </c>
      <c r="J66" s="3">
        <v>1</v>
      </c>
      <c r="K66" s="13">
        <v>2013</v>
      </c>
      <c r="L66" s="13">
        <v>2013</v>
      </c>
      <c r="M66" s="13">
        <v>0</v>
      </c>
      <c r="N66">
        <f t="shared" si="0"/>
        <v>0</v>
      </c>
    </row>
    <row r="67" spans="1:14" ht="12.75">
      <c r="A67" s="14">
        <v>201304090002</v>
      </c>
      <c r="B67" s="15">
        <v>41373</v>
      </c>
      <c r="C67" s="16" t="s">
        <v>55</v>
      </c>
      <c r="D67" s="16" t="s">
        <v>106</v>
      </c>
      <c r="E67" s="16" t="s">
        <v>108</v>
      </c>
      <c r="F67" s="16">
        <v>0</v>
      </c>
      <c r="G67" s="16">
        <v>0</v>
      </c>
      <c r="H67" s="16" t="s">
        <v>109</v>
      </c>
      <c r="J67" s="3">
        <v>1</v>
      </c>
      <c r="K67" s="13">
        <v>2013</v>
      </c>
      <c r="L67" s="13">
        <v>2014</v>
      </c>
      <c r="M67" s="13">
        <v>0</v>
      </c>
      <c r="N67">
        <f t="shared" si="0"/>
        <v>0</v>
      </c>
    </row>
    <row r="68" spans="1:14" ht="12.75">
      <c r="A68" s="2">
        <v>201304100001</v>
      </c>
      <c r="B68" s="4">
        <v>41374</v>
      </c>
      <c r="C68" s="13" t="s">
        <v>55</v>
      </c>
      <c r="D68" s="13" t="s">
        <v>56</v>
      </c>
      <c r="E68" s="13" t="s">
        <v>67</v>
      </c>
      <c r="F68" s="13">
        <v>0</v>
      </c>
      <c r="G68" s="13">
        <v>0</v>
      </c>
      <c r="H68" s="13" t="s">
        <v>65</v>
      </c>
      <c r="J68" s="3">
        <v>1</v>
      </c>
      <c r="K68" s="13">
        <v>2013</v>
      </c>
      <c r="L68" s="13">
        <v>2015</v>
      </c>
      <c r="M68" s="13">
        <v>0</v>
      </c>
      <c r="N68">
        <f t="shared" si="0"/>
        <v>0</v>
      </c>
    </row>
    <row r="69" spans="1:14" ht="12.75">
      <c r="A69" s="14">
        <v>201306210039</v>
      </c>
      <c r="B69" s="15">
        <v>41446</v>
      </c>
      <c r="C69" s="16" t="s">
        <v>2</v>
      </c>
      <c r="D69" s="16" t="s">
        <v>70</v>
      </c>
      <c r="E69" s="16" t="s">
        <v>99</v>
      </c>
      <c r="F69" s="16">
        <v>0</v>
      </c>
      <c r="G69" s="16">
        <v>0</v>
      </c>
      <c r="H69" s="16" t="s">
        <v>100</v>
      </c>
      <c r="J69" s="3">
        <v>1</v>
      </c>
      <c r="K69" s="13">
        <v>2013</v>
      </c>
      <c r="L69" s="29" t="s">
        <v>1027</v>
      </c>
      <c r="M69">
        <f>SUM(M53:M68)</f>
        <v>9</v>
      </c>
      <c r="N69">
        <f t="shared" si="0"/>
        <v>0</v>
      </c>
    </row>
    <row r="70" spans="1:14" ht="12.75">
      <c r="A70" s="2">
        <v>201308290039</v>
      </c>
      <c r="B70" s="4">
        <v>41515</v>
      </c>
      <c r="C70" s="13" t="s">
        <v>2</v>
      </c>
      <c r="D70" s="13" t="s">
        <v>70</v>
      </c>
      <c r="E70" s="13" t="s">
        <v>67</v>
      </c>
      <c r="F70" s="13">
        <v>0</v>
      </c>
      <c r="G70" s="13">
        <v>0</v>
      </c>
      <c r="H70" s="13" t="s">
        <v>38</v>
      </c>
      <c r="J70" s="3">
        <v>1</v>
      </c>
      <c r="K70" s="13">
        <v>2013</v>
      </c>
      <c r="N70">
        <f t="shared" si="0"/>
        <v>0</v>
      </c>
    </row>
    <row r="71" spans="1:14" ht="12.75">
      <c r="A71" s="14">
        <v>201310020025</v>
      </c>
      <c r="B71" s="15">
        <v>41549</v>
      </c>
      <c r="C71" s="16" t="s">
        <v>32</v>
      </c>
      <c r="D71" s="16" t="s">
        <v>94</v>
      </c>
      <c r="E71" s="16" t="s">
        <v>96</v>
      </c>
      <c r="F71" s="16">
        <v>0</v>
      </c>
      <c r="G71" s="16">
        <v>0</v>
      </c>
      <c r="H71" s="16" t="s">
        <v>97</v>
      </c>
      <c r="J71" s="3">
        <v>1</v>
      </c>
      <c r="K71" s="13">
        <v>2013</v>
      </c>
      <c r="N71">
        <f t="shared" si="0"/>
        <v>0</v>
      </c>
    </row>
    <row r="72" spans="1:14" ht="12.75">
      <c r="A72" s="2">
        <v>201402110019</v>
      </c>
      <c r="B72" s="4">
        <v>41681</v>
      </c>
      <c r="C72" s="13" t="s">
        <v>2</v>
      </c>
      <c r="D72" s="13" t="s">
        <v>70</v>
      </c>
      <c r="E72" s="13" t="s">
        <v>67</v>
      </c>
      <c r="F72" s="13">
        <v>0</v>
      </c>
      <c r="G72" s="13">
        <v>0</v>
      </c>
      <c r="H72" s="13" t="s">
        <v>72</v>
      </c>
      <c r="J72" s="3">
        <v>1</v>
      </c>
      <c r="K72" s="13">
        <v>2014</v>
      </c>
      <c r="N72">
        <f t="shared" si="0"/>
        <v>0</v>
      </c>
    </row>
    <row r="73" spans="1:14" ht="12.75">
      <c r="A73" s="14">
        <v>201405220086</v>
      </c>
      <c r="B73" s="15">
        <v>41781</v>
      </c>
      <c r="C73" s="16" t="s">
        <v>2</v>
      </c>
      <c r="D73" s="16" t="s">
        <v>91</v>
      </c>
      <c r="E73" s="16" t="s">
        <v>67</v>
      </c>
      <c r="F73" s="16">
        <v>0</v>
      </c>
      <c r="G73" s="16">
        <v>0</v>
      </c>
      <c r="H73" s="16" t="s">
        <v>65</v>
      </c>
      <c r="J73" s="3">
        <v>1</v>
      </c>
      <c r="K73" s="13">
        <v>2014</v>
      </c>
      <c r="N73">
        <f t="shared" si="0"/>
        <v>0</v>
      </c>
    </row>
    <row r="74" spans="1:14" ht="12.75">
      <c r="A74" s="2">
        <v>201406300097</v>
      </c>
      <c r="B74" s="4">
        <v>41820</v>
      </c>
      <c r="C74" s="13" t="s">
        <v>2</v>
      </c>
      <c r="D74" s="13" t="s">
        <v>70</v>
      </c>
      <c r="E74" s="13" t="s">
        <v>67</v>
      </c>
      <c r="F74" s="13">
        <v>0</v>
      </c>
      <c r="G74" s="13">
        <v>0</v>
      </c>
      <c r="H74" s="13" t="s">
        <v>18</v>
      </c>
      <c r="J74" s="3">
        <v>1</v>
      </c>
      <c r="K74" s="13">
        <v>2014</v>
      </c>
      <c r="N74">
        <f t="shared" si="0"/>
        <v>0</v>
      </c>
    </row>
    <row r="75" spans="1:14" ht="12.75">
      <c r="A75" s="14">
        <v>201407020046</v>
      </c>
      <c r="B75" s="15">
        <v>41822</v>
      </c>
      <c r="C75" s="16" t="s">
        <v>78</v>
      </c>
      <c r="D75" s="16" t="s">
        <v>79</v>
      </c>
      <c r="E75" s="16" t="s">
        <v>80</v>
      </c>
      <c r="F75" s="16">
        <v>0</v>
      </c>
      <c r="G75" s="16">
        <v>0</v>
      </c>
      <c r="H75" s="16" t="s">
        <v>82</v>
      </c>
      <c r="J75" s="3">
        <v>1</v>
      </c>
      <c r="K75" s="13">
        <v>2014</v>
      </c>
      <c r="N75">
        <f t="shared" si="0"/>
        <v>0</v>
      </c>
    </row>
    <row r="76" spans="1:14" ht="12.75">
      <c r="A76" s="2">
        <v>201408280073</v>
      </c>
      <c r="B76" s="4">
        <v>41879</v>
      </c>
      <c r="C76" s="13" t="s">
        <v>2</v>
      </c>
      <c r="D76" s="13" t="s">
        <v>70</v>
      </c>
      <c r="E76" s="13" t="s">
        <v>71</v>
      </c>
      <c r="F76" s="13">
        <v>0</v>
      </c>
      <c r="G76" s="13">
        <v>0</v>
      </c>
      <c r="H76" s="13" t="s">
        <v>72</v>
      </c>
      <c r="J76" s="3">
        <v>1</v>
      </c>
      <c r="K76" s="13">
        <v>2014</v>
      </c>
      <c r="N76">
        <f t="shared" si="0"/>
        <v>0</v>
      </c>
    </row>
    <row r="77" spans="1:14" ht="12.75">
      <c r="A77" s="14">
        <v>201409030060</v>
      </c>
      <c r="B77" s="15">
        <v>41885</v>
      </c>
      <c r="C77" s="16" t="s">
        <v>2</v>
      </c>
      <c r="D77" s="16" t="s">
        <v>66</v>
      </c>
      <c r="E77" s="16" t="s">
        <v>67</v>
      </c>
      <c r="F77" s="16">
        <v>0</v>
      </c>
      <c r="G77" s="16">
        <v>0</v>
      </c>
      <c r="H77" s="16" t="s">
        <v>14</v>
      </c>
      <c r="J77" s="3">
        <v>1</v>
      </c>
      <c r="K77" s="13">
        <v>2014</v>
      </c>
      <c r="N77">
        <f t="shared" ref="N36:N77" si="1">IF(AND(K77=2013,OR(F77&gt;0,G77&gt;0)),1,0)</f>
        <v>0</v>
      </c>
    </row>
    <row r="78" spans="1:14" ht="12.75">
      <c r="A78" s="2">
        <v>201411250074</v>
      </c>
      <c r="B78" s="4">
        <v>41968</v>
      </c>
      <c r="C78" s="13" t="s">
        <v>2</v>
      </c>
      <c r="D78" s="13" t="s">
        <v>59</v>
      </c>
      <c r="E78" s="13" t="s">
        <v>60</v>
      </c>
      <c r="F78" s="13">
        <v>0</v>
      </c>
      <c r="G78" s="13">
        <v>0</v>
      </c>
      <c r="H78" s="13" t="s">
        <v>61</v>
      </c>
      <c r="J78" s="3">
        <v>1</v>
      </c>
      <c r="K78" s="13">
        <v>2014</v>
      </c>
      <c r="N78">
        <f t="shared" ref="N36:N78" si="2">IF(AND(K78=2007,OR(F78&gt;0,G78&gt;0)),1,0)</f>
        <v>0</v>
      </c>
    </row>
    <row r="79" spans="1:14" ht="12.75">
      <c r="A79" s="19" t="s">
        <v>181</v>
      </c>
    </row>
    <row r="80" spans="1:14" ht="12.75">
      <c r="A80" s="20" t="s">
        <v>187</v>
      </c>
      <c r="J80">
        <f>SUM(J2:J79)</f>
        <v>44</v>
      </c>
    </row>
    <row r="81" spans="1:1" ht="12.75">
      <c r="A81" s="22" t="s">
        <v>198</v>
      </c>
    </row>
    <row r="82" spans="1:1" ht="12.75">
      <c r="A82" s="23" t="s">
        <v>204</v>
      </c>
    </row>
    <row r="83" spans="1:1" ht="12.75">
      <c r="A83" s="25" t="s">
        <v>208</v>
      </c>
    </row>
    <row r="84" spans="1:1" ht="12.75">
      <c r="A84" s="24" t="s">
        <v>214</v>
      </c>
    </row>
    <row r="85" spans="1:1" ht="12.75">
      <c r="A85" s="24" t="s">
        <v>215</v>
      </c>
    </row>
    <row r="86" spans="1:1" ht="12.75">
      <c r="A86" s="24" t="s">
        <v>216</v>
      </c>
    </row>
    <row r="87" spans="1:1" ht="12.75">
      <c r="A87" s="24" t="s">
        <v>217</v>
      </c>
    </row>
    <row r="88" spans="1:1" ht="12.75">
      <c r="A88" s="25" t="s">
        <v>219</v>
      </c>
    </row>
    <row r="90" spans="1:1" ht="12.75">
      <c r="A90" s="25" t="s">
        <v>220</v>
      </c>
    </row>
  </sheetData>
  <sortState ref="A36:H78">
    <sortCondition ref="B36:B78"/>
  </sortState>
  <hyperlinks>
    <hyperlink ref="A2" r:id="rId1"/>
    <hyperlink ref="A3" r:id="rId2"/>
    <hyperlink ref="A4" r:id="rId3"/>
    <hyperlink ref="A5" r:id="rId4"/>
    <hyperlink ref="A18" r:id="rId5"/>
    <hyperlink ref="A19" r:id="rId6"/>
    <hyperlink ref="A20" r:id="rId7"/>
    <hyperlink ref="A21" r:id="rId8"/>
    <hyperlink ref="A34" r:id="rId9" location="results-table"/>
    <hyperlink ref="C34" r:id="rId10" location="results-table"/>
    <hyperlink ref="D34" r:id="rId11" location="results-table"/>
    <hyperlink ref="F34" r:id="rId12" location="results-table"/>
    <hyperlink ref="G34" r:id="rId13" location="results-table"/>
    <hyperlink ref="A35" r:id="rId14" display="https://www.start.umd.edu/gtd/search/IncidentSummary.aspx?gtdid=201512180021"/>
    <hyperlink ref="A78" r:id="rId15" display="https://www.start.umd.edu/gtd/search/IncidentSummary.aspx?gtdid=201411250074"/>
    <hyperlink ref="A77" r:id="rId16" display="https://www.start.umd.edu/gtd/search/IncidentSummary.aspx?gtdid=201409030060"/>
    <hyperlink ref="A76" r:id="rId17" display="https://www.start.umd.edu/gtd/search/IncidentSummary.aspx?gtdid=201408280073"/>
    <hyperlink ref="A75" r:id="rId18" display="https://www.start.umd.edu/gtd/search/IncidentSummary.aspx?gtdid=201407020046"/>
    <hyperlink ref="A74" r:id="rId19" display="https://www.start.umd.edu/gtd/search/IncidentSummary.aspx?gtdid=201406300097"/>
    <hyperlink ref="A73" r:id="rId20" display="https://www.start.umd.edu/gtd/search/IncidentSummary.aspx?gtdid=201405220086"/>
    <hyperlink ref="A72" r:id="rId21" display="https://www.start.umd.edu/gtd/search/IncidentSummary.aspx?gtdid=201402110019"/>
    <hyperlink ref="A71" r:id="rId22" display="https://www.start.umd.edu/gtd/search/IncidentSummary.aspx?gtdid=201310020025"/>
    <hyperlink ref="A70" r:id="rId23" display="https://www.start.umd.edu/gtd/search/IncidentSummary.aspx?gtdid=201308290039"/>
    <hyperlink ref="A69" r:id="rId24" display="https://www.start.umd.edu/gtd/search/IncidentSummary.aspx?gtdid=201306210039"/>
    <hyperlink ref="A68" r:id="rId25" display="https://www.start.umd.edu/gtd/search/IncidentSummary.aspx?gtdid=201304100001"/>
    <hyperlink ref="A67" r:id="rId26" display="https://www.start.umd.edu/gtd/search/IncidentSummary.aspx?gtdid=201304090002"/>
    <hyperlink ref="A66" r:id="rId27" display="https://www.start.umd.edu/gtd/search/IncidentSummary.aspx?gtdid=201302070008"/>
    <hyperlink ref="A65" r:id="rId28" display="https://www.start.umd.edu/gtd/search/IncidentSummary.aspx?gtdid=201301030026"/>
    <hyperlink ref="A64" r:id="rId29" display="https://www.start.umd.edu/gtd/search/IncidentSummary.aspx?gtdid=201205220027"/>
    <hyperlink ref="A63" r:id="rId30" display="https://www.start.umd.edu/gtd/search/IncidentSummary.aspx?gtdid=201205120023"/>
    <hyperlink ref="A62" r:id="rId31" display="https://www.start.umd.edu/gtd/search/IncidentSummary.aspx?gtdid=201205070011"/>
    <hyperlink ref="A61" r:id="rId32" display="https://www.start.umd.edu/gtd/search/IncidentSummary.aspx?gtdid=201204010019"/>
    <hyperlink ref="A60" r:id="rId33" display="https://www.start.umd.edu/gtd/search/IncidentSummary.aspx?gtdid=201112120031"/>
    <hyperlink ref="A59" r:id="rId34" display="https://www.start.umd.edu/gtd/search/IncidentSummary.aspx?gtdid=201112090010"/>
    <hyperlink ref="A58" r:id="rId35" display="https://www.start.umd.edu/gtd/search/IncidentSummary.aspx?gtdid=201112070001"/>
    <hyperlink ref="A56" r:id="rId36" display="https://www.start.umd.edu/gtd/search/IncidentSummary.aspx?gtdid=201103310006"/>
    <hyperlink ref="A57" r:id="rId37" display="https://www.start.umd.edu/gtd/search/IncidentSummary.aspx?gtdid=201103310005"/>
    <hyperlink ref="A55" r:id="rId38" display="https://www.start.umd.edu/gtd/search/IncidentSummary.aspx?gtdid=201101180008"/>
    <hyperlink ref="A54" r:id="rId39" display="https://www.start.umd.edu/gtd/search/IncidentSummary.aspx?gtdid=201012290003"/>
    <hyperlink ref="A53" r:id="rId40" display="https://www.start.umd.edu/gtd/search/IncidentSummary.aspx?gtdid=201012270003"/>
    <hyperlink ref="A51" r:id="rId41" display="https://www.start.umd.edu/gtd/search/IncidentSummary.aspx?gtdid=201012230005"/>
    <hyperlink ref="A52" r:id="rId42" display="https://www.start.umd.edu/gtd/search/IncidentSummary.aspx?gtdid=201012230004"/>
    <hyperlink ref="A49" r:id="rId43" display="https://www.start.umd.edu/gtd/search/IncidentSummary.aspx?gtdid=201011020012"/>
    <hyperlink ref="A50" r:id="rId44" display="https://www.start.umd.edu/gtd/search/IncidentSummary.aspx?gtdid=201011020008"/>
    <hyperlink ref="A48" r:id="rId45" display="https://www.start.umd.edu/gtd/search/IncidentSummary.aspx?gtdid=201003270019"/>
    <hyperlink ref="A47" r:id="rId46" display="https://www.start.umd.edu/gtd/search/IncidentSummary.aspx?gtdid=200912160001"/>
    <hyperlink ref="A46" r:id="rId47" display="https://www.start.umd.edu/gtd/search/IncidentSummary.aspx?gtdid=200912150027"/>
    <hyperlink ref="A45" r:id="rId48" display="https://www.start.umd.edu/gtd/search/IncidentSummary.aspx?gtdid=200607070021"/>
    <hyperlink ref="A44" r:id="rId49" display="https://www.start.umd.edu/gtd/search/IncidentSummary.aspx?gtdid=200607060017"/>
    <hyperlink ref="A43" r:id="rId50" display="https://www.start.umd.edu/gtd/search/IncidentSummary.aspx?gtdid=200607040021"/>
    <hyperlink ref="A42" r:id="rId51" display="https://www.start.umd.edu/gtd/search/IncidentSummary.aspx?gtdid=200505240005"/>
    <hyperlink ref="A40" r:id="rId52" display="https://www.start.umd.edu/gtd/search/IncidentSummary.aspx?gtdid=200503010002"/>
    <hyperlink ref="A41" r:id="rId53" display="https://www.start.umd.edu/gtd/search/IncidentSummary.aspx?gtdid=200503010001"/>
    <hyperlink ref="A39" r:id="rId54" display="https://www.start.umd.edu/gtd/search/IncidentSummary.aspx?gtdid=200312300001"/>
    <hyperlink ref="A38" r:id="rId55" display="https://www.start.umd.edu/gtd/search/IncidentSummary.aspx?gtdid=200312290002"/>
    <hyperlink ref="A37" r:id="rId56" display="https://www.start.umd.edu/gtd/search/IncidentSummary.aspx?gtdid=200312280001"/>
    <hyperlink ref="A36" r:id="rId57" display="https://www.start.umd.edu/gtd/search/IncidentSummary.aspx?gtdid=200312270001"/>
    <hyperlink ref="A79" r:id="rId58" location="results-table"/>
    <hyperlink ref="A83" r:id="rId59"/>
    <hyperlink ref="A88" r:id="rId60"/>
    <hyperlink ref="A90" r:id="rId61"/>
  </hyperlinks>
  <pageMargins left="0.7" right="0.7" top="0.75" bottom="0.75" header="0.3" footer="0.3"/>
  <drawing r:id="rId6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1"/>
  <sheetViews>
    <sheetView topLeftCell="B1" workbookViewId="0">
      <selection activeCell="E515" sqref="E515"/>
    </sheetView>
  </sheetViews>
  <sheetFormatPr defaultColWidth="14.42578125" defaultRowHeight="15.75" customHeight="1"/>
  <sheetData>
    <row r="1" spans="1:10" ht="15.75" customHeight="1">
      <c r="A1" s="1"/>
      <c r="J1" s="3"/>
    </row>
    <row r="2" spans="1:10" ht="15.75" customHeight="1">
      <c r="A2" s="5"/>
      <c r="J2" s="3"/>
    </row>
    <row r="3" spans="1:10" ht="15.75" customHeight="1">
      <c r="A3" s="5"/>
      <c r="J3" s="3"/>
    </row>
    <row r="4" spans="1:10" ht="15.75" customHeight="1">
      <c r="A4" s="5"/>
      <c r="J4" s="3"/>
    </row>
    <row r="5" spans="1:10" ht="15.75" customHeight="1">
      <c r="A5" s="9"/>
      <c r="J5" s="3"/>
    </row>
    <row r="6" spans="1:10" ht="12.75">
      <c r="A6" s="11" t="s">
        <v>3</v>
      </c>
      <c r="B6" s="12" t="s">
        <v>4</v>
      </c>
      <c r="C6" s="11" t="s">
        <v>5</v>
      </c>
      <c r="D6" s="11" t="s">
        <v>6</v>
      </c>
      <c r="E6" s="12" t="s">
        <v>7</v>
      </c>
      <c r="F6" s="11" t="s">
        <v>8</v>
      </c>
      <c r="G6" s="11" t="s">
        <v>9</v>
      </c>
      <c r="H6" s="12" t="s">
        <v>10</v>
      </c>
      <c r="J6" s="3"/>
    </row>
    <row r="7" spans="1:10" ht="12.75">
      <c r="A7" s="2">
        <v>200008070003</v>
      </c>
      <c r="B7" s="4">
        <v>36745</v>
      </c>
      <c r="C7" s="13" t="s">
        <v>32</v>
      </c>
      <c r="D7" s="13" t="s">
        <v>237</v>
      </c>
      <c r="E7" s="13" t="s">
        <v>234</v>
      </c>
      <c r="F7" s="13">
        <v>4</v>
      </c>
      <c r="G7" s="13">
        <v>0</v>
      </c>
      <c r="H7" s="13" t="s">
        <v>16</v>
      </c>
      <c r="I7">
        <v>2000</v>
      </c>
      <c r="J7" s="3">
        <v>1</v>
      </c>
    </row>
    <row r="8" spans="1:10" ht="15.75" customHeight="1">
      <c r="A8" s="14">
        <v>200009060001</v>
      </c>
      <c r="B8" s="15">
        <v>36775</v>
      </c>
      <c r="C8" s="16" t="s">
        <v>32</v>
      </c>
      <c r="D8" s="16" t="s">
        <v>373</v>
      </c>
      <c r="E8" s="16" t="s">
        <v>234</v>
      </c>
      <c r="F8" s="16">
        <v>0</v>
      </c>
      <c r="G8" s="16">
        <v>0</v>
      </c>
      <c r="H8" s="16" t="s">
        <v>65</v>
      </c>
      <c r="I8">
        <v>2000</v>
      </c>
      <c r="J8" s="3">
        <v>1</v>
      </c>
    </row>
    <row r="9" spans="1:10" ht="12.75">
      <c r="A9" s="2">
        <v>200009100004</v>
      </c>
      <c r="B9" s="4">
        <v>36779</v>
      </c>
      <c r="C9" s="13" t="s">
        <v>32</v>
      </c>
      <c r="D9" s="13" t="s">
        <v>372</v>
      </c>
      <c r="E9" s="13" t="s">
        <v>234</v>
      </c>
      <c r="F9" s="13">
        <v>0</v>
      </c>
      <c r="G9" s="13">
        <v>0</v>
      </c>
      <c r="H9" s="13" t="s">
        <v>38</v>
      </c>
      <c r="I9">
        <v>2000</v>
      </c>
      <c r="J9" s="3">
        <v>1</v>
      </c>
    </row>
    <row r="10" spans="1:10" ht="15.75" customHeight="1">
      <c r="A10" s="14">
        <v>200009140002</v>
      </c>
      <c r="B10" s="15">
        <v>36783</v>
      </c>
      <c r="C10" s="16" t="s">
        <v>32</v>
      </c>
      <c r="D10" s="16" t="s">
        <v>347</v>
      </c>
      <c r="E10" s="16" t="s">
        <v>234</v>
      </c>
      <c r="F10" s="16">
        <v>0</v>
      </c>
      <c r="G10" s="16">
        <v>1</v>
      </c>
      <c r="H10" s="16" t="s">
        <v>65</v>
      </c>
      <c r="I10">
        <v>2000</v>
      </c>
      <c r="J10" s="3">
        <v>1</v>
      </c>
    </row>
    <row r="11" spans="1:10" ht="15.75" customHeight="1">
      <c r="A11" s="2">
        <v>200010160001</v>
      </c>
      <c r="B11" s="4">
        <v>36815</v>
      </c>
      <c r="C11" s="13" t="s">
        <v>32</v>
      </c>
      <c r="D11" s="13" t="s">
        <v>369</v>
      </c>
      <c r="E11" s="13" t="s">
        <v>234</v>
      </c>
      <c r="F11" s="13">
        <v>2</v>
      </c>
      <c r="G11" s="13">
        <v>1</v>
      </c>
      <c r="H11" s="13" t="s">
        <v>72</v>
      </c>
      <c r="I11">
        <v>2000</v>
      </c>
      <c r="J11" s="3">
        <v>1</v>
      </c>
    </row>
    <row r="12" spans="1:10" ht="15.75" customHeight="1">
      <c r="A12" s="2">
        <v>200010170003</v>
      </c>
      <c r="B12" s="4">
        <v>36816</v>
      </c>
      <c r="C12" s="13" t="s">
        <v>32</v>
      </c>
      <c r="D12" s="13" t="s">
        <v>237</v>
      </c>
      <c r="E12" s="13" t="s">
        <v>234</v>
      </c>
      <c r="F12" s="13">
        <v>0</v>
      </c>
      <c r="G12" s="13">
        <v>0</v>
      </c>
      <c r="H12" s="13" t="s">
        <v>114</v>
      </c>
      <c r="I12">
        <v>2000</v>
      </c>
      <c r="J12" s="3">
        <v>1</v>
      </c>
    </row>
    <row r="13" spans="1:10" ht="12.75">
      <c r="A13" s="2">
        <v>200010300003</v>
      </c>
      <c r="B13" s="4">
        <v>36829</v>
      </c>
      <c r="C13" s="13" t="s">
        <v>32</v>
      </c>
      <c r="D13" s="13" t="s">
        <v>33</v>
      </c>
      <c r="E13" s="13" t="s">
        <v>234</v>
      </c>
      <c r="F13" s="13">
        <v>3</v>
      </c>
      <c r="G13" s="13">
        <v>30</v>
      </c>
      <c r="H13" s="13" t="s">
        <v>65</v>
      </c>
      <c r="I13">
        <v>2000</v>
      </c>
      <c r="J13" s="3">
        <v>1</v>
      </c>
    </row>
    <row r="14" spans="1:10" ht="12.75">
      <c r="A14" s="14">
        <v>200011020007</v>
      </c>
      <c r="B14" s="15">
        <v>36832</v>
      </c>
      <c r="C14" s="16" t="s">
        <v>32</v>
      </c>
      <c r="D14" s="16" t="s">
        <v>367</v>
      </c>
      <c r="E14" s="16" t="s">
        <v>234</v>
      </c>
      <c r="F14" s="16">
        <v>0</v>
      </c>
      <c r="G14" s="16">
        <v>2</v>
      </c>
      <c r="H14" s="16" t="s">
        <v>18</v>
      </c>
      <c r="I14">
        <v>2000</v>
      </c>
      <c r="J14" s="3">
        <v>1</v>
      </c>
    </row>
    <row r="15" spans="1:10" ht="12.75">
      <c r="A15" s="14">
        <v>200011110006</v>
      </c>
      <c r="B15" s="15">
        <v>36841</v>
      </c>
      <c r="C15" s="16" t="s">
        <v>32</v>
      </c>
      <c r="D15" s="16" t="s">
        <v>347</v>
      </c>
      <c r="E15" s="16" t="s">
        <v>234</v>
      </c>
      <c r="F15" s="16">
        <v>0</v>
      </c>
      <c r="G15" s="16">
        <v>11</v>
      </c>
      <c r="H15" s="16" t="s">
        <v>100</v>
      </c>
      <c r="I15">
        <v>2000</v>
      </c>
      <c r="J15" s="3">
        <v>1</v>
      </c>
    </row>
    <row r="16" spans="1:10" ht="12.75">
      <c r="A16" s="14">
        <v>200012060006</v>
      </c>
      <c r="B16" s="15">
        <v>36866</v>
      </c>
      <c r="C16" s="16" t="s">
        <v>32</v>
      </c>
      <c r="D16" s="16" t="s">
        <v>365</v>
      </c>
      <c r="E16" s="16" t="s">
        <v>234</v>
      </c>
      <c r="F16" s="16">
        <v>0</v>
      </c>
      <c r="G16" s="16">
        <v>0</v>
      </c>
      <c r="H16" s="16" t="s">
        <v>65</v>
      </c>
      <c r="I16">
        <v>2000</v>
      </c>
      <c r="J16" s="3">
        <v>1</v>
      </c>
    </row>
    <row r="17" spans="1:10" ht="12.75">
      <c r="A17" s="14">
        <v>200101090005</v>
      </c>
      <c r="B17" s="15">
        <v>36900</v>
      </c>
      <c r="C17" s="16" t="s">
        <v>32</v>
      </c>
      <c r="D17" s="16" t="s">
        <v>352</v>
      </c>
      <c r="E17" s="16" t="s">
        <v>234</v>
      </c>
      <c r="F17" s="16">
        <v>0</v>
      </c>
      <c r="G17" s="16">
        <v>0</v>
      </c>
      <c r="H17" s="16" t="s">
        <v>65</v>
      </c>
      <c r="I17">
        <v>2001</v>
      </c>
      <c r="J17" s="3">
        <v>1</v>
      </c>
    </row>
    <row r="18" spans="1:10" ht="12.75">
      <c r="A18" s="14">
        <v>200101230004</v>
      </c>
      <c r="B18" s="15">
        <v>36914</v>
      </c>
      <c r="C18" s="16" t="s">
        <v>32</v>
      </c>
      <c r="D18" s="16" t="s">
        <v>264</v>
      </c>
      <c r="E18" s="16" t="s">
        <v>234</v>
      </c>
      <c r="F18" s="16">
        <v>0</v>
      </c>
      <c r="G18" s="16">
        <v>0</v>
      </c>
      <c r="H18" s="16" t="s">
        <v>18</v>
      </c>
      <c r="I18">
        <v>2001</v>
      </c>
      <c r="J18" s="3">
        <v>1</v>
      </c>
    </row>
    <row r="19" spans="1:10" ht="12.75">
      <c r="A19" s="2">
        <v>200103070005</v>
      </c>
      <c r="B19" s="4">
        <v>36957</v>
      </c>
      <c r="C19" s="13" t="s">
        <v>11</v>
      </c>
      <c r="D19" s="13" t="s">
        <v>358</v>
      </c>
      <c r="E19" s="13" t="s">
        <v>234</v>
      </c>
      <c r="F19" s="13">
        <v>0</v>
      </c>
      <c r="G19" s="13">
        <v>0</v>
      </c>
      <c r="H19" s="13" t="s">
        <v>359</v>
      </c>
      <c r="I19">
        <v>2001</v>
      </c>
      <c r="J19" s="3">
        <v>1</v>
      </c>
    </row>
    <row r="20" spans="1:10" ht="12.75">
      <c r="A20" s="14">
        <v>200103090012</v>
      </c>
      <c r="B20" s="15">
        <v>36959</v>
      </c>
      <c r="C20" s="16" t="s">
        <v>32</v>
      </c>
      <c r="D20" s="16" t="s">
        <v>266</v>
      </c>
      <c r="E20" s="16" t="s">
        <v>234</v>
      </c>
      <c r="F20" s="16">
        <v>1</v>
      </c>
      <c r="G20" s="16">
        <v>1</v>
      </c>
      <c r="H20" s="16" t="s">
        <v>14</v>
      </c>
      <c r="I20">
        <v>2001</v>
      </c>
      <c r="J20" s="3">
        <v>1</v>
      </c>
    </row>
    <row r="21" spans="1:10" ht="12.75">
      <c r="A21" s="2">
        <v>200103170005</v>
      </c>
      <c r="B21" s="4">
        <v>36967</v>
      </c>
      <c r="C21" s="13" t="s">
        <v>32</v>
      </c>
      <c r="D21" s="13" t="s">
        <v>354</v>
      </c>
      <c r="E21" s="13" t="s">
        <v>234</v>
      </c>
      <c r="F21" s="13">
        <v>1</v>
      </c>
      <c r="G21" s="13">
        <v>3</v>
      </c>
      <c r="H21" s="13" t="s">
        <v>355</v>
      </c>
      <c r="I21">
        <v>2001</v>
      </c>
      <c r="J21" s="3">
        <v>1</v>
      </c>
    </row>
    <row r="22" spans="1:10" ht="12.75">
      <c r="A22" s="2">
        <v>200103290003</v>
      </c>
      <c r="B22" s="4">
        <v>36979</v>
      </c>
      <c r="C22" s="13" t="s">
        <v>32</v>
      </c>
      <c r="D22" s="13" t="s">
        <v>332</v>
      </c>
      <c r="E22" s="13" t="s">
        <v>234</v>
      </c>
      <c r="F22" s="13">
        <v>0</v>
      </c>
      <c r="G22" s="13">
        <v>0</v>
      </c>
      <c r="H22" s="13" t="s">
        <v>65</v>
      </c>
      <c r="I22">
        <v>2001</v>
      </c>
      <c r="J22" s="3">
        <v>1</v>
      </c>
    </row>
    <row r="23" spans="1:10" ht="12.75">
      <c r="A23" s="2">
        <v>200105060002</v>
      </c>
      <c r="B23" s="4">
        <v>37017</v>
      </c>
      <c r="C23" s="13" t="s">
        <v>32</v>
      </c>
      <c r="D23" s="13" t="s">
        <v>94</v>
      </c>
      <c r="E23" s="13" t="s">
        <v>234</v>
      </c>
      <c r="F23" s="13">
        <v>1</v>
      </c>
      <c r="G23" s="13">
        <v>0</v>
      </c>
      <c r="H23" s="13" t="s">
        <v>65</v>
      </c>
      <c r="I23">
        <v>2001</v>
      </c>
      <c r="J23" s="3">
        <v>1</v>
      </c>
    </row>
    <row r="24" spans="1:10" ht="12.75">
      <c r="A24" s="14">
        <v>200105110001</v>
      </c>
      <c r="B24" s="15">
        <v>37022</v>
      </c>
      <c r="C24" s="16" t="s">
        <v>32</v>
      </c>
      <c r="D24" s="16" t="s">
        <v>33</v>
      </c>
      <c r="E24" s="16" t="s">
        <v>234</v>
      </c>
      <c r="F24" s="16">
        <v>0</v>
      </c>
      <c r="G24" s="16" t="s">
        <v>16</v>
      </c>
      <c r="H24" s="16" t="s">
        <v>18</v>
      </c>
      <c r="I24">
        <v>2001</v>
      </c>
      <c r="J24" s="3">
        <v>1</v>
      </c>
    </row>
    <row r="25" spans="1:10" ht="12.75">
      <c r="A25" s="2">
        <v>200105150002</v>
      </c>
      <c r="B25" s="4">
        <v>37026</v>
      </c>
      <c r="C25" s="13" t="s">
        <v>32</v>
      </c>
      <c r="D25" s="13" t="s">
        <v>352</v>
      </c>
      <c r="E25" s="13" t="s">
        <v>234</v>
      </c>
      <c r="F25" s="13">
        <v>0</v>
      </c>
      <c r="G25" s="13">
        <v>1</v>
      </c>
      <c r="H25" s="13" t="s">
        <v>109</v>
      </c>
      <c r="I25">
        <v>2001</v>
      </c>
      <c r="J25" s="3">
        <v>1</v>
      </c>
    </row>
    <row r="26" spans="1:10" ht="12.75">
      <c r="A26" s="14">
        <v>200106210001</v>
      </c>
      <c r="B26" s="15">
        <v>37063</v>
      </c>
      <c r="C26" s="16" t="s">
        <v>32</v>
      </c>
      <c r="D26" s="16" t="s">
        <v>347</v>
      </c>
      <c r="E26" s="16" t="s">
        <v>234</v>
      </c>
      <c r="F26" s="16">
        <v>0</v>
      </c>
      <c r="G26" s="16">
        <v>0</v>
      </c>
      <c r="H26" s="16" t="s">
        <v>38</v>
      </c>
      <c r="I26">
        <v>2001</v>
      </c>
      <c r="J26" s="3">
        <v>1</v>
      </c>
    </row>
    <row r="27" spans="1:10" ht="12.75">
      <c r="A27" s="14">
        <v>200106280001</v>
      </c>
      <c r="B27" s="15">
        <v>37070</v>
      </c>
      <c r="C27" s="16" t="s">
        <v>32</v>
      </c>
      <c r="D27" s="16" t="s">
        <v>33</v>
      </c>
      <c r="E27" s="16" t="s">
        <v>234</v>
      </c>
      <c r="F27" s="16">
        <v>0</v>
      </c>
      <c r="G27" s="16">
        <v>16</v>
      </c>
      <c r="H27" s="16" t="s">
        <v>72</v>
      </c>
      <c r="I27">
        <v>2001</v>
      </c>
      <c r="J27" s="3">
        <v>1</v>
      </c>
    </row>
    <row r="28" spans="1:10" ht="12.75">
      <c r="A28" s="2">
        <v>200107100001</v>
      </c>
      <c r="B28" s="4">
        <v>37082</v>
      </c>
      <c r="C28" s="13" t="s">
        <v>32</v>
      </c>
      <c r="D28" s="13" t="s">
        <v>33</v>
      </c>
      <c r="E28" s="13" t="s">
        <v>234</v>
      </c>
      <c r="F28" s="13">
        <v>1</v>
      </c>
      <c r="G28" s="13">
        <v>12</v>
      </c>
      <c r="H28" s="13" t="s">
        <v>100</v>
      </c>
      <c r="I28">
        <v>2001</v>
      </c>
      <c r="J28" s="3">
        <v>1</v>
      </c>
    </row>
    <row r="29" spans="1:10" ht="12.75">
      <c r="A29" s="2">
        <v>200107270005</v>
      </c>
      <c r="B29" s="4">
        <v>37099</v>
      </c>
      <c r="C29" s="13" t="s">
        <v>32</v>
      </c>
      <c r="D29" s="13" t="s">
        <v>351</v>
      </c>
      <c r="E29" s="13" t="s">
        <v>234</v>
      </c>
      <c r="F29" s="13">
        <v>0</v>
      </c>
      <c r="G29" s="13">
        <v>0</v>
      </c>
      <c r="H29" s="13" t="s">
        <v>49</v>
      </c>
      <c r="I29">
        <v>2001</v>
      </c>
      <c r="J29" s="3">
        <v>1</v>
      </c>
    </row>
    <row r="30" spans="1:10" ht="12.75">
      <c r="A30" s="2">
        <v>200108160020</v>
      </c>
      <c r="B30" s="4">
        <v>37119</v>
      </c>
      <c r="C30" s="13" t="s">
        <v>32</v>
      </c>
      <c r="D30" s="13" t="s">
        <v>347</v>
      </c>
      <c r="E30" s="13" t="s">
        <v>234</v>
      </c>
      <c r="F30" s="13">
        <v>0</v>
      </c>
      <c r="G30" s="13">
        <v>0</v>
      </c>
      <c r="H30" s="13" t="s">
        <v>38</v>
      </c>
      <c r="I30">
        <v>2001</v>
      </c>
      <c r="J30" s="3">
        <v>1</v>
      </c>
    </row>
    <row r="31" spans="1:10" ht="12.75">
      <c r="A31" s="14">
        <v>200108160019</v>
      </c>
      <c r="B31" s="15">
        <v>37119</v>
      </c>
      <c r="C31" s="16" t="s">
        <v>32</v>
      </c>
      <c r="D31" s="16" t="s">
        <v>347</v>
      </c>
      <c r="E31" s="16" t="s">
        <v>234</v>
      </c>
      <c r="F31" s="16">
        <v>0</v>
      </c>
      <c r="G31" s="16">
        <v>0</v>
      </c>
      <c r="H31" s="16" t="s">
        <v>38</v>
      </c>
      <c r="I31">
        <v>2001</v>
      </c>
      <c r="J31" s="3">
        <v>1</v>
      </c>
    </row>
    <row r="32" spans="1:10" ht="12.75">
      <c r="A32" s="2">
        <v>200108160001</v>
      </c>
      <c r="B32" s="4">
        <v>37119</v>
      </c>
      <c r="C32" s="13" t="s">
        <v>32</v>
      </c>
      <c r="D32" s="13" t="s">
        <v>301</v>
      </c>
      <c r="E32" s="13" t="s">
        <v>234</v>
      </c>
      <c r="F32" s="13">
        <v>0</v>
      </c>
      <c r="G32" s="13">
        <v>0</v>
      </c>
      <c r="H32" s="13" t="s">
        <v>23</v>
      </c>
      <c r="I32">
        <v>2001</v>
      </c>
      <c r="J32" s="3">
        <v>1</v>
      </c>
    </row>
    <row r="33" spans="1:10" ht="12.75">
      <c r="A33" s="2">
        <v>200108180004</v>
      </c>
      <c r="B33" s="4">
        <v>37121</v>
      </c>
      <c r="C33" s="13" t="s">
        <v>32</v>
      </c>
      <c r="D33" s="13" t="s">
        <v>344</v>
      </c>
      <c r="E33" s="13" t="s">
        <v>234</v>
      </c>
      <c r="F33" s="13">
        <v>0</v>
      </c>
      <c r="G33" s="13">
        <v>13</v>
      </c>
      <c r="H33" s="13" t="s">
        <v>345</v>
      </c>
      <c r="I33">
        <v>2001</v>
      </c>
      <c r="J33" s="3">
        <v>1</v>
      </c>
    </row>
    <row r="34" spans="1:10" ht="12.75">
      <c r="A34" s="2">
        <v>200108270009</v>
      </c>
      <c r="B34" s="4">
        <v>37130</v>
      </c>
      <c r="C34" s="13" t="s">
        <v>32</v>
      </c>
      <c r="D34" s="13" t="s">
        <v>33</v>
      </c>
      <c r="E34" s="13" t="s">
        <v>234</v>
      </c>
      <c r="F34" s="13">
        <v>0</v>
      </c>
      <c r="G34" s="13">
        <v>0</v>
      </c>
      <c r="H34" s="13" t="s">
        <v>342</v>
      </c>
      <c r="I34">
        <v>2001</v>
      </c>
      <c r="J34" s="3">
        <v>1</v>
      </c>
    </row>
    <row r="35" spans="1:10" ht="12.75">
      <c r="A35" s="14">
        <v>200111060001</v>
      </c>
      <c r="B35" s="15">
        <v>37201</v>
      </c>
      <c r="C35" s="16" t="s">
        <v>32</v>
      </c>
      <c r="D35" s="16" t="s">
        <v>33</v>
      </c>
      <c r="E35" s="16" t="s">
        <v>234</v>
      </c>
      <c r="F35" s="16">
        <v>0</v>
      </c>
      <c r="G35" s="16">
        <v>95</v>
      </c>
      <c r="H35" s="16" t="s">
        <v>65</v>
      </c>
      <c r="I35">
        <v>2001</v>
      </c>
      <c r="J35" s="3">
        <v>1</v>
      </c>
    </row>
    <row r="36" spans="1:10" ht="12.75">
      <c r="A36" s="2">
        <v>200111070001</v>
      </c>
      <c r="B36" s="4">
        <v>37202</v>
      </c>
      <c r="C36" s="13" t="s">
        <v>32</v>
      </c>
      <c r="D36" s="13" t="s">
        <v>264</v>
      </c>
      <c r="E36" s="13" t="s">
        <v>234</v>
      </c>
      <c r="F36" s="13">
        <v>1</v>
      </c>
      <c r="G36" s="13">
        <v>0</v>
      </c>
      <c r="H36" s="13" t="s">
        <v>65</v>
      </c>
      <c r="I36">
        <v>2001</v>
      </c>
      <c r="J36" s="3">
        <v>1</v>
      </c>
    </row>
    <row r="37" spans="1:10" ht="12.75">
      <c r="A37" s="2">
        <v>200201120002</v>
      </c>
      <c r="B37" s="4">
        <v>37268</v>
      </c>
      <c r="C37" s="13" t="s">
        <v>32</v>
      </c>
      <c r="D37" s="13" t="s">
        <v>237</v>
      </c>
      <c r="E37" s="13" t="s">
        <v>234</v>
      </c>
      <c r="F37" s="13">
        <v>0</v>
      </c>
      <c r="G37" s="13">
        <v>2</v>
      </c>
      <c r="H37" s="13" t="s">
        <v>18</v>
      </c>
      <c r="I37">
        <v>2002</v>
      </c>
      <c r="J37" s="3">
        <v>1</v>
      </c>
    </row>
    <row r="38" spans="1:10" ht="12.75">
      <c r="A38" s="2">
        <v>200201170006</v>
      </c>
      <c r="B38" s="4">
        <v>37273</v>
      </c>
      <c r="C38" s="13" t="s">
        <v>32</v>
      </c>
      <c r="D38" s="13" t="s">
        <v>16</v>
      </c>
      <c r="E38" s="13" t="s">
        <v>234</v>
      </c>
      <c r="F38" s="13">
        <v>0</v>
      </c>
      <c r="G38" s="13">
        <v>0</v>
      </c>
      <c r="H38" s="13" t="s">
        <v>109</v>
      </c>
      <c r="I38">
        <v>2002</v>
      </c>
      <c r="J38" s="3">
        <v>1</v>
      </c>
    </row>
    <row r="39" spans="1:10" ht="12.75">
      <c r="A39" s="14">
        <v>200201170005</v>
      </c>
      <c r="B39" s="15">
        <v>37273</v>
      </c>
      <c r="C39" s="16" t="s">
        <v>32</v>
      </c>
      <c r="D39" s="16" t="s">
        <v>16</v>
      </c>
      <c r="E39" s="16" t="s">
        <v>234</v>
      </c>
      <c r="F39" s="16">
        <v>0</v>
      </c>
      <c r="G39" s="16">
        <v>0</v>
      </c>
      <c r="H39" s="16" t="s">
        <v>109</v>
      </c>
      <c r="I39">
        <v>2002</v>
      </c>
      <c r="J39" s="3">
        <v>1</v>
      </c>
    </row>
    <row r="40" spans="1:10" ht="12.75">
      <c r="A40" s="2">
        <v>200201170004</v>
      </c>
      <c r="B40" s="4">
        <v>37273</v>
      </c>
      <c r="C40" s="13" t="s">
        <v>32</v>
      </c>
      <c r="D40" s="13" t="s">
        <v>16</v>
      </c>
      <c r="E40" s="13" t="s">
        <v>234</v>
      </c>
      <c r="F40" s="13">
        <v>0</v>
      </c>
      <c r="G40" s="13">
        <v>0</v>
      </c>
      <c r="H40" s="13" t="s">
        <v>38</v>
      </c>
      <c r="I40">
        <v>2002</v>
      </c>
      <c r="J40" s="3">
        <v>1</v>
      </c>
    </row>
    <row r="41" spans="1:10" ht="12.75">
      <c r="A41" s="14">
        <v>200201250002</v>
      </c>
      <c r="B41" s="15">
        <v>37281</v>
      </c>
      <c r="C41" s="16" t="s">
        <v>32</v>
      </c>
      <c r="D41" s="16" t="s">
        <v>237</v>
      </c>
      <c r="E41" s="16" t="s">
        <v>234</v>
      </c>
      <c r="F41" s="16">
        <v>0</v>
      </c>
      <c r="G41" s="16">
        <v>0</v>
      </c>
      <c r="H41" s="16" t="s">
        <v>114</v>
      </c>
      <c r="I41">
        <v>2002</v>
      </c>
      <c r="J41" s="3">
        <v>1</v>
      </c>
    </row>
    <row r="42" spans="1:10" ht="12.75">
      <c r="A42" s="2">
        <v>200205010002</v>
      </c>
      <c r="B42" s="4">
        <v>37377</v>
      </c>
      <c r="C42" s="13" t="s">
        <v>32</v>
      </c>
      <c r="D42" s="13" t="s">
        <v>33</v>
      </c>
      <c r="E42" s="13" t="s">
        <v>234</v>
      </c>
      <c r="F42" s="13">
        <v>0</v>
      </c>
      <c r="G42" s="13">
        <v>0</v>
      </c>
      <c r="H42" s="13" t="s">
        <v>18</v>
      </c>
      <c r="I42">
        <v>2002</v>
      </c>
      <c r="J42" s="3">
        <v>1</v>
      </c>
    </row>
    <row r="43" spans="1:10" ht="12.75">
      <c r="A43" s="14">
        <v>200205010001</v>
      </c>
      <c r="B43" s="15">
        <v>37377</v>
      </c>
      <c r="C43" s="16" t="s">
        <v>32</v>
      </c>
      <c r="D43" s="16" t="s">
        <v>33</v>
      </c>
      <c r="E43" s="16" t="s">
        <v>234</v>
      </c>
      <c r="F43" s="16">
        <v>0</v>
      </c>
      <c r="G43" s="16">
        <v>17</v>
      </c>
      <c r="H43" s="16" t="s">
        <v>38</v>
      </c>
      <c r="I43">
        <v>2002</v>
      </c>
      <c r="J43" s="3">
        <v>1</v>
      </c>
    </row>
    <row r="44" spans="1:10" ht="12.75">
      <c r="A44" s="2">
        <v>200205230006</v>
      </c>
      <c r="B44" s="4">
        <v>37399</v>
      </c>
      <c r="C44" s="13" t="s">
        <v>32</v>
      </c>
      <c r="D44" s="13" t="s">
        <v>175</v>
      </c>
      <c r="E44" s="13" t="s">
        <v>234</v>
      </c>
      <c r="F44" s="13">
        <v>0</v>
      </c>
      <c r="G44" s="13">
        <v>2</v>
      </c>
      <c r="H44" s="13" t="s">
        <v>443</v>
      </c>
      <c r="I44">
        <v>2002</v>
      </c>
      <c r="J44" s="3">
        <v>1</v>
      </c>
    </row>
    <row r="45" spans="1:10" ht="12.75">
      <c r="A45" s="2">
        <v>200206210003</v>
      </c>
      <c r="B45" s="4">
        <v>37428</v>
      </c>
      <c r="C45" s="13" t="s">
        <v>32</v>
      </c>
      <c r="D45" s="13" t="s">
        <v>338</v>
      </c>
      <c r="E45" s="13" t="s">
        <v>234</v>
      </c>
      <c r="F45" s="13">
        <v>0</v>
      </c>
      <c r="G45" s="13">
        <v>0</v>
      </c>
      <c r="H45" s="13" t="s">
        <v>38</v>
      </c>
      <c r="I45">
        <v>2002</v>
      </c>
      <c r="J45" s="3">
        <v>1</v>
      </c>
    </row>
    <row r="46" spans="1:10" ht="12.75">
      <c r="A46" s="14">
        <v>200206210001</v>
      </c>
      <c r="B46" s="15">
        <v>37428</v>
      </c>
      <c r="C46" s="16" t="s">
        <v>32</v>
      </c>
      <c r="D46" s="16" t="s">
        <v>339</v>
      </c>
      <c r="E46" s="16" t="s">
        <v>234</v>
      </c>
      <c r="F46" s="16">
        <v>0</v>
      </c>
      <c r="G46" s="16">
        <v>3</v>
      </c>
      <c r="H46" s="16" t="s">
        <v>340</v>
      </c>
      <c r="I46">
        <v>2002</v>
      </c>
      <c r="J46" s="3">
        <v>1</v>
      </c>
    </row>
    <row r="47" spans="1:10" ht="12.75">
      <c r="A47" s="2">
        <v>200206220002</v>
      </c>
      <c r="B47" s="4">
        <v>37429</v>
      </c>
      <c r="C47" s="13" t="s">
        <v>32</v>
      </c>
      <c r="D47" s="13" t="s">
        <v>94</v>
      </c>
      <c r="E47" s="13" t="s">
        <v>234</v>
      </c>
      <c r="F47" s="13">
        <v>0</v>
      </c>
      <c r="G47" s="13">
        <v>3</v>
      </c>
      <c r="H47" s="13" t="s">
        <v>362</v>
      </c>
      <c r="I47">
        <v>2002</v>
      </c>
      <c r="J47" s="3">
        <v>1</v>
      </c>
    </row>
    <row r="48" spans="1:10" ht="12.75">
      <c r="A48" s="14">
        <v>200206220001</v>
      </c>
      <c r="B48" s="15">
        <v>37429</v>
      </c>
      <c r="C48" s="16" t="s">
        <v>32</v>
      </c>
      <c r="D48" s="16" t="s">
        <v>319</v>
      </c>
      <c r="E48" s="16" t="s">
        <v>234</v>
      </c>
      <c r="F48" s="16">
        <v>0</v>
      </c>
      <c r="G48" s="16">
        <v>1</v>
      </c>
      <c r="H48" s="16" t="s">
        <v>440</v>
      </c>
      <c r="I48">
        <v>2002</v>
      </c>
      <c r="J48" s="3">
        <v>1</v>
      </c>
    </row>
    <row r="49" spans="1:10" ht="12.75">
      <c r="A49" s="14">
        <v>200206230001</v>
      </c>
      <c r="B49" s="15">
        <v>37430</v>
      </c>
      <c r="C49" s="16" t="s">
        <v>32</v>
      </c>
      <c r="D49" s="16" t="s">
        <v>335</v>
      </c>
      <c r="E49" s="16" t="s">
        <v>234</v>
      </c>
      <c r="F49" s="16">
        <v>0</v>
      </c>
      <c r="G49" s="16">
        <v>0</v>
      </c>
      <c r="H49" s="16" t="s">
        <v>38</v>
      </c>
      <c r="I49">
        <v>2002</v>
      </c>
      <c r="J49" s="3">
        <v>1</v>
      </c>
    </row>
    <row r="50" spans="1:10" ht="12.75">
      <c r="A50" s="2">
        <v>200208040001</v>
      </c>
      <c r="B50" s="4">
        <v>37472</v>
      </c>
      <c r="C50" s="13" t="s">
        <v>32</v>
      </c>
      <c r="D50" s="13" t="s">
        <v>310</v>
      </c>
      <c r="E50" s="13" t="s">
        <v>234</v>
      </c>
      <c r="F50" s="13">
        <v>2</v>
      </c>
      <c r="G50" s="13">
        <v>30</v>
      </c>
      <c r="H50" s="13" t="s">
        <v>334</v>
      </c>
      <c r="I50">
        <v>2002</v>
      </c>
      <c r="J50" s="3">
        <v>1</v>
      </c>
    </row>
    <row r="51" spans="1:10" ht="12.75">
      <c r="A51" s="14">
        <v>200208090001</v>
      </c>
      <c r="B51" s="15">
        <v>37477</v>
      </c>
      <c r="C51" s="16" t="s">
        <v>32</v>
      </c>
      <c r="D51" s="16" t="s">
        <v>333</v>
      </c>
      <c r="E51" s="16" t="s">
        <v>234</v>
      </c>
      <c r="F51" s="16">
        <v>0</v>
      </c>
      <c r="G51" s="16">
        <v>0</v>
      </c>
      <c r="H51" s="16" t="s">
        <v>38</v>
      </c>
      <c r="I51">
        <v>2002</v>
      </c>
      <c r="J51" s="3">
        <v>1</v>
      </c>
    </row>
    <row r="52" spans="1:10" ht="12.75">
      <c r="A52" s="2">
        <v>200208260004</v>
      </c>
      <c r="B52" s="4">
        <v>37494</v>
      </c>
      <c r="C52" s="13" t="s">
        <v>32</v>
      </c>
      <c r="D52" s="13" t="s">
        <v>332</v>
      </c>
      <c r="E52" s="13" t="s">
        <v>234</v>
      </c>
      <c r="F52" s="13">
        <v>0</v>
      </c>
      <c r="G52" s="13">
        <v>0</v>
      </c>
      <c r="H52" s="13" t="s">
        <v>65</v>
      </c>
      <c r="I52">
        <v>2002</v>
      </c>
      <c r="J52" s="3">
        <v>1</v>
      </c>
    </row>
    <row r="53" spans="1:10" ht="12.75">
      <c r="A53" s="14">
        <v>200212170001</v>
      </c>
      <c r="B53" s="15">
        <v>37607</v>
      </c>
      <c r="C53" s="16" t="s">
        <v>32</v>
      </c>
      <c r="D53" s="16" t="s">
        <v>331</v>
      </c>
      <c r="E53" s="16" t="s">
        <v>234</v>
      </c>
      <c r="F53" s="16">
        <v>1</v>
      </c>
      <c r="G53" s="16">
        <v>2</v>
      </c>
      <c r="H53" s="16" t="s">
        <v>14</v>
      </c>
      <c r="I53">
        <v>2002</v>
      </c>
      <c r="J53" s="3">
        <v>1</v>
      </c>
    </row>
    <row r="54" spans="1:10" ht="12.75">
      <c r="A54" s="2">
        <v>200307220004</v>
      </c>
      <c r="B54" s="4">
        <v>37824</v>
      </c>
      <c r="C54" s="13" t="s">
        <v>32</v>
      </c>
      <c r="D54" s="13" t="s">
        <v>328</v>
      </c>
      <c r="E54" s="13" t="s">
        <v>234</v>
      </c>
      <c r="F54" s="13">
        <v>0</v>
      </c>
      <c r="G54" s="13">
        <v>6</v>
      </c>
      <c r="H54" s="13" t="s">
        <v>38</v>
      </c>
      <c r="I54">
        <v>2003</v>
      </c>
      <c r="J54" s="3">
        <v>1</v>
      </c>
    </row>
    <row r="55" spans="1:10" ht="12.75">
      <c r="A55" s="14">
        <v>200307220003</v>
      </c>
      <c r="B55" s="15">
        <v>37824</v>
      </c>
      <c r="C55" s="16" t="s">
        <v>32</v>
      </c>
      <c r="D55" s="16" t="s">
        <v>310</v>
      </c>
      <c r="E55" s="16" t="s">
        <v>234</v>
      </c>
      <c r="F55" s="16">
        <v>0</v>
      </c>
      <c r="G55" s="16">
        <v>7</v>
      </c>
      <c r="H55" s="16" t="s">
        <v>38</v>
      </c>
      <c r="I55">
        <v>2003</v>
      </c>
      <c r="J55" s="3">
        <v>1</v>
      </c>
    </row>
    <row r="56" spans="1:10" ht="12.75">
      <c r="A56" s="2">
        <v>200308020001</v>
      </c>
      <c r="B56" s="4">
        <v>37835</v>
      </c>
      <c r="C56" s="13" t="s">
        <v>32</v>
      </c>
      <c r="D56" s="13" t="s">
        <v>327</v>
      </c>
      <c r="E56" s="13" t="s">
        <v>234</v>
      </c>
      <c r="F56" s="13">
        <v>0</v>
      </c>
      <c r="G56" s="13">
        <v>0</v>
      </c>
      <c r="H56" s="13" t="s">
        <v>38</v>
      </c>
      <c r="I56">
        <v>2003</v>
      </c>
      <c r="J56" s="3">
        <v>1</v>
      </c>
    </row>
    <row r="57" spans="1:10" ht="12.75">
      <c r="A57" s="14">
        <v>200312240003</v>
      </c>
      <c r="B57" s="15">
        <v>37979</v>
      </c>
      <c r="C57" s="16" t="s">
        <v>32</v>
      </c>
      <c r="D57" s="16" t="s">
        <v>322</v>
      </c>
      <c r="E57" s="16" t="s">
        <v>234</v>
      </c>
      <c r="F57" s="16">
        <v>0</v>
      </c>
      <c r="G57" s="16">
        <v>0</v>
      </c>
      <c r="H57" s="16" t="s">
        <v>23</v>
      </c>
      <c r="I57">
        <v>2003</v>
      </c>
      <c r="J57" s="3">
        <v>1</v>
      </c>
    </row>
    <row r="58" spans="1:10" ht="12.75">
      <c r="A58" s="2">
        <v>200312240002</v>
      </c>
      <c r="B58" s="4">
        <v>37979</v>
      </c>
      <c r="C58" s="13" t="s">
        <v>32</v>
      </c>
      <c r="D58" s="13" t="s">
        <v>266</v>
      </c>
      <c r="E58" s="13" t="s">
        <v>234</v>
      </c>
      <c r="F58" s="13">
        <v>0</v>
      </c>
      <c r="G58" s="13">
        <v>0</v>
      </c>
      <c r="H58" s="13" t="s">
        <v>23</v>
      </c>
      <c r="I58">
        <v>2003</v>
      </c>
      <c r="J58" s="3">
        <v>1</v>
      </c>
    </row>
    <row r="59" spans="1:10" ht="12.75">
      <c r="A59" s="14">
        <v>200312240001</v>
      </c>
      <c r="B59" s="15">
        <v>37979</v>
      </c>
      <c r="C59" s="16" t="s">
        <v>32</v>
      </c>
      <c r="D59" s="16" t="s">
        <v>268</v>
      </c>
      <c r="E59" s="16" t="s">
        <v>234</v>
      </c>
      <c r="F59" s="16">
        <v>0</v>
      </c>
      <c r="G59" s="16">
        <v>0</v>
      </c>
      <c r="H59" s="16" t="s">
        <v>23</v>
      </c>
      <c r="I59">
        <v>2003</v>
      </c>
      <c r="J59" s="3">
        <v>1</v>
      </c>
    </row>
    <row r="60" spans="1:10" ht="12.75">
      <c r="A60" s="2">
        <v>200408120002</v>
      </c>
      <c r="B60" s="4">
        <v>38211</v>
      </c>
      <c r="C60" s="13" t="s">
        <v>32</v>
      </c>
      <c r="D60" s="13" t="s">
        <v>318</v>
      </c>
      <c r="E60" s="13" t="s">
        <v>234</v>
      </c>
      <c r="F60" s="13">
        <v>0</v>
      </c>
      <c r="G60" s="13">
        <v>1</v>
      </c>
      <c r="H60" s="13" t="s">
        <v>229</v>
      </c>
      <c r="I60">
        <v>2004</v>
      </c>
      <c r="J60" s="3">
        <v>1</v>
      </c>
    </row>
    <row r="61" spans="1:10" ht="12.75">
      <c r="A61" s="14">
        <v>200408120001</v>
      </c>
      <c r="B61" s="15">
        <v>38211</v>
      </c>
      <c r="C61" s="16" t="s">
        <v>32</v>
      </c>
      <c r="D61" s="16" t="s">
        <v>319</v>
      </c>
      <c r="E61" s="16" t="s">
        <v>234</v>
      </c>
      <c r="F61" s="16">
        <v>0</v>
      </c>
      <c r="G61" s="16">
        <v>1</v>
      </c>
      <c r="H61" s="16" t="s">
        <v>229</v>
      </c>
      <c r="I61">
        <v>2004</v>
      </c>
      <c r="J61" s="3">
        <v>1</v>
      </c>
    </row>
    <row r="62" spans="1:10" ht="12.75">
      <c r="A62" s="2">
        <v>200408280006</v>
      </c>
      <c r="B62" s="4">
        <v>38227</v>
      </c>
      <c r="C62" s="13" t="s">
        <v>32</v>
      </c>
      <c r="D62" s="13" t="s">
        <v>303</v>
      </c>
      <c r="E62" s="13" t="s">
        <v>234</v>
      </c>
      <c r="F62" s="13">
        <v>0</v>
      </c>
      <c r="G62" s="13">
        <v>0</v>
      </c>
      <c r="H62" s="13" t="s">
        <v>18</v>
      </c>
      <c r="I62">
        <v>2004</v>
      </c>
      <c r="J62" s="3">
        <v>1</v>
      </c>
    </row>
    <row r="63" spans="1:10" ht="12.75">
      <c r="A63" s="14">
        <v>200408280002</v>
      </c>
      <c r="B63" s="15">
        <v>38227</v>
      </c>
      <c r="C63" s="16" t="s">
        <v>32</v>
      </c>
      <c r="D63" s="16" t="s">
        <v>303</v>
      </c>
      <c r="E63" s="16" t="s">
        <v>234</v>
      </c>
      <c r="F63" s="16">
        <v>0</v>
      </c>
      <c r="G63" s="16">
        <v>0</v>
      </c>
      <c r="H63" s="16" t="s">
        <v>18</v>
      </c>
      <c r="I63">
        <v>2004</v>
      </c>
      <c r="J63" s="3">
        <v>1</v>
      </c>
    </row>
    <row r="64" spans="1:10" ht="12.75">
      <c r="A64" s="2">
        <v>200409260002</v>
      </c>
      <c r="B64" s="4">
        <v>38256</v>
      </c>
      <c r="C64" s="13" t="s">
        <v>32</v>
      </c>
      <c r="D64" s="13" t="s">
        <v>316</v>
      </c>
      <c r="E64" s="13" t="s">
        <v>234</v>
      </c>
      <c r="F64" s="13">
        <v>0</v>
      </c>
      <c r="G64" s="13">
        <v>0</v>
      </c>
      <c r="H64" s="13" t="s">
        <v>317</v>
      </c>
      <c r="I64">
        <v>2004</v>
      </c>
      <c r="J64" s="3">
        <v>1</v>
      </c>
    </row>
    <row r="65" spans="1:10" ht="12.75">
      <c r="A65" s="14">
        <v>200412030005</v>
      </c>
      <c r="B65" s="15">
        <v>38324</v>
      </c>
      <c r="C65" s="16" t="s">
        <v>32</v>
      </c>
      <c r="D65" s="16" t="s">
        <v>33</v>
      </c>
      <c r="E65" s="16" t="s">
        <v>234</v>
      </c>
      <c r="F65" s="16">
        <v>0</v>
      </c>
      <c r="G65" s="16">
        <v>1</v>
      </c>
      <c r="H65" s="16" t="s">
        <v>38</v>
      </c>
      <c r="I65">
        <v>2004</v>
      </c>
      <c r="J65" s="3">
        <v>1</v>
      </c>
    </row>
    <row r="66" spans="1:10" ht="12.75">
      <c r="A66" s="2">
        <v>200412030004</v>
      </c>
      <c r="B66" s="4">
        <v>38324</v>
      </c>
      <c r="C66" s="13" t="s">
        <v>32</v>
      </c>
      <c r="D66" s="13" t="s">
        <v>33</v>
      </c>
      <c r="E66" s="13" t="s">
        <v>234</v>
      </c>
      <c r="F66" s="13">
        <v>0</v>
      </c>
      <c r="G66" s="13">
        <v>1</v>
      </c>
      <c r="H66" s="13" t="s">
        <v>38</v>
      </c>
      <c r="I66">
        <v>2004</v>
      </c>
      <c r="J66" s="3">
        <v>1</v>
      </c>
    </row>
    <row r="67" spans="1:10" ht="12.75">
      <c r="A67" s="14">
        <v>200412030003</v>
      </c>
      <c r="B67" s="15">
        <v>38324</v>
      </c>
      <c r="C67" s="16" t="s">
        <v>32</v>
      </c>
      <c r="D67" s="16" t="s">
        <v>33</v>
      </c>
      <c r="E67" s="16" t="s">
        <v>234</v>
      </c>
      <c r="F67" s="16">
        <v>0</v>
      </c>
      <c r="G67" s="16">
        <v>1</v>
      </c>
      <c r="H67" s="16" t="s">
        <v>38</v>
      </c>
      <c r="I67">
        <v>2004</v>
      </c>
      <c r="J67" s="3">
        <v>1</v>
      </c>
    </row>
    <row r="68" spans="1:10" ht="12.75">
      <c r="A68" s="2">
        <v>200412030002</v>
      </c>
      <c r="B68" s="4">
        <v>38324</v>
      </c>
      <c r="C68" s="13" t="s">
        <v>32</v>
      </c>
      <c r="D68" s="13" t="s">
        <v>33</v>
      </c>
      <c r="E68" s="13" t="s">
        <v>234</v>
      </c>
      <c r="F68" s="13">
        <v>0</v>
      </c>
      <c r="G68" s="13">
        <v>1</v>
      </c>
      <c r="H68" s="13" t="s">
        <v>38</v>
      </c>
      <c r="I68">
        <v>2004</v>
      </c>
      <c r="J68" s="3">
        <v>1</v>
      </c>
    </row>
    <row r="69" spans="1:10" ht="12.75">
      <c r="A69" s="14">
        <v>200412030001</v>
      </c>
      <c r="B69" s="15">
        <v>38324</v>
      </c>
      <c r="C69" s="16" t="s">
        <v>32</v>
      </c>
      <c r="D69" s="16" t="s">
        <v>33</v>
      </c>
      <c r="E69" s="16" t="s">
        <v>234</v>
      </c>
      <c r="F69" s="16">
        <v>0</v>
      </c>
      <c r="G69" s="16">
        <v>2</v>
      </c>
      <c r="H69" s="16" t="s">
        <v>38</v>
      </c>
      <c r="I69">
        <v>2004</v>
      </c>
      <c r="J69" s="3">
        <v>1</v>
      </c>
    </row>
    <row r="70" spans="1:10" ht="12.75">
      <c r="A70" s="2">
        <v>200412060009</v>
      </c>
      <c r="B70" s="4">
        <v>38327</v>
      </c>
      <c r="C70" s="13" t="s">
        <v>32</v>
      </c>
      <c r="D70" s="13" t="s">
        <v>245</v>
      </c>
      <c r="E70" s="13" t="s">
        <v>234</v>
      </c>
      <c r="F70" s="13">
        <v>0</v>
      </c>
      <c r="G70" s="13">
        <v>0</v>
      </c>
      <c r="H70" s="13" t="s">
        <v>16</v>
      </c>
      <c r="I70">
        <v>2004</v>
      </c>
      <c r="J70" s="3">
        <v>1</v>
      </c>
    </row>
    <row r="71" spans="1:10" ht="12.75">
      <c r="A71" s="14">
        <v>200412060008</v>
      </c>
      <c r="B71" s="15">
        <v>38327</v>
      </c>
      <c r="C71" s="16" t="s">
        <v>32</v>
      </c>
      <c r="D71" s="16" t="s">
        <v>310</v>
      </c>
      <c r="E71" s="16" t="s">
        <v>234</v>
      </c>
      <c r="F71" s="16">
        <v>0</v>
      </c>
      <c r="G71" s="16">
        <v>0</v>
      </c>
      <c r="H71" s="16" t="s">
        <v>16</v>
      </c>
      <c r="I71">
        <v>2004</v>
      </c>
      <c r="J71" s="3">
        <v>1</v>
      </c>
    </row>
    <row r="72" spans="1:10" ht="12.75">
      <c r="A72" s="2">
        <v>200412060007</v>
      </c>
      <c r="B72" s="4">
        <v>38327</v>
      </c>
      <c r="C72" s="13" t="s">
        <v>32</v>
      </c>
      <c r="D72" s="13" t="s">
        <v>301</v>
      </c>
      <c r="E72" s="13" t="s">
        <v>234</v>
      </c>
      <c r="F72" s="13">
        <v>0</v>
      </c>
      <c r="G72" s="13">
        <v>1</v>
      </c>
      <c r="H72" s="13" t="s">
        <v>38</v>
      </c>
      <c r="I72">
        <v>2004</v>
      </c>
      <c r="J72" s="3">
        <v>1</v>
      </c>
    </row>
    <row r="73" spans="1:10" ht="12.75">
      <c r="A73" s="14">
        <v>200412060006</v>
      </c>
      <c r="B73" s="15">
        <v>38327</v>
      </c>
      <c r="C73" s="16" t="s">
        <v>32</v>
      </c>
      <c r="D73" s="16" t="s">
        <v>312</v>
      </c>
      <c r="E73" s="16" t="s">
        <v>234</v>
      </c>
      <c r="F73" s="16">
        <v>0</v>
      </c>
      <c r="G73" s="16">
        <v>0</v>
      </c>
      <c r="H73" s="16" t="s">
        <v>16</v>
      </c>
      <c r="I73">
        <v>2004</v>
      </c>
      <c r="J73" s="3">
        <v>1</v>
      </c>
    </row>
    <row r="74" spans="1:10" ht="12.75">
      <c r="A74" s="2">
        <v>200412060005</v>
      </c>
      <c r="B74" s="4">
        <v>38327</v>
      </c>
      <c r="C74" s="13" t="s">
        <v>32</v>
      </c>
      <c r="D74" s="13" t="s">
        <v>313</v>
      </c>
      <c r="E74" s="13" t="s">
        <v>234</v>
      </c>
      <c r="F74" s="13">
        <v>0</v>
      </c>
      <c r="G74" s="13">
        <v>0</v>
      </c>
      <c r="H74" s="13" t="s">
        <v>16</v>
      </c>
      <c r="I74">
        <v>2004</v>
      </c>
      <c r="J74" s="3">
        <v>1</v>
      </c>
    </row>
    <row r="75" spans="1:10" ht="12.75">
      <c r="A75" s="14">
        <v>200412060004</v>
      </c>
      <c r="B75" s="15">
        <v>38327</v>
      </c>
      <c r="C75" s="16" t="s">
        <v>32</v>
      </c>
      <c r="D75" s="16" t="s">
        <v>314</v>
      </c>
      <c r="E75" s="16" t="s">
        <v>234</v>
      </c>
      <c r="F75" s="16">
        <v>0</v>
      </c>
      <c r="G75" s="16">
        <v>2</v>
      </c>
      <c r="H75" s="16" t="s">
        <v>16</v>
      </c>
      <c r="I75">
        <v>2004</v>
      </c>
      <c r="J75" s="3">
        <v>1</v>
      </c>
    </row>
    <row r="76" spans="1:10" ht="12.75">
      <c r="A76" s="2">
        <v>200412060003</v>
      </c>
      <c r="B76" s="4">
        <v>38327</v>
      </c>
      <c r="C76" s="13" t="s">
        <v>32</v>
      </c>
      <c r="D76" s="13" t="s">
        <v>315</v>
      </c>
      <c r="E76" s="13" t="s">
        <v>234</v>
      </c>
      <c r="F76" s="13">
        <v>0</v>
      </c>
      <c r="G76" s="13">
        <v>0</v>
      </c>
      <c r="H76" s="13" t="s">
        <v>16</v>
      </c>
      <c r="I76">
        <v>2004</v>
      </c>
      <c r="J76" s="3">
        <v>1</v>
      </c>
    </row>
    <row r="77" spans="1:10" ht="12.75">
      <c r="A77" s="14">
        <v>200501180005</v>
      </c>
      <c r="B77" s="15">
        <v>38370</v>
      </c>
      <c r="C77" s="16" t="s">
        <v>32</v>
      </c>
      <c r="D77" s="16" t="s">
        <v>264</v>
      </c>
      <c r="E77" s="16" t="s">
        <v>234</v>
      </c>
      <c r="F77" s="16">
        <v>0</v>
      </c>
      <c r="G77" s="16">
        <v>0</v>
      </c>
      <c r="H77" s="16" t="s">
        <v>18</v>
      </c>
      <c r="I77">
        <v>2005</v>
      </c>
      <c r="J77" s="3">
        <v>1</v>
      </c>
    </row>
    <row r="78" spans="1:10" ht="12.75">
      <c r="A78" s="14">
        <v>200501300001</v>
      </c>
      <c r="B78" s="15">
        <v>38382</v>
      </c>
      <c r="C78" s="16" t="s">
        <v>32</v>
      </c>
      <c r="D78" s="16" t="s">
        <v>309</v>
      </c>
      <c r="E78" s="16" t="s">
        <v>234</v>
      </c>
      <c r="F78" s="16">
        <v>0</v>
      </c>
      <c r="G78" s="16">
        <v>1</v>
      </c>
      <c r="H78" s="16" t="s">
        <v>129</v>
      </c>
      <c r="I78">
        <v>2005</v>
      </c>
      <c r="J78" s="3">
        <v>1</v>
      </c>
    </row>
    <row r="79" spans="1:10" ht="12.75">
      <c r="A79" s="2">
        <v>200502090001</v>
      </c>
      <c r="B79" s="4">
        <v>38392</v>
      </c>
      <c r="C79" s="13" t="s">
        <v>32</v>
      </c>
      <c r="D79" s="13" t="s">
        <v>33</v>
      </c>
      <c r="E79" s="13" t="s">
        <v>234</v>
      </c>
      <c r="F79" s="13">
        <v>0</v>
      </c>
      <c r="G79" s="13">
        <v>43</v>
      </c>
      <c r="H79" s="13" t="s">
        <v>38</v>
      </c>
      <c r="I79">
        <v>2005</v>
      </c>
      <c r="J79" s="3">
        <v>1</v>
      </c>
    </row>
    <row r="80" spans="1:10" ht="12.75">
      <c r="A80" s="14">
        <v>200505150004</v>
      </c>
      <c r="B80" s="15">
        <v>38487</v>
      </c>
      <c r="C80" s="16" t="s">
        <v>32</v>
      </c>
      <c r="D80" s="16" t="s">
        <v>16</v>
      </c>
      <c r="E80" s="16" t="s">
        <v>234</v>
      </c>
      <c r="F80" s="16">
        <v>0</v>
      </c>
      <c r="G80" s="16">
        <v>0</v>
      </c>
      <c r="H80" s="16" t="s">
        <v>38</v>
      </c>
      <c r="I80">
        <v>2005</v>
      </c>
      <c r="J80" s="3">
        <v>1</v>
      </c>
    </row>
    <row r="81" spans="1:10" ht="12.75">
      <c r="A81" s="2">
        <v>200505150003</v>
      </c>
      <c r="B81" s="4">
        <v>38487</v>
      </c>
      <c r="C81" s="13" t="s">
        <v>32</v>
      </c>
      <c r="D81" s="13" t="s">
        <v>16</v>
      </c>
      <c r="E81" s="13" t="s">
        <v>234</v>
      </c>
      <c r="F81" s="13">
        <v>0</v>
      </c>
      <c r="G81" s="13">
        <v>0</v>
      </c>
      <c r="H81" s="13" t="s">
        <v>38</v>
      </c>
      <c r="I81">
        <v>2005</v>
      </c>
      <c r="J81" s="3">
        <v>1</v>
      </c>
    </row>
    <row r="82" spans="1:10" ht="12.75">
      <c r="A82" s="14">
        <v>200505150002</v>
      </c>
      <c r="B82" s="15">
        <v>38487</v>
      </c>
      <c r="C82" s="16" t="s">
        <v>32</v>
      </c>
      <c r="D82" s="16" t="s">
        <v>16</v>
      </c>
      <c r="E82" s="16" t="s">
        <v>234</v>
      </c>
      <c r="F82" s="16">
        <v>0</v>
      </c>
      <c r="G82" s="16">
        <v>0</v>
      </c>
      <c r="H82" s="16" t="s">
        <v>38</v>
      </c>
      <c r="I82">
        <v>2005</v>
      </c>
      <c r="J82" s="3">
        <v>1</v>
      </c>
    </row>
    <row r="83" spans="1:10" ht="12.75">
      <c r="A83" s="2">
        <v>200505150001</v>
      </c>
      <c r="B83" s="4">
        <v>38487</v>
      </c>
      <c r="C83" s="13" t="s">
        <v>32</v>
      </c>
      <c r="D83" s="13" t="s">
        <v>307</v>
      </c>
      <c r="E83" s="13" t="s">
        <v>234</v>
      </c>
      <c r="F83" s="13">
        <v>0</v>
      </c>
      <c r="G83" s="13">
        <v>3</v>
      </c>
      <c r="H83" s="13" t="s">
        <v>38</v>
      </c>
      <c r="I83">
        <v>2005</v>
      </c>
      <c r="J83" s="3">
        <v>1</v>
      </c>
    </row>
    <row r="84" spans="1:10" ht="12.75">
      <c r="A84" s="2">
        <v>200505250001</v>
      </c>
      <c r="B84" s="4">
        <v>38497</v>
      </c>
      <c r="C84" s="13" t="s">
        <v>32</v>
      </c>
      <c r="D84" s="13" t="s">
        <v>33</v>
      </c>
      <c r="E84" s="13" t="s">
        <v>234</v>
      </c>
      <c r="F84" s="13">
        <v>0</v>
      </c>
      <c r="G84" s="13">
        <v>34</v>
      </c>
      <c r="H84" s="13" t="s">
        <v>18</v>
      </c>
      <c r="I84">
        <v>2005</v>
      </c>
      <c r="J84" s="3">
        <v>1</v>
      </c>
    </row>
    <row r="85" spans="1:10" ht="12.75">
      <c r="A85" s="2">
        <v>200506100002</v>
      </c>
      <c r="B85" s="4">
        <v>38513</v>
      </c>
      <c r="C85" s="13" t="s">
        <v>32</v>
      </c>
      <c r="D85" s="13" t="s">
        <v>94</v>
      </c>
      <c r="E85" s="13" t="s">
        <v>234</v>
      </c>
      <c r="F85" s="13">
        <v>0</v>
      </c>
      <c r="G85" s="13">
        <v>0</v>
      </c>
      <c r="H85" s="13" t="s">
        <v>49</v>
      </c>
      <c r="I85">
        <v>2005</v>
      </c>
      <c r="J85" s="3">
        <v>1</v>
      </c>
    </row>
    <row r="86" spans="1:10" ht="12.75">
      <c r="A86" s="14">
        <v>200506250002</v>
      </c>
      <c r="B86" s="15">
        <v>38528</v>
      </c>
      <c r="C86" s="16" t="s">
        <v>32</v>
      </c>
      <c r="D86" s="16" t="s">
        <v>33</v>
      </c>
      <c r="E86" s="16" t="s">
        <v>234</v>
      </c>
      <c r="F86" s="16">
        <v>0</v>
      </c>
      <c r="G86" s="16">
        <v>0</v>
      </c>
      <c r="H86" s="16" t="s">
        <v>38</v>
      </c>
      <c r="I86">
        <v>2005</v>
      </c>
      <c r="J86" s="3">
        <v>1</v>
      </c>
    </row>
    <row r="87" spans="1:10" ht="12.75">
      <c r="A87" s="2">
        <v>200507230002</v>
      </c>
      <c r="B87" s="4">
        <v>38556</v>
      </c>
      <c r="C87" s="13" t="s">
        <v>32</v>
      </c>
      <c r="D87" s="13" t="s">
        <v>303</v>
      </c>
      <c r="E87" s="13" t="s">
        <v>234</v>
      </c>
      <c r="F87" s="13">
        <v>0</v>
      </c>
      <c r="G87" s="13">
        <v>0</v>
      </c>
      <c r="H87" s="13" t="s">
        <v>38</v>
      </c>
      <c r="I87">
        <v>2005</v>
      </c>
      <c r="J87" s="3">
        <v>1</v>
      </c>
    </row>
    <row r="88" spans="1:10" ht="12.75">
      <c r="A88" s="14">
        <v>200507290011</v>
      </c>
      <c r="B88" s="15">
        <v>38562</v>
      </c>
      <c r="C88" s="16" t="s">
        <v>32</v>
      </c>
      <c r="D88" s="16" t="s">
        <v>300</v>
      </c>
      <c r="E88" s="16" t="s">
        <v>234</v>
      </c>
      <c r="F88" s="16">
        <v>0</v>
      </c>
      <c r="G88" s="16">
        <v>0</v>
      </c>
      <c r="H88" s="16" t="s">
        <v>23</v>
      </c>
      <c r="I88">
        <v>2005</v>
      </c>
      <c r="J88" s="3">
        <v>1</v>
      </c>
    </row>
    <row r="89" spans="1:10" ht="12.75">
      <c r="A89" s="2">
        <v>200507290008</v>
      </c>
      <c r="B89" s="4">
        <v>38562</v>
      </c>
      <c r="C89" s="13" t="s">
        <v>32</v>
      </c>
      <c r="D89" s="13" t="s">
        <v>301</v>
      </c>
      <c r="E89" s="13" t="s">
        <v>234</v>
      </c>
      <c r="F89" s="13">
        <v>0</v>
      </c>
      <c r="G89" s="13">
        <v>0</v>
      </c>
      <c r="H89" s="13" t="s">
        <v>23</v>
      </c>
      <c r="I89">
        <v>2005</v>
      </c>
      <c r="J89" s="3">
        <v>1</v>
      </c>
    </row>
    <row r="90" spans="1:10" ht="12.75">
      <c r="A90" s="14">
        <v>200507300008</v>
      </c>
      <c r="B90" s="15">
        <v>38563</v>
      </c>
      <c r="C90" s="16" t="s">
        <v>32</v>
      </c>
      <c r="D90" s="16" t="s">
        <v>291</v>
      </c>
      <c r="E90" s="16" t="s">
        <v>234</v>
      </c>
      <c r="F90" s="16">
        <v>0</v>
      </c>
      <c r="G90" s="16">
        <v>0</v>
      </c>
      <c r="H90" s="16" t="s">
        <v>38</v>
      </c>
      <c r="I90">
        <v>2005</v>
      </c>
      <c r="J90" s="3">
        <v>1</v>
      </c>
    </row>
    <row r="91" spans="1:10" ht="12.75">
      <c r="A91" s="2">
        <v>200507300005</v>
      </c>
      <c r="B91" s="4">
        <v>38563</v>
      </c>
      <c r="C91" s="13" t="s">
        <v>32</v>
      </c>
      <c r="D91" s="13" t="s">
        <v>291</v>
      </c>
      <c r="E91" s="13" t="s">
        <v>234</v>
      </c>
      <c r="F91" s="13">
        <v>0</v>
      </c>
      <c r="G91" s="13">
        <v>0</v>
      </c>
      <c r="H91" s="13" t="s">
        <v>65</v>
      </c>
      <c r="I91">
        <v>2005</v>
      </c>
      <c r="J91" s="3">
        <v>1</v>
      </c>
    </row>
    <row r="92" spans="1:10" ht="12.75">
      <c r="A92" s="2">
        <v>200508010007</v>
      </c>
      <c r="B92" s="4">
        <v>38565</v>
      </c>
      <c r="C92" s="13" t="s">
        <v>32</v>
      </c>
      <c r="D92" s="13" t="s">
        <v>264</v>
      </c>
      <c r="E92" s="13" t="s">
        <v>234</v>
      </c>
      <c r="F92" s="13">
        <v>0</v>
      </c>
      <c r="G92" s="13">
        <v>0</v>
      </c>
      <c r="H92" s="13" t="s">
        <v>299</v>
      </c>
      <c r="I92">
        <v>2005</v>
      </c>
      <c r="J92" s="3">
        <v>1</v>
      </c>
    </row>
    <row r="93" spans="1:10" ht="12.75">
      <c r="A93" s="14">
        <v>200512220003</v>
      </c>
      <c r="B93" s="15">
        <v>38708</v>
      </c>
      <c r="C93" s="16" t="s">
        <v>32</v>
      </c>
      <c r="D93" s="16" t="s">
        <v>296</v>
      </c>
      <c r="E93" s="16" t="s">
        <v>234</v>
      </c>
      <c r="F93" s="16">
        <v>0</v>
      </c>
      <c r="G93" s="16">
        <v>0</v>
      </c>
      <c r="H93" s="16" t="s">
        <v>38</v>
      </c>
      <c r="I93">
        <v>2005</v>
      </c>
      <c r="J93" s="3">
        <v>1</v>
      </c>
    </row>
    <row r="94" spans="1:10" ht="12.75">
      <c r="A94" s="2">
        <v>200602020006</v>
      </c>
      <c r="B94" s="4">
        <v>38750</v>
      </c>
      <c r="C94" s="13" t="s">
        <v>32</v>
      </c>
      <c r="D94" s="13" t="s">
        <v>294</v>
      </c>
      <c r="E94" s="13" t="s">
        <v>234</v>
      </c>
      <c r="F94" s="13">
        <v>0</v>
      </c>
      <c r="G94" s="13">
        <v>0</v>
      </c>
      <c r="H94" s="13" t="s">
        <v>65</v>
      </c>
      <c r="I94">
        <v>2006</v>
      </c>
      <c r="J94" s="3">
        <v>1</v>
      </c>
    </row>
    <row r="95" spans="1:10" ht="12.75">
      <c r="A95" s="2">
        <v>200602140002</v>
      </c>
      <c r="B95" s="4">
        <v>38762</v>
      </c>
      <c r="C95" s="13" t="s">
        <v>32</v>
      </c>
      <c r="D95" s="13" t="s">
        <v>292</v>
      </c>
      <c r="E95" s="13" t="s">
        <v>234</v>
      </c>
      <c r="F95" s="13">
        <v>0</v>
      </c>
      <c r="G95" s="13">
        <v>0</v>
      </c>
      <c r="H95" s="13" t="s">
        <v>38</v>
      </c>
      <c r="I95">
        <v>2006</v>
      </c>
      <c r="J95" s="3">
        <v>1</v>
      </c>
    </row>
    <row r="96" spans="1:10" ht="12.75">
      <c r="A96" s="14">
        <v>200602220001</v>
      </c>
      <c r="B96" s="15">
        <v>38770</v>
      </c>
      <c r="C96" s="16" t="s">
        <v>32</v>
      </c>
      <c r="D96" s="16" t="s">
        <v>237</v>
      </c>
      <c r="E96" s="16" t="s">
        <v>234</v>
      </c>
      <c r="F96" s="16">
        <v>0</v>
      </c>
      <c r="G96" s="16">
        <v>0</v>
      </c>
      <c r="H96" s="16" t="s">
        <v>38</v>
      </c>
      <c r="I96">
        <v>2006</v>
      </c>
      <c r="J96" s="3">
        <v>1</v>
      </c>
    </row>
    <row r="97" spans="1:10" ht="12.75">
      <c r="A97" s="14">
        <v>200602280018</v>
      </c>
      <c r="B97" s="15">
        <v>38776</v>
      </c>
      <c r="C97" s="16" t="s">
        <v>32</v>
      </c>
      <c r="D97" s="16" t="s">
        <v>16</v>
      </c>
      <c r="E97" s="16" t="s">
        <v>234</v>
      </c>
      <c r="F97" s="16">
        <v>0</v>
      </c>
      <c r="G97" s="16">
        <v>0</v>
      </c>
      <c r="H97" s="16" t="s">
        <v>65</v>
      </c>
      <c r="I97">
        <v>2006</v>
      </c>
      <c r="J97" s="3">
        <v>1</v>
      </c>
    </row>
    <row r="98" spans="1:10" ht="12.75">
      <c r="A98" s="2">
        <v>200602280002</v>
      </c>
      <c r="B98" s="4">
        <v>38776</v>
      </c>
      <c r="C98" s="13" t="s">
        <v>32</v>
      </c>
      <c r="D98" s="13" t="s">
        <v>290</v>
      </c>
      <c r="E98" s="13" t="s">
        <v>234</v>
      </c>
      <c r="F98" s="13">
        <v>0</v>
      </c>
      <c r="G98" s="13">
        <v>0</v>
      </c>
      <c r="H98" s="13" t="s">
        <v>72</v>
      </c>
      <c r="I98">
        <v>2006</v>
      </c>
      <c r="J98" s="3">
        <v>1</v>
      </c>
    </row>
    <row r="99" spans="1:10" ht="12.75">
      <c r="A99" s="2">
        <v>200610260002</v>
      </c>
      <c r="B99" s="4">
        <v>39016</v>
      </c>
      <c r="C99" s="13" t="s">
        <v>32</v>
      </c>
      <c r="D99" s="13" t="s">
        <v>240</v>
      </c>
      <c r="E99" s="13" t="s">
        <v>234</v>
      </c>
      <c r="F99" s="13">
        <v>0</v>
      </c>
      <c r="G99" s="13">
        <v>0</v>
      </c>
      <c r="H99" s="13" t="s">
        <v>38</v>
      </c>
      <c r="I99">
        <v>2006</v>
      </c>
      <c r="J99" s="3">
        <v>1</v>
      </c>
    </row>
    <row r="100" spans="1:10" ht="12.75">
      <c r="A100" s="2">
        <v>200612300002</v>
      </c>
      <c r="B100" s="4">
        <v>39081</v>
      </c>
      <c r="C100" s="13" t="s">
        <v>32</v>
      </c>
      <c r="D100" s="13" t="s">
        <v>33</v>
      </c>
      <c r="E100" s="13" t="s">
        <v>234</v>
      </c>
      <c r="F100" s="13">
        <v>2</v>
      </c>
      <c r="G100" s="13">
        <v>12</v>
      </c>
      <c r="H100" s="13" t="s">
        <v>287</v>
      </c>
      <c r="I100">
        <v>2006</v>
      </c>
      <c r="J100" s="3">
        <v>1</v>
      </c>
    </row>
    <row r="101" spans="1:10" ht="12.75">
      <c r="A101" s="14">
        <v>200707250002</v>
      </c>
      <c r="B101" s="15">
        <v>39288</v>
      </c>
      <c r="C101" s="16" t="s">
        <v>32</v>
      </c>
      <c r="D101" s="16" t="s">
        <v>285</v>
      </c>
      <c r="E101" s="16" t="s">
        <v>234</v>
      </c>
      <c r="F101" s="16">
        <v>0</v>
      </c>
      <c r="G101" s="16">
        <v>0</v>
      </c>
      <c r="H101" s="16" t="s">
        <v>18</v>
      </c>
      <c r="I101">
        <v>2007</v>
      </c>
      <c r="J101" s="3">
        <v>1</v>
      </c>
    </row>
    <row r="102" spans="1:10" ht="12.75">
      <c r="A102" s="2">
        <v>200708240039</v>
      </c>
      <c r="B102" s="4">
        <v>39318</v>
      </c>
      <c r="C102" s="13" t="s">
        <v>11</v>
      </c>
      <c r="D102" s="13" t="s">
        <v>284</v>
      </c>
      <c r="E102" s="13" t="s">
        <v>234</v>
      </c>
      <c r="F102" s="13">
        <v>0</v>
      </c>
      <c r="G102" s="13">
        <v>3</v>
      </c>
      <c r="H102" s="13" t="s">
        <v>18</v>
      </c>
      <c r="I102">
        <v>2007</v>
      </c>
      <c r="J102" s="3">
        <v>1</v>
      </c>
    </row>
    <row r="103" spans="1:10" ht="12.75">
      <c r="A103" s="2">
        <v>200709100004</v>
      </c>
      <c r="B103" s="4">
        <v>39335</v>
      </c>
      <c r="C103" s="13" t="s">
        <v>32</v>
      </c>
      <c r="D103" s="13" t="s">
        <v>283</v>
      </c>
      <c r="E103" s="13" t="s">
        <v>234</v>
      </c>
      <c r="F103" s="13">
        <v>0</v>
      </c>
      <c r="G103" s="13">
        <v>0</v>
      </c>
      <c r="H103" s="13" t="s">
        <v>65</v>
      </c>
      <c r="I103">
        <v>2007</v>
      </c>
      <c r="J103" s="3">
        <v>1</v>
      </c>
    </row>
    <row r="104" spans="1:10" ht="12.75">
      <c r="A104" s="14">
        <v>200712010004</v>
      </c>
      <c r="B104" s="15">
        <v>39417</v>
      </c>
      <c r="C104" s="16" t="s">
        <v>11</v>
      </c>
      <c r="D104" s="16" t="s">
        <v>281</v>
      </c>
      <c r="E104" s="16" t="s">
        <v>234</v>
      </c>
      <c r="F104" s="16">
        <v>2</v>
      </c>
      <c r="G104" s="16">
        <v>0</v>
      </c>
      <c r="H104" s="16" t="s">
        <v>14</v>
      </c>
      <c r="I104">
        <v>2007</v>
      </c>
      <c r="J104" s="3">
        <v>1</v>
      </c>
    </row>
    <row r="105" spans="1:10" ht="12.75">
      <c r="A105" s="2">
        <v>200802230006</v>
      </c>
      <c r="B105" s="4">
        <v>39501</v>
      </c>
      <c r="C105" s="13" t="s">
        <v>32</v>
      </c>
      <c r="D105" s="13" t="s">
        <v>237</v>
      </c>
      <c r="E105" s="13" t="s">
        <v>234</v>
      </c>
      <c r="F105" s="13">
        <v>0</v>
      </c>
      <c r="G105" s="13">
        <v>0</v>
      </c>
      <c r="H105" s="13" t="s">
        <v>114</v>
      </c>
      <c r="I105">
        <v>2008</v>
      </c>
      <c r="J105" s="3">
        <v>1</v>
      </c>
    </row>
    <row r="106" spans="1:10" ht="12.75">
      <c r="A106" s="14">
        <v>200803210001</v>
      </c>
      <c r="B106" s="15">
        <v>39528</v>
      </c>
      <c r="C106" s="16" t="s">
        <v>32</v>
      </c>
      <c r="D106" s="16" t="s">
        <v>279</v>
      </c>
      <c r="E106" s="16" t="s">
        <v>234</v>
      </c>
      <c r="F106" s="16">
        <v>0</v>
      </c>
      <c r="G106" s="16">
        <v>1</v>
      </c>
      <c r="H106" s="16" t="s">
        <v>14</v>
      </c>
      <c r="I106">
        <v>2008</v>
      </c>
      <c r="J106" s="3">
        <v>1</v>
      </c>
    </row>
    <row r="107" spans="1:10" ht="12.75">
      <c r="A107" s="2">
        <v>200803300004</v>
      </c>
      <c r="B107" s="4">
        <v>39537</v>
      </c>
      <c r="C107" s="13" t="s">
        <v>32</v>
      </c>
      <c r="D107" s="13" t="s">
        <v>238</v>
      </c>
      <c r="E107" s="13" t="s">
        <v>234</v>
      </c>
      <c r="F107" s="13">
        <v>0</v>
      </c>
      <c r="G107" s="13">
        <v>0</v>
      </c>
      <c r="H107" s="13" t="s">
        <v>114</v>
      </c>
      <c r="I107">
        <v>2008</v>
      </c>
      <c r="J107" s="3">
        <v>1</v>
      </c>
    </row>
    <row r="108" spans="1:10" ht="12.75">
      <c r="A108" s="14">
        <v>200804120001</v>
      </c>
      <c r="B108" s="15">
        <v>39550</v>
      </c>
      <c r="C108" s="16" t="s">
        <v>32</v>
      </c>
      <c r="D108" s="16" t="s">
        <v>16</v>
      </c>
      <c r="E108" s="16" t="s">
        <v>234</v>
      </c>
      <c r="F108" s="16">
        <v>0</v>
      </c>
      <c r="G108" s="16">
        <v>0</v>
      </c>
      <c r="H108" s="16" t="s">
        <v>114</v>
      </c>
      <c r="I108">
        <v>2008</v>
      </c>
      <c r="J108" s="3">
        <v>1</v>
      </c>
    </row>
    <row r="109" spans="1:10" ht="12.75">
      <c r="A109" s="2">
        <v>200804170007</v>
      </c>
      <c r="B109" s="4">
        <v>39555</v>
      </c>
      <c r="C109" s="13" t="s">
        <v>32</v>
      </c>
      <c r="D109" s="13" t="s">
        <v>237</v>
      </c>
      <c r="E109" s="13" t="s">
        <v>234</v>
      </c>
      <c r="F109" s="13">
        <v>0</v>
      </c>
      <c r="G109" s="13">
        <v>7</v>
      </c>
      <c r="H109" s="13" t="s">
        <v>65</v>
      </c>
      <c r="I109">
        <v>2008</v>
      </c>
      <c r="J109" s="3">
        <v>1</v>
      </c>
    </row>
    <row r="110" spans="1:10" ht="12.75">
      <c r="A110" s="14">
        <v>200804200011</v>
      </c>
      <c r="B110" s="15">
        <v>39558</v>
      </c>
      <c r="C110" s="16" t="s">
        <v>32</v>
      </c>
      <c r="D110" s="16" t="s">
        <v>273</v>
      </c>
      <c r="E110" s="16" t="s">
        <v>234</v>
      </c>
      <c r="F110" s="16">
        <v>0</v>
      </c>
      <c r="G110" s="16">
        <v>0</v>
      </c>
      <c r="H110" s="16" t="s">
        <v>18</v>
      </c>
      <c r="I110">
        <v>2008</v>
      </c>
      <c r="J110" s="3">
        <v>1</v>
      </c>
    </row>
    <row r="111" spans="1:10" ht="12.75">
      <c r="A111" s="14">
        <v>200805010010</v>
      </c>
      <c r="B111" s="15">
        <v>39569</v>
      </c>
      <c r="C111" s="16" t="s">
        <v>32</v>
      </c>
      <c r="D111" s="16" t="s">
        <v>268</v>
      </c>
      <c r="E111" s="16" t="s">
        <v>234</v>
      </c>
      <c r="F111" s="16">
        <v>0</v>
      </c>
      <c r="G111" s="16">
        <v>0</v>
      </c>
      <c r="H111" s="16" t="s">
        <v>65</v>
      </c>
      <c r="I111">
        <v>2008</v>
      </c>
      <c r="J111" s="3">
        <v>1</v>
      </c>
    </row>
    <row r="112" spans="1:10" ht="12.75">
      <c r="A112" s="2">
        <v>200805010009</v>
      </c>
      <c r="B112" s="4">
        <v>39569</v>
      </c>
      <c r="C112" s="13" t="s">
        <v>32</v>
      </c>
      <c r="D112" s="13" t="s">
        <v>271</v>
      </c>
      <c r="E112" s="13" t="s">
        <v>234</v>
      </c>
      <c r="F112" s="13">
        <v>0</v>
      </c>
      <c r="G112" s="13">
        <v>0</v>
      </c>
      <c r="H112" s="13" t="s">
        <v>65</v>
      </c>
      <c r="I112">
        <v>2008</v>
      </c>
      <c r="J112" s="3">
        <v>1</v>
      </c>
    </row>
    <row r="113" spans="1:10" ht="12.75">
      <c r="A113" s="2">
        <v>200805120012</v>
      </c>
      <c r="B113" s="4">
        <v>39580</v>
      </c>
      <c r="C113" s="13" t="s">
        <v>32</v>
      </c>
      <c r="D113" s="13" t="s">
        <v>266</v>
      </c>
      <c r="E113" s="13" t="s">
        <v>234</v>
      </c>
      <c r="F113" s="13">
        <v>0</v>
      </c>
      <c r="G113" s="13">
        <v>0</v>
      </c>
      <c r="H113" s="13" t="s">
        <v>23</v>
      </c>
      <c r="I113">
        <v>2008</v>
      </c>
      <c r="J113" s="3">
        <v>1</v>
      </c>
    </row>
    <row r="114" spans="1:10" ht="12.75">
      <c r="A114" s="14">
        <v>200805190017</v>
      </c>
      <c r="B114" s="15">
        <v>39587</v>
      </c>
      <c r="C114" s="16" t="s">
        <v>32</v>
      </c>
      <c r="D114" s="16" t="s">
        <v>264</v>
      </c>
      <c r="E114" s="16" t="s">
        <v>234</v>
      </c>
      <c r="F114" s="16">
        <v>0</v>
      </c>
      <c r="G114" s="16">
        <v>0</v>
      </c>
      <c r="H114" s="16" t="s">
        <v>38</v>
      </c>
      <c r="I114">
        <v>2008</v>
      </c>
      <c r="J114" s="3">
        <v>1</v>
      </c>
    </row>
    <row r="115" spans="1:10" ht="12.75">
      <c r="A115" s="2">
        <v>200806080012</v>
      </c>
      <c r="B115" s="4">
        <v>39607</v>
      </c>
      <c r="C115" s="13" t="s">
        <v>32</v>
      </c>
      <c r="D115" s="13" t="s">
        <v>262</v>
      </c>
      <c r="E115" s="13" t="s">
        <v>234</v>
      </c>
      <c r="F115" s="13">
        <v>0</v>
      </c>
      <c r="G115" s="13">
        <v>0</v>
      </c>
      <c r="H115" s="13" t="s">
        <v>38</v>
      </c>
      <c r="I115">
        <v>2008</v>
      </c>
      <c r="J115" s="3">
        <v>1</v>
      </c>
    </row>
    <row r="116" spans="1:10" ht="12.75">
      <c r="A116" s="2">
        <v>200807200018</v>
      </c>
      <c r="B116" s="4">
        <v>39649</v>
      </c>
      <c r="C116" s="13" t="s">
        <v>32</v>
      </c>
      <c r="D116" s="13" t="s">
        <v>251</v>
      </c>
      <c r="E116" s="13" t="s">
        <v>234</v>
      </c>
      <c r="F116" s="13">
        <v>0</v>
      </c>
      <c r="G116" s="13">
        <v>0</v>
      </c>
      <c r="H116" s="13" t="s">
        <v>156</v>
      </c>
      <c r="I116">
        <v>2008</v>
      </c>
      <c r="J116" s="3">
        <v>1</v>
      </c>
    </row>
    <row r="117" spans="1:10" ht="12.75">
      <c r="A117" s="14">
        <v>200807200017</v>
      </c>
      <c r="B117" s="15">
        <v>39649</v>
      </c>
      <c r="C117" s="16" t="s">
        <v>32</v>
      </c>
      <c r="D117" s="16" t="s">
        <v>251</v>
      </c>
      <c r="E117" s="16" t="s">
        <v>234</v>
      </c>
      <c r="F117" s="16">
        <v>0</v>
      </c>
      <c r="G117" s="16">
        <v>1</v>
      </c>
      <c r="H117" s="16" t="s">
        <v>38</v>
      </c>
      <c r="I117">
        <v>2008</v>
      </c>
      <c r="J117" s="3">
        <v>1</v>
      </c>
    </row>
    <row r="118" spans="1:10" ht="12.75">
      <c r="A118" s="2">
        <v>200807200016</v>
      </c>
      <c r="B118" s="4">
        <v>39649</v>
      </c>
      <c r="C118" s="13" t="s">
        <v>32</v>
      </c>
      <c r="D118" s="13" t="s">
        <v>257</v>
      </c>
      <c r="E118" s="13" t="s">
        <v>234</v>
      </c>
      <c r="F118" s="13">
        <v>0</v>
      </c>
      <c r="G118" s="13">
        <v>0</v>
      </c>
      <c r="H118" s="13" t="s">
        <v>38</v>
      </c>
      <c r="I118">
        <v>2008</v>
      </c>
      <c r="J118" s="3">
        <v>1</v>
      </c>
    </row>
    <row r="119" spans="1:10" ht="12.75">
      <c r="A119" s="14">
        <v>200807200015</v>
      </c>
      <c r="B119" s="15">
        <v>39649</v>
      </c>
      <c r="C119" s="16" t="s">
        <v>32</v>
      </c>
      <c r="D119" s="16" t="s">
        <v>237</v>
      </c>
      <c r="E119" s="16" t="s">
        <v>234</v>
      </c>
      <c r="F119" s="16">
        <v>0</v>
      </c>
      <c r="G119" s="16">
        <v>0</v>
      </c>
      <c r="H119" s="16" t="s">
        <v>38</v>
      </c>
      <c r="I119">
        <v>2008</v>
      </c>
      <c r="J119" s="3">
        <v>1</v>
      </c>
    </row>
    <row r="120" spans="1:10" ht="12.75">
      <c r="A120" s="2">
        <v>200807200014</v>
      </c>
      <c r="B120" s="4">
        <v>39649</v>
      </c>
      <c r="C120" s="13" t="s">
        <v>32</v>
      </c>
      <c r="D120" s="13" t="s">
        <v>257</v>
      </c>
      <c r="E120" s="13" t="s">
        <v>234</v>
      </c>
      <c r="F120" s="13">
        <v>0</v>
      </c>
      <c r="G120" s="13">
        <v>0</v>
      </c>
      <c r="H120" s="13" t="s">
        <v>38</v>
      </c>
      <c r="I120">
        <v>2008</v>
      </c>
      <c r="J120" s="3">
        <v>1</v>
      </c>
    </row>
    <row r="121" spans="1:10" ht="12.75">
      <c r="A121" s="14">
        <v>200807280016</v>
      </c>
      <c r="B121" s="15">
        <v>39657</v>
      </c>
      <c r="C121" s="16" t="s">
        <v>32</v>
      </c>
      <c r="D121" s="16" t="s">
        <v>248</v>
      </c>
      <c r="E121" s="16" t="s">
        <v>234</v>
      </c>
      <c r="F121" s="16">
        <v>0</v>
      </c>
      <c r="G121" s="16">
        <v>0</v>
      </c>
      <c r="H121" s="16" t="s">
        <v>38</v>
      </c>
      <c r="I121">
        <v>2008</v>
      </c>
      <c r="J121" s="3">
        <v>1</v>
      </c>
    </row>
    <row r="122" spans="1:10" ht="12.75">
      <c r="A122" s="2">
        <v>200807290037</v>
      </c>
      <c r="B122" s="4">
        <v>39658</v>
      </c>
      <c r="C122" s="13" t="s">
        <v>32</v>
      </c>
      <c r="D122" s="13" t="s">
        <v>247</v>
      </c>
      <c r="E122" s="13" t="s">
        <v>234</v>
      </c>
      <c r="F122" s="13">
        <v>0</v>
      </c>
      <c r="G122" s="13">
        <v>0</v>
      </c>
      <c r="H122" s="13" t="s">
        <v>38</v>
      </c>
      <c r="I122">
        <v>2008</v>
      </c>
      <c r="J122" s="3">
        <v>1</v>
      </c>
    </row>
    <row r="123" spans="1:10" ht="12.75">
      <c r="A123" s="14">
        <v>200808170013</v>
      </c>
      <c r="B123" s="15">
        <v>39677</v>
      </c>
      <c r="C123" s="16" t="s">
        <v>32</v>
      </c>
      <c r="D123" s="16" t="s">
        <v>243</v>
      </c>
      <c r="E123" s="16" t="s">
        <v>234</v>
      </c>
      <c r="F123" s="16">
        <v>0</v>
      </c>
      <c r="G123" s="16">
        <v>0</v>
      </c>
      <c r="H123" s="16" t="s">
        <v>18</v>
      </c>
      <c r="I123">
        <v>2008</v>
      </c>
      <c r="J123" s="3">
        <v>1</v>
      </c>
    </row>
    <row r="124" spans="1:10" ht="12.75">
      <c r="A124" s="2">
        <v>200808170009</v>
      </c>
      <c r="B124" s="4">
        <v>39677</v>
      </c>
      <c r="C124" s="13" t="s">
        <v>32</v>
      </c>
      <c r="D124" s="13" t="s">
        <v>244</v>
      </c>
      <c r="E124" s="13" t="s">
        <v>234</v>
      </c>
      <c r="F124" s="13">
        <v>0</v>
      </c>
      <c r="G124" s="13">
        <v>0</v>
      </c>
      <c r="H124" s="13" t="s">
        <v>18</v>
      </c>
      <c r="I124">
        <v>2008</v>
      </c>
      <c r="J124" s="3">
        <v>1</v>
      </c>
    </row>
    <row r="125" spans="1:10" ht="12.75">
      <c r="A125" s="14">
        <v>200808170008</v>
      </c>
      <c r="B125" s="15">
        <v>39677</v>
      </c>
      <c r="C125" s="16" t="s">
        <v>32</v>
      </c>
      <c r="D125" s="16" t="s">
        <v>245</v>
      </c>
      <c r="E125" s="16" t="s">
        <v>234</v>
      </c>
      <c r="F125" s="16">
        <v>0</v>
      </c>
      <c r="G125" s="16">
        <v>0</v>
      </c>
      <c r="H125" s="16" t="s">
        <v>23</v>
      </c>
      <c r="I125">
        <v>2008</v>
      </c>
      <c r="J125" s="3">
        <v>1</v>
      </c>
    </row>
    <row r="126" spans="1:10" ht="12.75">
      <c r="A126" s="2">
        <v>200809210010</v>
      </c>
      <c r="B126" s="4">
        <v>39712</v>
      </c>
      <c r="C126" s="13" t="s">
        <v>32</v>
      </c>
      <c r="D126" s="13" t="s">
        <v>240</v>
      </c>
      <c r="E126" s="13" t="s">
        <v>234</v>
      </c>
      <c r="F126" s="13">
        <v>0</v>
      </c>
      <c r="G126" s="13">
        <v>0</v>
      </c>
      <c r="H126" s="13" t="s">
        <v>14</v>
      </c>
      <c r="I126">
        <v>2008</v>
      </c>
      <c r="J126" s="3">
        <v>1</v>
      </c>
    </row>
    <row r="127" spans="1:10" ht="12.75">
      <c r="A127" s="14">
        <v>200809210009</v>
      </c>
      <c r="B127" s="15">
        <v>39712</v>
      </c>
      <c r="C127" s="16" t="s">
        <v>32</v>
      </c>
      <c r="D127" s="16" t="s">
        <v>240</v>
      </c>
      <c r="E127" s="16" t="s">
        <v>234</v>
      </c>
      <c r="F127" s="16">
        <v>0</v>
      </c>
      <c r="G127" s="16">
        <v>0</v>
      </c>
      <c r="H127" s="16" t="s">
        <v>14</v>
      </c>
      <c r="I127">
        <v>2008</v>
      </c>
      <c r="J127" s="3">
        <v>1</v>
      </c>
    </row>
    <row r="128" spans="1:10" ht="12.75">
      <c r="A128" s="14">
        <v>200809220011</v>
      </c>
      <c r="B128" s="15">
        <v>39713</v>
      </c>
      <c r="C128" s="16" t="s">
        <v>32</v>
      </c>
      <c r="D128" s="16" t="s">
        <v>239</v>
      </c>
      <c r="E128" s="16" t="s">
        <v>234</v>
      </c>
      <c r="F128" s="16">
        <v>1</v>
      </c>
      <c r="G128" s="16">
        <v>6</v>
      </c>
      <c r="H128" s="16" t="s">
        <v>72</v>
      </c>
      <c r="I128">
        <v>2008</v>
      </c>
      <c r="J128" s="3">
        <v>1</v>
      </c>
    </row>
    <row r="129" spans="1:10" ht="12.75">
      <c r="A129" s="14">
        <v>200812030006</v>
      </c>
      <c r="B129" s="15">
        <v>39785</v>
      </c>
      <c r="C129" s="16" t="s">
        <v>32</v>
      </c>
      <c r="D129" s="16" t="s">
        <v>238</v>
      </c>
      <c r="E129" s="16" t="s">
        <v>234</v>
      </c>
      <c r="F129" s="16">
        <v>1</v>
      </c>
      <c r="G129" s="16">
        <v>0</v>
      </c>
      <c r="H129" s="16" t="s">
        <v>38</v>
      </c>
      <c r="I129">
        <v>2008</v>
      </c>
      <c r="J129" s="3">
        <v>1</v>
      </c>
    </row>
    <row r="130" spans="1:10" ht="12.75">
      <c r="A130" s="2">
        <v>200812310002</v>
      </c>
      <c r="B130" s="4">
        <v>39813</v>
      </c>
      <c r="C130" s="13" t="s">
        <v>32</v>
      </c>
      <c r="D130" s="13" t="s">
        <v>237</v>
      </c>
      <c r="E130" s="13" t="s">
        <v>234</v>
      </c>
      <c r="F130" s="13">
        <v>0</v>
      </c>
      <c r="G130" s="13">
        <v>1</v>
      </c>
      <c r="H130" s="13" t="s">
        <v>109</v>
      </c>
      <c r="I130">
        <v>2008</v>
      </c>
      <c r="J130" s="3">
        <v>1</v>
      </c>
    </row>
    <row r="131" spans="1:10" ht="12.75">
      <c r="A131" s="14">
        <v>200902230007</v>
      </c>
      <c r="B131" s="15">
        <v>39867</v>
      </c>
      <c r="C131" s="16" t="s">
        <v>32</v>
      </c>
      <c r="D131" s="16" t="s">
        <v>236</v>
      </c>
      <c r="E131" s="16" t="s">
        <v>234</v>
      </c>
      <c r="F131" s="16">
        <v>0</v>
      </c>
      <c r="G131" s="16">
        <v>0</v>
      </c>
      <c r="H131" s="16" t="s">
        <v>82</v>
      </c>
      <c r="I131">
        <v>2009</v>
      </c>
      <c r="J131" s="3">
        <v>1</v>
      </c>
    </row>
    <row r="132" spans="1:10" ht="12.75">
      <c r="A132" s="14">
        <v>200907300018</v>
      </c>
      <c r="B132" s="15">
        <v>40024</v>
      </c>
      <c r="C132" s="16" t="s">
        <v>32</v>
      </c>
      <c r="D132" s="16" t="s">
        <v>235</v>
      </c>
      <c r="E132" s="16" t="s">
        <v>234</v>
      </c>
      <c r="F132" s="16">
        <v>2</v>
      </c>
      <c r="G132" s="16">
        <v>0</v>
      </c>
      <c r="H132" s="16" t="s">
        <v>14</v>
      </c>
      <c r="I132">
        <v>2009</v>
      </c>
      <c r="J132" s="3">
        <v>1</v>
      </c>
    </row>
    <row r="133" spans="1:10" ht="12.75">
      <c r="A133" s="14">
        <v>200908090008</v>
      </c>
      <c r="B133" s="15">
        <v>40034</v>
      </c>
      <c r="C133" s="16" t="s">
        <v>32</v>
      </c>
      <c r="D133" s="16" t="s">
        <v>233</v>
      </c>
      <c r="E133" s="16" t="s">
        <v>234</v>
      </c>
      <c r="F133" s="16">
        <v>0</v>
      </c>
      <c r="G133" s="16">
        <v>0</v>
      </c>
      <c r="H133" s="16" t="s">
        <v>38</v>
      </c>
      <c r="I133">
        <v>2009</v>
      </c>
      <c r="J133" s="3">
        <v>1</v>
      </c>
    </row>
    <row r="134" spans="1:10" ht="12.75">
      <c r="A134" s="2">
        <v>200908090007</v>
      </c>
      <c r="B134" s="4">
        <v>40034</v>
      </c>
      <c r="C134" s="13" t="s">
        <v>32</v>
      </c>
      <c r="D134" s="13" t="s">
        <v>233</v>
      </c>
      <c r="E134" s="13" t="s">
        <v>234</v>
      </c>
      <c r="F134" s="13">
        <v>0</v>
      </c>
      <c r="G134" s="13">
        <v>0</v>
      </c>
      <c r="H134" s="13" t="s">
        <v>38</v>
      </c>
      <c r="I134">
        <v>2009</v>
      </c>
      <c r="J134" s="3">
        <v>1</v>
      </c>
    </row>
    <row r="135" spans="1:10" ht="12.75">
      <c r="A135" s="14">
        <v>200908090006</v>
      </c>
      <c r="B135" s="15">
        <v>40034</v>
      </c>
      <c r="C135" s="16" t="s">
        <v>32</v>
      </c>
      <c r="D135" s="16" t="s">
        <v>233</v>
      </c>
      <c r="E135" s="16" t="s">
        <v>234</v>
      </c>
      <c r="F135" s="16">
        <v>0</v>
      </c>
      <c r="G135" s="16">
        <v>2</v>
      </c>
      <c r="H135" s="16" t="s">
        <v>38</v>
      </c>
      <c r="I135">
        <v>2009</v>
      </c>
      <c r="J135" s="3">
        <v>1</v>
      </c>
    </row>
    <row r="136" spans="1:10" ht="12.75">
      <c r="A136" s="14">
        <v>200008080002</v>
      </c>
      <c r="B136" s="15">
        <v>36746</v>
      </c>
      <c r="C136" s="16" t="s">
        <v>32</v>
      </c>
      <c r="D136" s="16" t="s">
        <v>33</v>
      </c>
      <c r="E136" s="16" t="s">
        <v>256</v>
      </c>
      <c r="F136" s="16">
        <v>0</v>
      </c>
      <c r="G136" s="16">
        <v>11</v>
      </c>
      <c r="H136" s="16" t="s">
        <v>18</v>
      </c>
      <c r="I136">
        <v>2000</v>
      </c>
      <c r="J136" s="3">
        <v>1</v>
      </c>
    </row>
    <row r="137" spans="1:10" ht="12.75">
      <c r="A137" s="14">
        <v>200008200001</v>
      </c>
      <c r="B137" s="15">
        <v>36758</v>
      </c>
      <c r="C137" s="16" t="s">
        <v>32</v>
      </c>
      <c r="D137" s="16" t="s">
        <v>410</v>
      </c>
      <c r="E137" s="16" t="s">
        <v>256</v>
      </c>
      <c r="F137" s="16">
        <v>2</v>
      </c>
      <c r="G137" s="16">
        <v>0</v>
      </c>
      <c r="H137" s="16" t="s">
        <v>14</v>
      </c>
      <c r="I137">
        <v>2000</v>
      </c>
      <c r="J137" s="3">
        <v>1</v>
      </c>
    </row>
    <row r="138" spans="1:10" ht="12.75">
      <c r="A138" s="2">
        <v>200008240005</v>
      </c>
      <c r="B138" s="4">
        <v>36762</v>
      </c>
      <c r="C138" s="13" t="s">
        <v>32</v>
      </c>
      <c r="D138" s="13" t="s">
        <v>390</v>
      </c>
      <c r="E138" s="13" t="s">
        <v>256</v>
      </c>
      <c r="F138" s="13">
        <v>0</v>
      </c>
      <c r="G138" s="13">
        <v>0</v>
      </c>
      <c r="H138" s="13" t="s">
        <v>38</v>
      </c>
      <c r="I138">
        <v>2000</v>
      </c>
      <c r="J138" s="3">
        <v>1</v>
      </c>
    </row>
    <row r="139" spans="1:10" ht="12.75">
      <c r="A139" s="14">
        <v>200008240004</v>
      </c>
      <c r="B139" s="15">
        <v>36762</v>
      </c>
      <c r="C139" s="16" t="s">
        <v>32</v>
      </c>
      <c r="D139" s="16" t="s">
        <v>390</v>
      </c>
      <c r="E139" s="16" t="s">
        <v>256</v>
      </c>
      <c r="F139" s="16">
        <v>0</v>
      </c>
      <c r="G139" s="16">
        <v>0</v>
      </c>
      <c r="H139" s="16" t="s">
        <v>38</v>
      </c>
      <c r="I139">
        <v>2000</v>
      </c>
      <c r="J139" s="3">
        <v>1</v>
      </c>
    </row>
    <row r="140" spans="1:10" ht="12.75">
      <c r="A140" s="2">
        <v>200008240003</v>
      </c>
      <c r="B140" s="4">
        <v>36762</v>
      </c>
      <c r="C140" s="13" t="s">
        <v>32</v>
      </c>
      <c r="D140" s="13" t="s">
        <v>347</v>
      </c>
      <c r="E140" s="13" t="s">
        <v>256</v>
      </c>
      <c r="F140" s="13">
        <v>0</v>
      </c>
      <c r="G140" s="13">
        <v>0</v>
      </c>
      <c r="H140" s="13" t="s">
        <v>38</v>
      </c>
      <c r="I140">
        <v>2000</v>
      </c>
      <c r="J140" s="3">
        <v>1</v>
      </c>
    </row>
    <row r="141" spans="1:10" ht="12.75">
      <c r="A141" s="14">
        <v>200008240001</v>
      </c>
      <c r="B141" s="15">
        <v>36762</v>
      </c>
      <c r="C141" s="16" t="s">
        <v>32</v>
      </c>
      <c r="D141" s="16" t="s">
        <v>347</v>
      </c>
      <c r="E141" s="16" t="s">
        <v>256</v>
      </c>
      <c r="F141" s="16">
        <v>0</v>
      </c>
      <c r="G141" s="16">
        <v>0</v>
      </c>
      <c r="H141" s="16" t="s">
        <v>38</v>
      </c>
      <c r="I141">
        <v>2000</v>
      </c>
      <c r="J141" s="3">
        <v>1</v>
      </c>
    </row>
    <row r="142" spans="1:10" ht="12.75">
      <c r="A142" s="2">
        <v>200009210005</v>
      </c>
      <c r="B142" s="4">
        <v>36790</v>
      </c>
      <c r="C142" s="13" t="s">
        <v>32</v>
      </c>
      <c r="D142" s="13" t="s">
        <v>409</v>
      </c>
      <c r="E142" s="13" t="s">
        <v>256</v>
      </c>
      <c r="F142" s="13">
        <v>1</v>
      </c>
      <c r="G142" s="13">
        <v>0</v>
      </c>
      <c r="H142" s="13" t="s">
        <v>65</v>
      </c>
      <c r="I142">
        <v>2000</v>
      </c>
      <c r="J142" s="3">
        <v>1</v>
      </c>
    </row>
    <row r="143" spans="1:10" ht="12.75">
      <c r="A143" s="14">
        <v>200010080001</v>
      </c>
      <c r="B143" s="15">
        <v>36807</v>
      </c>
      <c r="C143" s="16" t="s">
        <v>32</v>
      </c>
      <c r="D143" s="16" t="s">
        <v>408</v>
      </c>
      <c r="E143" s="16" t="s">
        <v>256</v>
      </c>
      <c r="F143" s="16">
        <v>0</v>
      </c>
      <c r="G143" s="16">
        <v>0</v>
      </c>
      <c r="H143" s="16" t="s">
        <v>109</v>
      </c>
      <c r="I143">
        <v>2000</v>
      </c>
      <c r="J143" s="3">
        <v>1</v>
      </c>
    </row>
    <row r="144" spans="1:10" ht="12.75">
      <c r="A144" s="2">
        <v>200010090001</v>
      </c>
      <c r="B144" s="4">
        <v>36808</v>
      </c>
      <c r="C144" s="13" t="s">
        <v>32</v>
      </c>
      <c r="D144" s="13" t="s">
        <v>407</v>
      </c>
      <c r="E144" s="13" t="s">
        <v>256</v>
      </c>
      <c r="F144" s="13">
        <v>1</v>
      </c>
      <c r="G144" s="13">
        <v>0</v>
      </c>
      <c r="H144" s="13" t="s">
        <v>65</v>
      </c>
      <c r="I144">
        <v>2000</v>
      </c>
      <c r="J144" s="3">
        <v>1</v>
      </c>
    </row>
    <row r="145" spans="1:10" ht="12.75">
      <c r="A145" s="14">
        <v>200010160002</v>
      </c>
      <c r="B145" s="15">
        <v>36815</v>
      </c>
      <c r="C145" s="16" t="s">
        <v>32</v>
      </c>
      <c r="D145" s="16" t="s">
        <v>369</v>
      </c>
      <c r="E145" s="16" t="s">
        <v>256</v>
      </c>
      <c r="F145" s="16">
        <v>0</v>
      </c>
      <c r="G145" s="16">
        <v>0</v>
      </c>
      <c r="H145" s="16" t="s">
        <v>72</v>
      </c>
      <c r="I145">
        <v>2000</v>
      </c>
      <c r="J145" s="3">
        <v>1</v>
      </c>
    </row>
    <row r="146" spans="1:10" ht="12.75">
      <c r="A146" s="2">
        <v>200010210007</v>
      </c>
      <c r="B146" s="4">
        <v>36820</v>
      </c>
      <c r="C146" s="13" t="s">
        <v>32</v>
      </c>
      <c r="D146" s="13" t="s">
        <v>406</v>
      </c>
      <c r="E146" s="13" t="s">
        <v>256</v>
      </c>
      <c r="F146" s="13">
        <v>0</v>
      </c>
      <c r="G146" s="13">
        <v>0</v>
      </c>
      <c r="H146" s="13" t="s">
        <v>38</v>
      </c>
      <c r="I146">
        <v>2000</v>
      </c>
      <c r="J146" s="3">
        <v>1</v>
      </c>
    </row>
    <row r="147" spans="1:10" ht="12.75">
      <c r="A147" s="14">
        <v>200010220007</v>
      </c>
      <c r="B147" s="15">
        <v>36821</v>
      </c>
      <c r="C147" s="16" t="s">
        <v>32</v>
      </c>
      <c r="D147" s="16" t="s">
        <v>240</v>
      </c>
      <c r="E147" s="16" t="s">
        <v>256</v>
      </c>
      <c r="F147" s="16">
        <v>1</v>
      </c>
      <c r="G147" s="16">
        <v>0</v>
      </c>
      <c r="H147" s="16" t="s">
        <v>65</v>
      </c>
      <c r="I147">
        <v>2000</v>
      </c>
      <c r="J147" s="3">
        <v>1</v>
      </c>
    </row>
    <row r="148" spans="1:10" ht="12.75">
      <c r="A148" s="2">
        <v>200011100006</v>
      </c>
      <c r="B148" s="4">
        <v>36840</v>
      </c>
      <c r="C148" s="13" t="s">
        <v>32</v>
      </c>
      <c r="D148" s="13" t="s">
        <v>347</v>
      </c>
      <c r="E148" s="13" t="s">
        <v>256</v>
      </c>
      <c r="F148" s="13">
        <v>0</v>
      </c>
      <c r="G148" s="13">
        <v>0</v>
      </c>
      <c r="H148" s="13" t="s">
        <v>109</v>
      </c>
      <c r="I148">
        <v>2000</v>
      </c>
      <c r="J148" s="3">
        <v>1</v>
      </c>
    </row>
    <row r="149" spans="1:10" ht="12.75">
      <c r="A149" s="2">
        <v>200011210002</v>
      </c>
      <c r="B149" s="4">
        <v>36851</v>
      </c>
      <c r="C149" s="13" t="s">
        <v>32</v>
      </c>
      <c r="D149" s="13" t="s">
        <v>367</v>
      </c>
      <c r="E149" s="13" t="s">
        <v>256</v>
      </c>
      <c r="F149" s="13">
        <v>1</v>
      </c>
      <c r="G149" s="13">
        <v>0</v>
      </c>
      <c r="H149" s="13" t="s">
        <v>65</v>
      </c>
      <c r="I149">
        <v>2000</v>
      </c>
      <c r="J149" s="3">
        <v>1</v>
      </c>
    </row>
    <row r="150" spans="1:10" ht="12.75">
      <c r="A150" s="14">
        <v>200011210007</v>
      </c>
      <c r="B150" s="15">
        <v>36852</v>
      </c>
      <c r="C150" s="16" t="s">
        <v>32</v>
      </c>
      <c r="D150" s="16" t="s">
        <v>390</v>
      </c>
      <c r="E150" s="16" t="s">
        <v>256</v>
      </c>
      <c r="F150" s="16">
        <v>0</v>
      </c>
      <c r="G150" s="16">
        <v>1</v>
      </c>
      <c r="H150" s="16" t="s">
        <v>72</v>
      </c>
      <c r="I150">
        <v>2000</v>
      </c>
      <c r="J150" s="3">
        <v>1</v>
      </c>
    </row>
    <row r="151" spans="1:10" ht="12.75">
      <c r="A151" s="2">
        <v>200012140001</v>
      </c>
      <c r="B151" s="4">
        <v>36874</v>
      </c>
      <c r="C151" s="13" t="s">
        <v>32</v>
      </c>
      <c r="D151" s="13" t="s">
        <v>405</v>
      </c>
      <c r="E151" s="13" t="s">
        <v>256</v>
      </c>
      <c r="F151" s="13">
        <v>1</v>
      </c>
      <c r="G151" s="13">
        <v>0</v>
      </c>
      <c r="H151" s="13" t="s">
        <v>65</v>
      </c>
      <c r="I151">
        <v>2000</v>
      </c>
      <c r="J151" s="3">
        <v>1</v>
      </c>
    </row>
    <row r="152" spans="1:10" ht="12.75">
      <c r="A152" s="2">
        <v>200101220004</v>
      </c>
      <c r="B152" s="4">
        <v>36913</v>
      </c>
      <c r="C152" s="13" t="s">
        <v>32</v>
      </c>
      <c r="D152" s="13" t="s">
        <v>404</v>
      </c>
      <c r="E152" s="13" t="s">
        <v>256</v>
      </c>
      <c r="F152" s="13">
        <v>0</v>
      </c>
      <c r="G152" s="13">
        <v>0</v>
      </c>
      <c r="H152" s="13" t="s">
        <v>72</v>
      </c>
      <c r="I152">
        <v>2001</v>
      </c>
      <c r="J152" s="3">
        <v>1</v>
      </c>
    </row>
    <row r="153" spans="1:10" ht="12.75">
      <c r="A153" s="14">
        <v>200101260003</v>
      </c>
      <c r="B153" s="15">
        <v>36917</v>
      </c>
      <c r="C153" s="16" t="s">
        <v>32</v>
      </c>
      <c r="D153" s="16" t="s">
        <v>347</v>
      </c>
      <c r="E153" s="16" t="s">
        <v>256</v>
      </c>
      <c r="F153" s="16">
        <v>1</v>
      </c>
      <c r="G153" s="16">
        <v>2</v>
      </c>
      <c r="H153" s="16" t="s">
        <v>72</v>
      </c>
      <c r="I153">
        <v>2001</v>
      </c>
      <c r="J153" s="3">
        <v>1</v>
      </c>
    </row>
    <row r="154" spans="1:10" ht="12.75">
      <c r="A154" s="2">
        <v>200101260002</v>
      </c>
      <c r="B154" s="4">
        <v>36917</v>
      </c>
      <c r="C154" s="13" t="s">
        <v>32</v>
      </c>
      <c r="D154" s="13" t="s">
        <v>403</v>
      </c>
      <c r="E154" s="13" t="s">
        <v>256</v>
      </c>
      <c r="F154" s="13">
        <v>0</v>
      </c>
      <c r="G154" s="13">
        <v>0</v>
      </c>
      <c r="H154" s="13" t="s">
        <v>38</v>
      </c>
      <c r="I154">
        <v>2001</v>
      </c>
      <c r="J154" s="3">
        <v>1</v>
      </c>
    </row>
    <row r="155" spans="1:10" ht="12.75">
      <c r="A155" s="14">
        <v>200102120001</v>
      </c>
      <c r="B155" s="15">
        <v>36934</v>
      </c>
      <c r="C155" s="16" t="s">
        <v>32</v>
      </c>
      <c r="D155" s="16" t="s">
        <v>33</v>
      </c>
      <c r="E155" s="16" t="s">
        <v>256</v>
      </c>
      <c r="F155" s="16">
        <v>0</v>
      </c>
      <c r="G155" s="16">
        <v>0</v>
      </c>
      <c r="H155" s="16" t="s">
        <v>65</v>
      </c>
      <c r="I155">
        <v>2001</v>
      </c>
      <c r="J155" s="3">
        <v>1</v>
      </c>
    </row>
    <row r="156" spans="1:10" ht="12.75">
      <c r="A156" s="14">
        <v>200102220003</v>
      </c>
      <c r="B156" s="15">
        <v>36944</v>
      </c>
      <c r="C156" s="16" t="s">
        <v>32</v>
      </c>
      <c r="D156" s="16" t="s">
        <v>347</v>
      </c>
      <c r="E156" s="16" t="s">
        <v>256</v>
      </c>
      <c r="F156" s="16">
        <v>2</v>
      </c>
      <c r="G156" s="16">
        <v>5</v>
      </c>
      <c r="H156" s="16" t="s">
        <v>65</v>
      </c>
      <c r="I156">
        <v>2001</v>
      </c>
      <c r="J156" s="3">
        <v>1</v>
      </c>
    </row>
    <row r="157" spans="1:10" ht="12.75">
      <c r="A157" s="14">
        <v>200103200003</v>
      </c>
      <c r="B157" s="15">
        <v>36970</v>
      </c>
      <c r="C157" s="16" t="s">
        <v>32</v>
      </c>
      <c r="D157" s="16" t="s">
        <v>402</v>
      </c>
      <c r="E157" s="16" t="s">
        <v>256</v>
      </c>
      <c r="F157" s="16">
        <v>1</v>
      </c>
      <c r="G157" s="16">
        <v>0</v>
      </c>
      <c r="H157" s="16" t="s">
        <v>65</v>
      </c>
      <c r="I157">
        <v>2001</v>
      </c>
      <c r="J157" s="3">
        <v>1</v>
      </c>
    </row>
    <row r="158" spans="1:10" ht="12.75">
      <c r="A158" s="14">
        <v>200105230002</v>
      </c>
      <c r="B158" s="15">
        <v>37034</v>
      </c>
      <c r="C158" s="16" t="s">
        <v>32</v>
      </c>
      <c r="D158" s="16" t="s">
        <v>327</v>
      </c>
      <c r="E158" s="16" t="s">
        <v>256</v>
      </c>
      <c r="F158" s="16">
        <v>0</v>
      </c>
      <c r="G158" s="16">
        <v>0</v>
      </c>
      <c r="H158" s="16" t="s">
        <v>161</v>
      </c>
      <c r="I158">
        <v>2001</v>
      </c>
      <c r="J158" s="3">
        <v>1</v>
      </c>
    </row>
    <row r="159" spans="1:10" ht="12.75">
      <c r="A159" s="2">
        <v>200105240003</v>
      </c>
      <c r="B159" s="4">
        <v>37035</v>
      </c>
      <c r="C159" s="13" t="s">
        <v>32</v>
      </c>
      <c r="D159" s="13" t="s">
        <v>347</v>
      </c>
      <c r="E159" s="13" t="s">
        <v>256</v>
      </c>
      <c r="F159" s="13">
        <v>1</v>
      </c>
      <c r="G159" s="13">
        <v>0</v>
      </c>
      <c r="H159" s="13" t="s">
        <v>109</v>
      </c>
      <c r="I159">
        <v>2001</v>
      </c>
      <c r="J159" s="3">
        <v>1</v>
      </c>
    </row>
    <row r="160" spans="1:10" ht="12.75">
      <c r="A160" s="2">
        <v>200106100001</v>
      </c>
      <c r="B160" s="4">
        <v>37052</v>
      </c>
      <c r="C160" s="13" t="s">
        <v>32</v>
      </c>
      <c r="D160" s="13" t="s">
        <v>283</v>
      </c>
      <c r="E160" s="13" t="s">
        <v>256</v>
      </c>
      <c r="F160" s="13">
        <v>0</v>
      </c>
      <c r="G160" s="13">
        <v>2</v>
      </c>
      <c r="H160" s="13" t="s">
        <v>18</v>
      </c>
      <c r="I160">
        <v>2001</v>
      </c>
      <c r="J160" s="3">
        <v>1</v>
      </c>
    </row>
    <row r="161" spans="1:10" ht="12.75">
      <c r="A161" s="14">
        <v>200107070001</v>
      </c>
      <c r="B161" s="15">
        <v>37079</v>
      </c>
      <c r="C161" s="16" t="s">
        <v>32</v>
      </c>
      <c r="D161" s="16" t="s">
        <v>240</v>
      </c>
      <c r="E161" s="16" t="s">
        <v>256</v>
      </c>
      <c r="F161" s="16">
        <v>0</v>
      </c>
      <c r="G161" s="16">
        <v>0</v>
      </c>
      <c r="H161" s="16" t="s">
        <v>38</v>
      </c>
      <c r="I161">
        <v>2001</v>
      </c>
      <c r="J161" s="3">
        <v>1</v>
      </c>
    </row>
    <row r="162" spans="1:10" ht="12.75">
      <c r="A162" s="14">
        <v>200107270004</v>
      </c>
      <c r="B162" s="15">
        <v>37099</v>
      </c>
      <c r="C162" s="16" t="s">
        <v>32</v>
      </c>
      <c r="D162" s="16" t="s">
        <v>240</v>
      </c>
      <c r="E162" s="16" t="s">
        <v>256</v>
      </c>
      <c r="F162" s="16">
        <v>0</v>
      </c>
      <c r="G162" s="16">
        <v>0</v>
      </c>
      <c r="H162" s="16" t="s">
        <v>205</v>
      </c>
      <c r="I162">
        <v>2001</v>
      </c>
      <c r="J162" s="3">
        <v>1</v>
      </c>
    </row>
    <row r="163" spans="1:10" ht="12.75">
      <c r="A163" s="2">
        <v>200108200006</v>
      </c>
      <c r="B163" s="4">
        <v>37123</v>
      </c>
      <c r="C163" s="13" t="s">
        <v>32</v>
      </c>
      <c r="D163" s="13" t="s">
        <v>268</v>
      </c>
      <c r="E163" s="13" t="s">
        <v>256</v>
      </c>
      <c r="F163" s="13">
        <v>1</v>
      </c>
      <c r="G163" s="13">
        <v>2</v>
      </c>
      <c r="H163" s="13" t="s">
        <v>18</v>
      </c>
      <c r="I163">
        <v>2001</v>
      </c>
      <c r="J163" s="3">
        <v>1</v>
      </c>
    </row>
    <row r="164" spans="1:10" ht="12.75">
      <c r="A164" s="14">
        <v>200108280007</v>
      </c>
      <c r="B164" s="15">
        <v>37131</v>
      </c>
      <c r="C164" s="16" t="s">
        <v>32</v>
      </c>
      <c r="D164" s="16" t="s">
        <v>268</v>
      </c>
      <c r="E164" s="16" t="s">
        <v>256</v>
      </c>
      <c r="F164" s="16">
        <v>0</v>
      </c>
      <c r="G164" s="16">
        <v>0</v>
      </c>
      <c r="H164" s="16" t="s">
        <v>109</v>
      </c>
      <c r="I164">
        <v>2001</v>
      </c>
      <c r="J164" s="3">
        <v>1</v>
      </c>
    </row>
    <row r="165" spans="1:10" ht="12.75">
      <c r="A165" s="14">
        <v>200109020006</v>
      </c>
      <c r="B165" s="15">
        <v>37136</v>
      </c>
      <c r="C165" s="16" t="s">
        <v>32</v>
      </c>
      <c r="D165" s="16" t="s">
        <v>240</v>
      </c>
      <c r="E165" s="16" t="s">
        <v>256</v>
      </c>
      <c r="F165" s="16">
        <v>0</v>
      </c>
      <c r="G165" s="16">
        <v>0</v>
      </c>
      <c r="H165" s="16" t="s">
        <v>265</v>
      </c>
      <c r="I165">
        <v>2001</v>
      </c>
      <c r="J165" s="3">
        <v>1</v>
      </c>
    </row>
    <row r="166" spans="1:10" ht="12.75">
      <c r="A166" s="2">
        <v>200110010003</v>
      </c>
      <c r="B166" s="4">
        <v>37165</v>
      </c>
      <c r="C166" s="13" t="s">
        <v>32</v>
      </c>
      <c r="D166" s="13" t="s">
        <v>240</v>
      </c>
      <c r="E166" s="13" t="s">
        <v>256</v>
      </c>
      <c r="F166" s="13">
        <v>0</v>
      </c>
      <c r="G166" s="13">
        <v>1</v>
      </c>
      <c r="H166" s="13" t="s">
        <v>65</v>
      </c>
      <c r="I166">
        <v>2001</v>
      </c>
      <c r="J166" s="3">
        <v>1</v>
      </c>
    </row>
    <row r="167" spans="1:10" ht="12.75">
      <c r="A167" s="14">
        <v>200110120003</v>
      </c>
      <c r="B167" s="15">
        <v>37176</v>
      </c>
      <c r="C167" s="16" t="s">
        <v>32</v>
      </c>
      <c r="D167" s="16" t="s">
        <v>33</v>
      </c>
      <c r="E167" s="16" t="s">
        <v>256</v>
      </c>
      <c r="F167" s="16">
        <v>0</v>
      </c>
      <c r="G167" s="16">
        <v>14</v>
      </c>
      <c r="H167" s="16" t="s">
        <v>18</v>
      </c>
      <c r="I167">
        <v>2001</v>
      </c>
      <c r="J167" s="3">
        <v>1</v>
      </c>
    </row>
    <row r="168" spans="1:10" ht="12.75">
      <c r="A168" s="14">
        <v>200111230001</v>
      </c>
      <c r="B168" s="15">
        <v>37218</v>
      </c>
      <c r="C168" s="16" t="s">
        <v>32</v>
      </c>
      <c r="D168" s="16" t="s">
        <v>401</v>
      </c>
      <c r="E168" s="16" t="s">
        <v>256</v>
      </c>
      <c r="F168" s="16">
        <v>2</v>
      </c>
      <c r="G168" s="16">
        <v>0</v>
      </c>
      <c r="H168" s="16" t="s">
        <v>14</v>
      </c>
      <c r="I168">
        <v>2001</v>
      </c>
      <c r="J168" s="3">
        <v>1</v>
      </c>
    </row>
    <row r="169" spans="1:10" ht="12.75">
      <c r="A169" s="14">
        <v>200201010014</v>
      </c>
      <c r="B169" s="15">
        <v>37257</v>
      </c>
      <c r="C169" s="16" t="s">
        <v>32</v>
      </c>
      <c r="D169" s="16" t="s">
        <v>384</v>
      </c>
      <c r="E169" s="16" t="s">
        <v>256</v>
      </c>
      <c r="F169" s="16">
        <v>0</v>
      </c>
      <c r="G169" s="16">
        <v>0</v>
      </c>
      <c r="H169" s="16" t="s">
        <v>265</v>
      </c>
      <c r="I169">
        <v>2002</v>
      </c>
      <c r="J169" s="3">
        <v>1</v>
      </c>
    </row>
    <row r="170" spans="1:10" ht="12.75">
      <c r="A170" s="2">
        <v>200201010013</v>
      </c>
      <c r="B170" s="4">
        <v>37257</v>
      </c>
      <c r="C170" s="13" t="s">
        <v>32</v>
      </c>
      <c r="D170" s="13" t="s">
        <v>384</v>
      </c>
      <c r="E170" s="13" t="s">
        <v>256</v>
      </c>
      <c r="F170" s="13">
        <v>0</v>
      </c>
      <c r="G170" s="13">
        <v>0</v>
      </c>
      <c r="H170" s="13" t="s">
        <v>265</v>
      </c>
      <c r="I170">
        <v>2002</v>
      </c>
      <c r="J170" s="3">
        <v>1</v>
      </c>
    </row>
    <row r="171" spans="1:10" ht="12.75">
      <c r="A171" s="14">
        <v>200201010012</v>
      </c>
      <c r="B171" s="15">
        <v>37257</v>
      </c>
      <c r="C171" s="16" t="s">
        <v>32</v>
      </c>
      <c r="D171" s="16" t="s">
        <v>384</v>
      </c>
      <c r="E171" s="16" t="s">
        <v>256</v>
      </c>
      <c r="F171" s="16">
        <v>0</v>
      </c>
      <c r="G171" s="16">
        <v>0</v>
      </c>
      <c r="H171" s="16" t="s">
        <v>265</v>
      </c>
      <c r="I171">
        <v>2002</v>
      </c>
      <c r="J171" s="3">
        <v>1</v>
      </c>
    </row>
    <row r="172" spans="1:10" ht="12.75">
      <c r="A172" s="2">
        <v>200201010011</v>
      </c>
      <c r="B172" s="4">
        <v>37257</v>
      </c>
      <c r="C172" s="13" t="s">
        <v>32</v>
      </c>
      <c r="D172" s="13" t="s">
        <v>384</v>
      </c>
      <c r="E172" s="13" t="s">
        <v>256</v>
      </c>
      <c r="F172" s="13">
        <v>0</v>
      </c>
      <c r="G172" s="13">
        <v>0</v>
      </c>
      <c r="H172" s="13" t="s">
        <v>265</v>
      </c>
      <c r="I172">
        <v>2002</v>
      </c>
      <c r="J172" s="3">
        <v>1</v>
      </c>
    </row>
    <row r="173" spans="1:10" ht="12.75">
      <c r="A173" s="14">
        <v>200202190004</v>
      </c>
      <c r="B173" s="15">
        <v>37306</v>
      </c>
      <c r="C173" s="16" t="s">
        <v>32</v>
      </c>
      <c r="D173" s="16" t="s">
        <v>400</v>
      </c>
      <c r="E173" s="16" t="s">
        <v>256</v>
      </c>
      <c r="F173" s="16">
        <v>0</v>
      </c>
      <c r="G173" s="16">
        <v>2</v>
      </c>
      <c r="H173" s="16" t="s">
        <v>65</v>
      </c>
      <c r="I173">
        <v>2002</v>
      </c>
      <c r="J173" s="3">
        <v>1</v>
      </c>
    </row>
    <row r="174" spans="1:10" ht="12.75">
      <c r="A174" s="14">
        <v>200202280002</v>
      </c>
      <c r="B174" s="15">
        <v>37315</v>
      </c>
      <c r="C174" s="16" t="s">
        <v>32</v>
      </c>
      <c r="D174" s="16" t="s">
        <v>399</v>
      </c>
      <c r="E174" s="16" t="s">
        <v>256</v>
      </c>
      <c r="F174" s="16">
        <v>0</v>
      </c>
      <c r="G174" s="16">
        <v>5</v>
      </c>
      <c r="H174" s="16" t="s">
        <v>65</v>
      </c>
      <c r="I174">
        <v>2002</v>
      </c>
      <c r="J174" s="3">
        <v>1</v>
      </c>
    </row>
    <row r="175" spans="1:10" ht="12.75">
      <c r="A175" s="14">
        <v>200203210002</v>
      </c>
      <c r="B175" s="15">
        <v>37336</v>
      </c>
      <c r="C175" s="16" t="s">
        <v>32</v>
      </c>
      <c r="D175" s="16" t="s">
        <v>248</v>
      </c>
      <c r="E175" s="16" t="s">
        <v>256</v>
      </c>
      <c r="F175" s="16">
        <v>1</v>
      </c>
      <c r="G175" s="16">
        <v>0</v>
      </c>
      <c r="H175" s="16" t="s">
        <v>65</v>
      </c>
      <c r="I175">
        <v>2002</v>
      </c>
      <c r="J175" s="3">
        <v>1</v>
      </c>
    </row>
    <row r="176" spans="1:10" ht="12.75">
      <c r="A176" s="2">
        <v>200204220003</v>
      </c>
      <c r="B176" s="4">
        <v>37368</v>
      </c>
      <c r="C176" s="13" t="s">
        <v>32</v>
      </c>
      <c r="D176" s="13" t="s">
        <v>33</v>
      </c>
      <c r="E176" s="13" t="s">
        <v>256</v>
      </c>
      <c r="F176" s="13">
        <v>0</v>
      </c>
      <c r="G176" s="13">
        <v>0</v>
      </c>
      <c r="H176" s="13" t="s">
        <v>38</v>
      </c>
      <c r="I176">
        <v>2002</v>
      </c>
      <c r="J176" s="3">
        <v>1</v>
      </c>
    </row>
    <row r="177" spans="1:10" ht="12.75">
      <c r="A177" s="14">
        <v>200205050007</v>
      </c>
      <c r="B177" s="15">
        <v>37381</v>
      </c>
      <c r="C177" s="16" t="s">
        <v>32</v>
      </c>
      <c r="D177" s="16" t="s">
        <v>237</v>
      </c>
      <c r="E177" s="16" t="s">
        <v>256</v>
      </c>
      <c r="F177" s="16">
        <v>0</v>
      </c>
      <c r="G177" s="16" t="s">
        <v>16</v>
      </c>
      <c r="H177" s="16" t="s">
        <v>398</v>
      </c>
      <c r="I177">
        <v>2002</v>
      </c>
      <c r="J177" s="3">
        <v>1</v>
      </c>
    </row>
    <row r="178" spans="1:10" ht="12.75">
      <c r="A178" s="14">
        <v>200210120002</v>
      </c>
      <c r="B178" s="15">
        <v>37541</v>
      </c>
      <c r="C178" s="16" t="s">
        <v>32</v>
      </c>
      <c r="D178" s="16" t="s">
        <v>292</v>
      </c>
      <c r="E178" s="16" t="s">
        <v>256</v>
      </c>
      <c r="F178" s="16">
        <v>0</v>
      </c>
      <c r="G178" s="16">
        <v>2</v>
      </c>
      <c r="H178" s="16" t="s">
        <v>72</v>
      </c>
      <c r="I178">
        <v>2002</v>
      </c>
      <c r="J178" s="3">
        <v>1</v>
      </c>
    </row>
    <row r="179" spans="1:10" ht="12.75">
      <c r="A179" s="2">
        <v>200212030002</v>
      </c>
      <c r="B179" s="4">
        <v>37593</v>
      </c>
      <c r="C179" s="13" t="s">
        <v>32</v>
      </c>
      <c r="D179" s="13" t="s">
        <v>319</v>
      </c>
      <c r="E179" s="13" t="s">
        <v>256</v>
      </c>
      <c r="F179" s="13">
        <v>0</v>
      </c>
      <c r="G179" s="13">
        <v>0</v>
      </c>
      <c r="H179" s="13" t="s">
        <v>18</v>
      </c>
      <c r="I179">
        <v>2002</v>
      </c>
      <c r="J179" s="3">
        <v>1</v>
      </c>
    </row>
    <row r="180" spans="1:10" ht="12.75">
      <c r="A180" s="2">
        <v>200302080005</v>
      </c>
      <c r="B180" s="4">
        <v>37660</v>
      </c>
      <c r="C180" s="13" t="s">
        <v>32</v>
      </c>
      <c r="D180" s="13" t="s">
        <v>377</v>
      </c>
      <c r="E180" s="13" t="s">
        <v>256</v>
      </c>
      <c r="F180" s="13">
        <v>1</v>
      </c>
      <c r="G180" s="13">
        <v>0</v>
      </c>
      <c r="H180" s="13" t="s">
        <v>14</v>
      </c>
      <c r="I180">
        <v>2003</v>
      </c>
      <c r="J180" s="3">
        <v>1</v>
      </c>
    </row>
    <row r="181" spans="1:10" ht="12.75">
      <c r="A181" s="14">
        <v>200305300003</v>
      </c>
      <c r="B181" s="15">
        <v>37771</v>
      </c>
      <c r="C181" s="16" t="s">
        <v>32</v>
      </c>
      <c r="D181" s="16" t="s">
        <v>396</v>
      </c>
      <c r="E181" s="16" t="s">
        <v>256</v>
      </c>
      <c r="F181" s="16">
        <v>2</v>
      </c>
      <c r="G181" s="16">
        <v>6</v>
      </c>
      <c r="H181" s="16" t="s">
        <v>14</v>
      </c>
      <c r="I181">
        <v>2003</v>
      </c>
      <c r="J181" s="3">
        <v>1</v>
      </c>
    </row>
    <row r="182" spans="1:10" ht="12.75">
      <c r="A182" s="2">
        <v>200307130001</v>
      </c>
      <c r="B182" s="4">
        <v>37815</v>
      </c>
      <c r="C182" s="13" t="s">
        <v>32</v>
      </c>
      <c r="D182" s="13" t="s">
        <v>175</v>
      </c>
      <c r="E182" s="13" t="s">
        <v>256</v>
      </c>
      <c r="F182" s="13">
        <v>0</v>
      </c>
      <c r="G182" s="13">
        <v>0</v>
      </c>
      <c r="H182" s="13" t="s">
        <v>38</v>
      </c>
      <c r="I182">
        <v>2003</v>
      </c>
      <c r="J182" s="3">
        <v>1</v>
      </c>
    </row>
    <row r="183" spans="1:10" ht="12.75">
      <c r="A183" s="14">
        <v>200307270003</v>
      </c>
      <c r="B183" s="15">
        <v>37829</v>
      </c>
      <c r="C183" s="16" t="s">
        <v>32</v>
      </c>
      <c r="D183" s="16" t="s">
        <v>319</v>
      </c>
      <c r="E183" s="16" t="s">
        <v>256</v>
      </c>
      <c r="F183" s="16">
        <v>0</v>
      </c>
      <c r="G183" s="16">
        <v>0</v>
      </c>
      <c r="H183" s="16" t="s">
        <v>49</v>
      </c>
      <c r="I183">
        <v>2003</v>
      </c>
      <c r="J183" s="3">
        <v>1</v>
      </c>
    </row>
    <row r="184" spans="1:10" ht="12.75">
      <c r="A184" s="14">
        <v>200310120002</v>
      </c>
      <c r="B184" s="15">
        <v>37906</v>
      </c>
      <c r="C184" s="16" t="s">
        <v>32</v>
      </c>
      <c r="D184" s="16" t="s">
        <v>390</v>
      </c>
      <c r="E184" s="16" t="s">
        <v>256</v>
      </c>
      <c r="F184" s="16">
        <v>0</v>
      </c>
      <c r="G184" s="16">
        <v>0</v>
      </c>
      <c r="H184" s="16" t="s">
        <v>38</v>
      </c>
      <c r="I184">
        <v>2003</v>
      </c>
      <c r="J184" s="3">
        <v>1</v>
      </c>
    </row>
    <row r="185" spans="1:10" ht="12.75">
      <c r="A185" s="2">
        <v>200408070002</v>
      </c>
      <c r="B185" s="4">
        <v>38206</v>
      </c>
      <c r="C185" s="13" t="s">
        <v>32</v>
      </c>
      <c r="D185" s="13" t="s">
        <v>392</v>
      </c>
      <c r="E185" s="13" t="s">
        <v>256</v>
      </c>
      <c r="F185" s="13">
        <v>0</v>
      </c>
      <c r="G185" s="13">
        <v>0</v>
      </c>
      <c r="H185" s="13" t="s">
        <v>18</v>
      </c>
      <c r="I185">
        <v>2004</v>
      </c>
      <c r="J185" s="3">
        <v>1</v>
      </c>
    </row>
    <row r="186" spans="1:10" ht="12.75">
      <c r="A186" s="14">
        <v>200408070001</v>
      </c>
      <c r="B186" s="15">
        <v>38206</v>
      </c>
      <c r="C186" s="16" t="s">
        <v>32</v>
      </c>
      <c r="D186" s="16" t="s">
        <v>393</v>
      </c>
      <c r="E186" s="16" t="s">
        <v>256</v>
      </c>
      <c r="F186" s="16">
        <v>0</v>
      </c>
      <c r="G186" s="16">
        <v>0</v>
      </c>
      <c r="H186" s="16" t="s">
        <v>18</v>
      </c>
      <c r="I186">
        <v>2004</v>
      </c>
      <c r="J186" s="3">
        <v>1</v>
      </c>
    </row>
    <row r="187" spans="1:10" ht="12.75">
      <c r="A187" s="14">
        <v>200409150003</v>
      </c>
      <c r="B187" s="15">
        <v>38245</v>
      </c>
      <c r="C187" s="16" t="s">
        <v>32</v>
      </c>
      <c r="D187" s="16" t="s">
        <v>390</v>
      </c>
      <c r="E187" s="16" t="s">
        <v>256</v>
      </c>
      <c r="F187" s="16">
        <v>0</v>
      </c>
      <c r="G187" s="16">
        <v>0</v>
      </c>
      <c r="H187" s="16" t="s">
        <v>317</v>
      </c>
      <c r="I187">
        <v>2004</v>
      </c>
      <c r="J187" s="3">
        <v>1</v>
      </c>
    </row>
    <row r="188" spans="1:10" ht="12.75">
      <c r="A188" s="2">
        <v>200504280008</v>
      </c>
      <c r="B188" s="4">
        <v>38470</v>
      </c>
      <c r="C188" s="13" t="s">
        <v>11</v>
      </c>
      <c r="D188" s="13" t="s">
        <v>389</v>
      </c>
      <c r="E188" s="13" t="s">
        <v>256</v>
      </c>
      <c r="F188" s="13">
        <v>0</v>
      </c>
      <c r="G188" s="13">
        <v>0</v>
      </c>
      <c r="H188" s="13" t="s">
        <v>371</v>
      </c>
      <c r="I188">
        <v>2005</v>
      </c>
      <c r="J188" s="3">
        <v>1</v>
      </c>
    </row>
    <row r="189" spans="1:10" ht="12.75">
      <c r="A189" s="14">
        <v>200507210011</v>
      </c>
      <c r="B189" s="15">
        <v>38554</v>
      </c>
      <c r="C189" s="16" t="s">
        <v>32</v>
      </c>
      <c r="D189" s="16" t="s">
        <v>384</v>
      </c>
      <c r="E189" s="16" t="s">
        <v>256</v>
      </c>
      <c r="F189" s="16">
        <v>0</v>
      </c>
      <c r="G189" s="16">
        <v>0</v>
      </c>
      <c r="H189" s="16" t="s">
        <v>38</v>
      </c>
      <c r="I189">
        <v>2005</v>
      </c>
      <c r="J189" s="3">
        <v>1</v>
      </c>
    </row>
    <row r="190" spans="1:10" ht="12.75">
      <c r="A190" s="2">
        <v>200509240001</v>
      </c>
      <c r="B190" s="4">
        <v>38619</v>
      </c>
      <c r="C190" s="13" t="s">
        <v>32</v>
      </c>
      <c r="D190" s="13" t="s">
        <v>380</v>
      </c>
      <c r="E190" s="13" t="s">
        <v>256</v>
      </c>
      <c r="F190" s="13">
        <v>0</v>
      </c>
      <c r="G190" s="13">
        <v>0</v>
      </c>
      <c r="H190" s="13" t="s">
        <v>38</v>
      </c>
      <c r="I190">
        <v>2005</v>
      </c>
      <c r="J190" s="3">
        <v>1</v>
      </c>
    </row>
    <row r="191" spans="1:10" ht="12.75">
      <c r="A191" s="2">
        <v>200601200013</v>
      </c>
      <c r="B191" s="4">
        <v>38737</v>
      </c>
      <c r="C191" s="13" t="s">
        <v>32</v>
      </c>
      <c r="D191" s="13" t="s">
        <v>237</v>
      </c>
      <c r="E191" s="13" t="s">
        <v>256</v>
      </c>
      <c r="F191" s="13">
        <v>0</v>
      </c>
      <c r="G191" s="13">
        <v>1</v>
      </c>
      <c r="H191" s="13" t="s">
        <v>371</v>
      </c>
      <c r="I191">
        <v>2006</v>
      </c>
      <c r="J191" s="3">
        <v>1</v>
      </c>
    </row>
    <row r="192" spans="1:10" ht="12.75">
      <c r="A192" s="14">
        <v>200601250008</v>
      </c>
      <c r="B192" s="15">
        <v>38742</v>
      </c>
      <c r="C192" s="16" t="s">
        <v>32</v>
      </c>
      <c r="D192" s="16" t="s">
        <v>375</v>
      </c>
      <c r="E192" s="16" t="s">
        <v>256</v>
      </c>
      <c r="F192" s="16">
        <v>0</v>
      </c>
      <c r="G192" s="16">
        <v>0</v>
      </c>
      <c r="H192" s="16" t="s">
        <v>65</v>
      </c>
      <c r="I192">
        <v>2006</v>
      </c>
      <c r="J192" s="3">
        <v>1</v>
      </c>
    </row>
    <row r="193" spans="1:10" ht="12.75">
      <c r="A193" s="2">
        <v>200601250007</v>
      </c>
      <c r="B193" s="4">
        <v>38742</v>
      </c>
      <c r="C193" s="13" t="s">
        <v>32</v>
      </c>
      <c r="D193" s="13" t="s">
        <v>376</v>
      </c>
      <c r="E193" s="13" t="s">
        <v>256</v>
      </c>
      <c r="F193" s="13">
        <v>0</v>
      </c>
      <c r="G193" s="13">
        <v>0</v>
      </c>
      <c r="H193" s="13" t="s">
        <v>65</v>
      </c>
      <c r="I193">
        <v>2006</v>
      </c>
      <c r="J193" s="3">
        <v>1</v>
      </c>
    </row>
    <row r="194" spans="1:10" ht="12.75">
      <c r="A194" s="2">
        <v>200602160003</v>
      </c>
      <c r="B194" s="4">
        <v>38764</v>
      </c>
      <c r="C194" s="13" t="s">
        <v>32</v>
      </c>
      <c r="D194" s="13" t="s">
        <v>237</v>
      </c>
      <c r="E194" s="13" t="s">
        <v>256</v>
      </c>
      <c r="F194" s="13">
        <v>0</v>
      </c>
      <c r="G194" s="13">
        <v>0</v>
      </c>
      <c r="H194" s="13" t="s">
        <v>38</v>
      </c>
      <c r="I194">
        <v>2006</v>
      </c>
      <c r="J194" s="3">
        <v>1</v>
      </c>
    </row>
    <row r="195" spans="1:10" ht="12.75">
      <c r="A195" s="14">
        <v>200602250015</v>
      </c>
      <c r="B195" s="15">
        <v>38773</v>
      </c>
      <c r="C195" s="16" t="s">
        <v>32</v>
      </c>
      <c r="D195" s="16" t="s">
        <v>240</v>
      </c>
      <c r="E195" s="16" t="s">
        <v>256</v>
      </c>
      <c r="F195" s="16">
        <v>0</v>
      </c>
      <c r="G195" s="16">
        <v>2</v>
      </c>
      <c r="H195" s="16" t="s">
        <v>38</v>
      </c>
      <c r="I195">
        <v>2006</v>
      </c>
      <c r="J195" s="3">
        <v>1</v>
      </c>
    </row>
    <row r="196" spans="1:10" ht="12.75">
      <c r="A196" s="2">
        <v>200602250002</v>
      </c>
      <c r="B196" s="4">
        <v>38773</v>
      </c>
      <c r="C196" s="13" t="s">
        <v>32</v>
      </c>
      <c r="D196" s="13" t="s">
        <v>240</v>
      </c>
      <c r="E196" s="13" t="s">
        <v>256</v>
      </c>
      <c r="F196" s="13">
        <v>0</v>
      </c>
      <c r="G196" s="13">
        <v>2</v>
      </c>
      <c r="H196" s="13" t="s">
        <v>38</v>
      </c>
      <c r="I196">
        <v>2006</v>
      </c>
      <c r="J196" s="3">
        <v>1</v>
      </c>
    </row>
    <row r="197" spans="1:10" ht="12.75">
      <c r="A197" s="14">
        <v>200602270018</v>
      </c>
      <c r="B197" s="15">
        <v>38775</v>
      </c>
      <c r="C197" s="16" t="s">
        <v>32</v>
      </c>
      <c r="D197" s="16" t="s">
        <v>370</v>
      </c>
      <c r="E197" s="16" t="s">
        <v>256</v>
      </c>
      <c r="F197" s="16">
        <v>0</v>
      </c>
      <c r="G197" s="16">
        <v>1</v>
      </c>
      <c r="H197" s="16" t="s">
        <v>371</v>
      </c>
      <c r="I197">
        <v>2006</v>
      </c>
      <c r="J197" s="3">
        <v>1</v>
      </c>
    </row>
    <row r="198" spans="1:10" ht="12.75">
      <c r="A198" s="2">
        <v>200602270010</v>
      </c>
      <c r="B198" s="4">
        <v>38775</v>
      </c>
      <c r="C198" s="13" t="s">
        <v>32</v>
      </c>
      <c r="D198" s="13" t="s">
        <v>370</v>
      </c>
      <c r="E198" s="13" t="s">
        <v>256</v>
      </c>
      <c r="F198" s="13">
        <v>0</v>
      </c>
      <c r="G198" s="13">
        <v>2</v>
      </c>
      <c r="H198" s="13" t="s">
        <v>14</v>
      </c>
      <c r="I198">
        <v>2006</v>
      </c>
      <c r="J198" s="3">
        <v>1</v>
      </c>
    </row>
    <row r="199" spans="1:10" ht="12.75">
      <c r="A199" s="2">
        <v>200603090001</v>
      </c>
      <c r="B199" s="4">
        <v>38785</v>
      </c>
      <c r="C199" s="13" t="s">
        <v>32</v>
      </c>
      <c r="D199" s="13" t="s">
        <v>16</v>
      </c>
      <c r="E199" s="13" t="s">
        <v>256</v>
      </c>
      <c r="F199" s="13">
        <v>0</v>
      </c>
      <c r="G199" s="13">
        <v>0</v>
      </c>
      <c r="H199" s="13" t="s">
        <v>23</v>
      </c>
      <c r="I199">
        <v>2006</v>
      </c>
      <c r="J199" s="3">
        <v>1</v>
      </c>
    </row>
    <row r="200" spans="1:10" ht="12.75">
      <c r="A200" s="2">
        <v>200604220003</v>
      </c>
      <c r="B200" s="4">
        <v>38829</v>
      </c>
      <c r="C200" s="13" t="s">
        <v>32</v>
      </c>
      <c r="D200" s="13" t="s">
        <v>361</v>
      </c>
      <c r="E200" s="13" t="s">
        <v>256</v>
      </c>
      <c r="F200" s="13">
        <v>0</v>
      </c>
      <c r="G200" s="13">
        <v>4</v>
      </c>
      <c r="H200" s="13" t="s">
        <v>362</v>
      </c>
      <c r="I200">
        <v>2006</v>
      </c>
      <c r="J200" s="3">
        <v>1</v>
      </c>
    </row>
    <row r="201" spans="1:10" ht="12.75">
      <c r="A201" s="14">
        <v>200612270005</v>
      </c>
      <c r="B201" s="15">
        <v>39078</v>
      </c>
      <c r="C201" s="16" t="s">
        <v>11</v>
      </c>
      <c r="D201" s="16" t="s">
        <v>356</v>
      </c>
      <c r="E201" s="16" t="s">
        <v>256</v>
      </c>
      <c r="F201" s="16">
        <v>0</v>
      </c>
      <c r="G201" s="16">
        <v>0</v>
      </c>
      <c r="H201" s="16" t="s">
        <v>229</v>
      </c>
      <c r="I201">
        <v>2006</v>
      </c>
      <c r="J201" s="3">
        <v>1</v>
      </c>
    </row>
    <row r="202" spans="1:10" ht="12.75">
      <c r="A202" s="14">
        <v>200708240040</v>
      </c>
      <c r="B202" s="15">
        <v>39318</v>
      </c>
      <c r="C202" s="16" t="s">
        <v>32</v>
      </c>
      <c r="D202" s="16" t="s">
        <v>291</v>
      </c>
      <c r="E202" s="16" t="s">
        <v>256</v>
      </c>
      <c r="F202" s="16">
        <v>0</v>
      </c>
      <c r="G202" s="16">
        <v>2</v>
      </c>
      <c r="H202" s="16" t="s">
        <v>14</v>
      </c>
      <c r="I202">
        <v>2007</v>
      </c>
      <c r="J202" s="3">
        <v>1</v>
      </c>
    </row>
    <row r="203" spans="1:10" ht="12.75">
      <c r="A203" s="2">
        <v>200708300023</v>
      </c>
      <c r="B203" s="4">
        <v>39324</v>
      </c>
      <c r="C203" s="13" t="s">
        <v>32</v>
      </c>
      <c r="D203" s="13" t="s">
        <v>248</v>
      </c>
      <c r="E203" s="13" t="s">
        <v>256</v>
      </c>
      <c r="F203" s="13">
        <v>0</v>
      </c>
      <c r="G203" s="13">
        <v>0</v>
      </c>
      <c r="H203" s="13" t="s">
        <v>18</v>
      </c>
      <c r="I203">
        <v>2007</v>
      </c>
      <c r="J203" s="3">
        <v>1</v>
      </c>
    </row>
    <row r="204" spans="1:10" ht="12.75">
      <c r="A204" s="14">
        <v>200709020003</v>
      </c>
      <c r="B204" s="15">
        <v>39327</v>
      </c>
      <c r="C204" s="16" t="s">
        <v>32</v>
      </c>
      <c r="D204" s="16" t="s">
        <v>350</v>
      </c>
      <c r="E204" s="16" t="s">
        <v>256</v>
      </c>
      <c r="F204" s="16">
        <v>0</v>
      </c>
      <c r="G204" s="16">
        <v>0</v>
      </c>
      <c r="H204" s="16" t="s">
        <v>23</v>
      </c>
      <c r="I204">
        <v>2007</v>
      </c>
      <c r="J204" s="3">
        <v>1</v>
      </c>
    </row>
    <row r="205" spans="1:10" ht="12.75">
      <c r="A205" s="2">
        <v>200710090017</v>
      </c>
      <c r="B205" s="4">
        <v>39364</v>
      </c>
      <c r="C205" s="13" t="s">
        <v>32</v>
      </c>
      <c r="D205" s="13" t="s">
        <v>237</v>
      </c>
      <c r="E205" s="13" t="s">
        <v>256</v>
      </c>
      <c r="F205" s="13">
        <v>0</v>
      </c>
      <c r="G205" s="13">
        <v>3</v>
      </c>
      <c r="H205" s="13" t="s">
        <v>346</v>
      </c>
      <c r="I205">
        <v>2007</v>
      </c>
      <c r="J205" s="3">
        <v>1</v>
      </c>
    </row>
    <row r="206" spans="1:10" ht="12.75">
      <c r="A206" s="2">
        <v>200805140015</v>
      </c>
      <c r="B206" s="4">
        <v>39582</v>
      </c>
      <c r="C206" s="13" t="s">
        <v>32</v>
      </c>
      <c r="D206" s="13" t="s">
        <v>329</v>
      </c>
      <c r="E206" s="13" t="s">
        <v>256</v>
      </c>
      <c r="F206" s="13">
        <v>1</v>
      </c>
      <c r="G206" s="13">
        <v>4</v>
      </c>
      <c r="H206" s="13" t="s">
        <v>14</v>
      </c>
      <c r="I206">
        <v>2008</v>
      </c>
      <c r="J206" s="3">
        <v>1</v>
      </c>
    </row>
    <row r="207" spans="1:10" ht="12.75">
      <c r="A207" s="2">
        <v>200807040029</v>
      </c>
      <c r="B207" s="4">
        <v>39633</v>
      </c>
      <c r="C207" s="13" t="s">
        <v>32</v>
      </c>
      <c r="D207" s="13" t="s">
        <v>323</v>
      </c>
      <c r="E207" s="13" t="s">
        <v>256</v>
      </c>
      <c r="F207" s="13">
        <v>0</v>
      </c>
      <c r="G207" s="13">
        <v>0</v>
      </c>
      <c r="H207" s="13" t="s">
        <v>114</v>
      </c>
      <c r="I207">
        <v>2008</v>
      </c>
      <c r="J207" s="3">
        <v>1</v>
      </c>
    </row>
    <row r="208" spans="1:10" ht="12.75">
      <c r="A208" s="2">
        <v>200809210027</v>
      </c>
      <c r="B208" s="4">
        <v>39712</v>
      </c>
      <c r="C208" s="13" t="s">
        <v>32</v>
      </c>
      <c r="D208" s="13" t="s">
        <v>311</v>
      </c>
      <c r="E208" s="13" t="s">
        <v>256</v>
      </c>
      <c r="F208" s="13">
        <v>0</v>
      </c>
      <c r="G208" s="13">
        <v>0</v>
      </c>
      <c r="H208" s="13" t="s">
        <v>14</v>
      </c>
      <c r="I208">
        <v>2008</v>
      </c>
      <c r="J208" s="3">
        <v>1</v>
      </c>
    </row>
    <row r="209" spans="1:10" ht="12.75">
      <c r="A209" s="14">
        <v>200809210026</v>
      </c>
      <c r="B209" s="15">
        <v>39712</v>
      </c>
      <c r="C209" s="16" t="s">
        <v>32</v>
      </c>
      <c r="D209" s="16" t="s">
        <v>311</v>
      </c>
      <c r="E209" s="16" t="s">
        <v>256</v>
      </c>
      <c r="F209" s="16">
        <v>0</v>
      </c>
      <c r="G209" s="16">
        <v>10</v>
      </c>
      <c r="H209" s="16" t="s">
        <v>14</v>
      </c>
      <c r="I209">
        <v>2008</v>
      </c>
      <c r="J209" s="3">
        <v>1</v>
      </c>
    </row>
    <row r="210" spans="1:10" ht="12.75">
      <c r="A210" s="2">
        <v>200809210008</v>
      </c>
      <c r="B210" s="4">
        <v>39712</v>
      </c>
      <c r="C210" s="13" t="s">
        <v>32</v>
      </c>
      <c r="D210" s="13" t="s">
        <v>311</v>
      </c>
      <c r="E210" s="13" t="s">
        <v>256</v>
      </c>
      <c r="F210" s="13">
        <v>0</v>
      </c>
      <c r="G210" s="13">
        <v>11</v>
      </c>
      <c r="H210" s="13" t="s">
        <v>14</v>
      </c>
      <c r="I210">
        <v>2008</v>
      </c>
      <c r="J210" s="3">
        <v>1</v>
      </c>
    </row>
    <row r="211" spans="1:10" ht="12.75">
      <c r="A211" s="2">
        <v>200810300015</v>
      </c>
      <c r="B211" s="4">
        <v>39751</v>
      </c>
      <c r="C211" s="13" t="s">
        <v>32</v>
      </c>
      <c r="D211" s="13" t="s">
        <v>175</v>
      </c>
      <c r="E211" s="13" t="s">
        <v>256</v>
      </c>
      <c r="F211" s="13">
        <v>0</v>
      </c>
      <c r="G211" s="13">
        <v>17</v>
      </c>
      <c r="H211" s="13" t="s">
        <v>161</v>
      </c>
      <c r="I211">
        <v>2008</v>
      </c>
      <c r="J211" s="3">
        <v>1</v>
      </c>
    </row>
    <row r="212" spans="1:10" ht="12.75">
      <c r="A212" s="14">
        <v>200901160006</v>
      </c>
      <c r="B212" s="15">
        <v>39829</v>
      </c>
      <c r="C212" s="16" t="s">
        <v>32</v>
      </c>
      <c r="D212" s="16" t="s">
        <v>266</v>
      </c>
      <c r="E212" s="16" t="s">
        <v>256</v>
      </c>
      <c r="F212" s="16">
        <v>0</v>
      </c>
      <c r="G212" s="16">
        <v>0</v>
      </c>
      <c r="H212" s="16" t="s">
        <v>114</v>
      </c>
      <c r="I212">
        <v>2009</v>
      </c>
      <c r="J212" s="3">
        <v>1</v>
      </c>
    </row>
    <row r="213" spans="1:10" ht="12.75">
      <c r="A213" s="2">
        <v>200903260001</v>
      </c>
      <c r="B213" s="4">
        <v>39898</v>
      </c>
      <c r="C213" s="13" t="s">
        <v>32</v>
      </c>
      <c r="D213" s="13" t="s">
        <v>305</v>
      </c>
      <c r="E213" s="13" t="s">
        <v>256</v>
      </c>
      <c r="F213" s="13">
        <v>0</v>
      </c>
      <c r="G213" s="13">
        <v>0</v>
      </c>
      <c r="H213" s="13" t="s">
        <v>18</v>
      </c>
      <c r="I213">
        <v>2009</v>
      </c>
      <c r="J213" s="3">
        <v>1</v>
      </c>
    </row>
    <row r="214" spans="1:10" ht="12.75">
      <c r="A214" s="14">
        <v>200906190013</v>
      </c>
      <c r="B214" s="15">
        <v>39983</v>
      </c>
      <c r="C214" s="16" t="s">
        <v>32</v>
      </c>
      <c r="D214" s="16" t="s">
        <v>271</v>
      </c>
      <c r="E214" s="16" t="s">
        <v>256</v>
      </c>
      <c r="F214" s="16">
        <v>1</v>
      </c>
      <c r="G214" s="16">
        <v>0</v>
      </c>
      <c r="H214" s="16" t="s">
        <v>14</v>
      </c>
      <c r="I214">
        <v>2009</v>
      </c>
      <c r="J214" s="3">
        <v>1</v>
      </c>
    </row>
    <row r="215" spans="1:10" ht="12.75">
      <c r="A215" s="2">
        <v>200907100002</v>
      </c>
      <c r="B215" s="4">
        <v>40004</v>
      </c>
      <c r="C215" s="13" t="s">
        <v>32</v>
      </c>
      <c r="D215" s="13" t="s">
        <v>291</v>
      </c>
      <c r="E215" s="13" t="s">
        <v>256</v>
      </c>
      <c r="F215" s="13">
        <v>0</v>
      </c>
      <c r="G215" s="13">
        <v>0</v>
      </c>
      <c r="H215" s="13" t="s">
        <v>65</v>
      </c>
      <c r="I215">
        <v>2009</v>
      </c>
      <c r="J215" s="3">
        <v>1</v>
      </c>
    </row>
    <row r="216" spans="1:10" ht="12.75">
      <c r="A216" s="2">
        <v>200907290025</v>
      </c>
      <c r="B216" s="4">
        <v>40023</v>
      </c>
      <c r="C216" s="13" t="s">
        <v>32</v>
      </c>
      <c r="D216" s="13" t="s">
        <v>302</v>
      </c>
      <c r="E216" s="13" t="s">
        <v>256</v>
      </c>
      <c r="F216" s="13">
        <v>0</v>
      </c>
      <c r="G216" s="13">
        <v>46</v>
      </c>
      <c r="H216" s="13" t="s">
        <v>14</v>
      </c>
      <c r="I216">
        <v>2009</v>
      </c>
      <c r="J216" s="3">
        <v>1</v>
      </c>
    </row>
    <row r="217" spans="1:10" ht="12.75">
      <c r="A217" s="2">
        <v>200908090005</v>
      </c>
      <c r="B217" s="4">
        <v>40034</v>
      </c>
      <c r="C217" s="13" t="s">
        <v>32</v>
      </c>
      <c r="D217" s="13" t="s">
        <v>233</v>
      </c>
      <c r="E217" s="13" t="s">
        <v>256</v>
      </c>
      <c r="F217" s="13">
        <v>0</v>
      </c>
      <c r="G217" s="13">
        <v>0</v>
      </c>
      <c r="H217" s="13" t="s">
        <v>38</v>
      </c>
      <c r="I217">
        <v>2009</v>
      </c>
      <c r="J217" s="3">
        <v>1</v>
      </c>
    </row>
    <row r="218" spans="1:10" ht="12.75">
      <c r="A218" s="14">
        <v>200908270009</v>
      </c>
      <c r="B218" s="15">
        <v>40052</v>
      </c>
      <c r="C218" s="16" t="s">
        <v>32</v>
      </c>
      <c r="D218" s="16" t="s">
        <v>295</v>
      </c>
      <c r="E218" s="16" t="s">
        <v>256</v>
      </c>
      <c r="F218" s="16">
        <v>0</v>
      </c>
      <c r="G218" s="16">
        <v>0</v>
      </c>
      <c r="H218" s="16" t="s">
        <v>18</v>
      </c>
      <c r="I218">
        <v>2009</v>
      </c>
      <c r="J218" s="3">
        <v>1</v>
      </c>
    </row>
    <row r="219" spans="1:10" ht="12.75">
      <c r="A219" s="2">
        <v>200910160002</v>
      </c>
      <c r="B219" s="4">
        <v>40102</v>
      </c>
      <c r="C219" s="13" t="s">
        <v>32</v>
      </c>
      <c r="D219" s="13" t="s">
        <v>237</v>
      </c>
      <c r="E219" s="13" t="s">
        <v>256</v>
      </c>
      <c r="F219" s="13">
        <v>0</v>
      </c>
      <c r="G219" s="13">
        <v>0</v>
      </c>
      <c r="H219" s="13" t="s">
        <v>23</v>
      </c>
      <c r="I219">
        <v>2009</v>
      </c>
      <c r="J219" s="3">
        <v>1</v>
      </c>
    </row>
    <row r="220" spans="1:10" ht="12.75">
      <c r="A220" s="2">
        <v>200910170003</v>
      </c>
      <c r="B220" s="4">
        <v>40103</v>
      </c>
      <c r="C220" s="13" t="s">
        <v>32</v>
      </c>
      <c r="D220" s="13" t="s">
        <v>291</v>
      </c>
      <c r="E220" s="13" t="s">
        <v>256</v>
      </c>
      <c r="F220" s="13">
        <v>0</v>
      </c>
      <c r="G220" s="13">
        <v>0</v>
      </c>
      <c r="H220" s="13" t="s">
        <v>23</v>
      </c>
      <c r="I220">
        <v>2009</v>
      </c>
      <c r="J220" s="3">
        <v>1</v>
      </c>
    </row>
    <row r="221" spans="1:10" ht="12.75">
      <c r="A221" s="14">
        <v>201009160031</v>
      </c>
      <c r="B221" s="15">
        <v>40437</v>
      </c>
      <c r="C221" s="16" t="s">
        <v>32</v>
      </c>
      <c r="D221" s="16" t="s">
        <v>240</v>
      </c>
      <c r="E221" s="16" t="s">
        <v>256</v>
      </c>
      <c r="F221" s="16">
        <v>0</v>
      </c>
      <c r="G221" s="16">
        <v>0</v>
      </c>
      <c r="H221" s="16" t="s">
        <v>18</v>
      </c>
      <c r="I221">
        <v>2010</v>
      </c>
      <c r="J221" s="3">
        <v>1</v>
      </c>
    </row>
    <row r="222" spans="1:10" ht="12.75">
      <c r="A222" s="14">
        <v>201104090001</v>
      </c>
      <c r="B222" s="15">
        <v>40642</v>
      </c>
      <c r="C222" s="16" t="s">
        <v>11</v>
      </c>
      <c r="D222" s="16" t="s">
        <v>255</v>
      </c>
      <c r="E222" s="16" t="s">
        <v>256</v>
      </c>
      <c r="F222" s="16">
        <v>0</v>
      </c>
      <c r="G222" s="16">
        <v>1</v>
      </c>
      <c r="H222" s="16" t="s">
        <v>14</v>
      </c>
      <c r="I222">
        <v>2011</v>
      </c>
      <c r="J222" s="3">
        <v>1</v>
      </c>
    </row>
    <row r="223" spans="1:10" ht="12.75">
      <c r="A223" s="2">
        <v>201406130105</v>
      </c>
      <c r="B223" s="4">
        <v>41803</v>
      </c>
      <c r="C223" s="13" t="s">
        <v>11</v>
      </c>
      <c r="D223" s="13" t="s">
        <v>12</v>
      </c>
      <c r="E223" s="13" t="s">
        <v>13</v>
      </c>
      <c r="F223" s="13">
        <v>0</v>
      </c>
      <c r="G223" s="13">
        <v>0</v>
      </c>
      <c r="H223" s="13" t="s">
        <v>14</v>
      </c>
      <c r="I223">
        <v>2014</v>
      </c>
      <c r="J223" s="3">
        <v>1</v>
      </c>
    </row>
    <row r="224" spans="1:10" ht="12.75">
      <c r="A224" s="14">
        <v>201406130104</v>
      </c>
      <c r="B224" s="15">
        <v>41803</v>
      </c>
      <c r="C224" s="16" t="s">
        <v>11</v>
      </c>
      <c r="D224" s="16" t="s">
        <v>15</v>
      </c>
      <c r="E224" s="16" t="s">
        <v>13</v>
      </c>
      <c r="F224" s="16">
        <v>0</v>
      </c>
      <c r="G224" s="16">
        <v>0</v>
      </c>
      <c r="H224" s="16" t="s">
        <v>14</v>
      </c>
      <c r="I224">
        <v>2014</v>
      </c>
      <c r="J224" s="3">
        <v>1</v>
      </c>
    </row>
    <row r="225" spans="1:10" ht="12.75">
      <c r="A225" s="14">
        <v>200108200012</v>
      </c>
      <c r="B225" s="15">
        <v>37123</v>
      </c>
      <c r="C225" s="16" t="s">
        <v>2</v>
      </c>
      <c r="D225" s="16" t="s">
        <v>424</v>
      </c>
      <c r="E225" s="16" t="s">
        <v>425</v>
      </c>
      <c r="F225" s="16">
        <v>0</v>
      </c>
      <c r="G225" s="16">
        <v>0</v>
      </c>
      <c r="H225" s="16" t="s">
        <v>18</v>
      </c>
      <c r="I225">
        <v>2001</v>
      </c>
      <c r="J225" s="3">
        <v>1</v>
      </c>
    </row>
    <row r="226" spans="1:10" ht="12.75">
      <c r="A226" s="14">
        <v>200108200001</v>
      </c>
      <c r="B226" s="15">
        <v>37123</v>
      </c>
      <c r="C226" s="16" t="s">
        <v>2</v>
      </c>
      <c r="D226" s="16" t="s">
        <v>426</v>
      </c>
      <c r="E226" s="16" t="s">
        <v>425</v>
      </c>
      <c r="F226" s="16">
        <v>0</v>
      </c>
      <c r="G226" s="16">
        <v>0</v>
      </c>
      <c r="H226" s="16" t="s">
        <v>18</v>
      </c>
      <c r="I226">
        <v>2001</v>
      </c>
      <c r="J226" s="3">
        <v>1</v>
      </c>
    </row>
    <row r="227" spans="1:10" ht="12.75">
      <c r="A227" s="2">
        <v>200110290001</v>
      </c>
      <c r="B227" s="4">
        <v>37193</v>
      </c>
      <c r="C227" s="13" t="s">
        <v>2</v>
      </c>
      <c r="D227" s="13" t="s">
        <v>87</v>
      </c>
      <c r="E227" s="13" t="s">
        <v>141</v>
      </c>
      <c r="F227" s="13">
        <v>0</v>
      </c>
      <c r="G227" s="13">
        <v>0</v>
      </c>
      <c r="H227" s="13" t="s">
        <v>437</v>
      </c>
      <c r="I227">
        <v>2001</v>
      </c>
      <c r="J227" s="3">
        <v>1</v>
      </c>
    </row>
    <row r="228" spans="1:10" ht="12.75">
      <c r="A228" s="2">
        <v>200210250001</v>
      </c>
      <c r="B228" s="4">
        <v>37554</v>
      </c>
      <c r="C228" s="13" t="s">
        <v>2</v>
      </c>
      <c r="D228" s="13" t="s">
        <v>87</v>
      </c>
      <c r="E228" s="13" t="s">
        <v>141</v>
      </c>
      <c r="F228" s="13">
        <v>0</v>
      </c>
      <c r="G228" s="13">
        <v>0</v>
      </c>
      <c r="H228" s="13" t="s">
        <v>253</v>
      </c>
      <c r="I228">
        <v>2002</v>
      </c>
      <c r="J228" s="3">
        <v>1</v>
      </c>
    </row>
    <row r="229" spans="1:10" ht="12.75">
      <c r="A229" s="14">
        <v>200302100007</v>
      </c>
      <c r="B229" s="15">
        <v>37662</v>
      </c>
      <c r="C229" s="16" t="s">
        <v>2</v>
      </c>
      <c r="D229" s="16" t="s">
        <v>183</v>
      </c>
      <c r="E229" s="16" t="s">
        <v>141</v>
      </c>
      <c r="F229" s="16">
        <v>0</v>
      </c>
      <c r="G229" s="16">
        <v>0</v>
      </c>
      <c r="H229" s="16" t="s">
        <v>65</v>
      </c>
      <c r="I229">
        <v>2003</v>
      </c>
      <c r="J229" s="3">
        <v>1</v>
      </c>
    </row>
    <row r="230" spans="1:10" ht="12.75">
      <c r="A230" s="14">
        <v>200305070002</v>
      </c>
      <c r="B230" s="15">
        <v>37748</v>
      </c>
      <c r="C230" s="16" t="s">
        <v>2</v>
      </c>
      <c r="D230" s="16" t="s">
        <v>413</v>
      </c>
      <c r="E230" s="16" t="s">
        <v>141</v>
      </c>
      <c r="F230" s="16">
        <v>0</v>
      </c>
      <c r="G230" s="16">
        <v>0</v>
      </c>
      <c r="H230" s="16" t="s">
        <v>14</v>
      </c>
      <c r="I230">
        <v>2003</v>
      </c>
      <c r="J230" s="3">
        <v>1</v>
      </c>
    </row>
    <row r="231" spans="1:10" ht="12.75">
      <c r="A231" s="14">
        <v>200903090001</v>
      </c>
      <c r="B231" s="15">
        <v>39881</v>
      </c>
      <c r="C231" s="16" t="s">
        <v>2</v>
      </c>
      <c r="D231" s="16" t="s">
        <v>306</v>
      </c>
      <c r="E231" s="16" t="s">
        <v>141</v>
      </c>
      <c r="F231" s="16">
        <v>1</v>
      </c>
      <c r="G231" s="16">
        <v>0</v>
      </c>
      <c r="H231" s="16" t="s">
        <v>14</v>
      </c>
      <c r="I231">
        <v>2009</v>
      </c>
      <c r="J231" s="3">
        <v>1</v>
      </c>
    </row>
    <row r="232" spans="1:10" ht="12.75">
      <c r="A232" s="14">
        <v>201312110012</v>
      </c>
      <c r="B232" s="15">
        <v>41619</v>
      </c>
      <c r="C232" s="16" t="s">
        <v>2</v>
      </c>
      <c r="D232" s="16" t="s">
        <v>162</v>
      </c>
      <c r="E232" s="16" t="s">
        <v>141</v>
      </c>
      <c r="F232" s="16">
        <v>0</v>
      </c>
      <c r="G232" s="16">
        <v>0</v>
      </c>
      <c r="H232" s="16" t="s">
        <v>38</v>
      </c>
      <c r="I232">
        <v>2013</v>
      </c>
      <c r="J232" s="3">
        <v>1</v>
      </c>
    </row>
    <row r="233" spans="1:10" ht="12.75">
      <c r="A233" s="14">
        <v>201403140045</v>
      </c>
      <c r="B233" s="15">
        <v>41712</v>
      </c>
      <c r="C233" s="16" t="s">
        <v>2</v>
      </c>
      <c r="D233" s="16" t="s">
        <v>87</v>
      </c>
      <c r="E233" s="16" t="s">
        <v>141</v>
      </c>
      <c r="F233" s="16">
        <v>0</v>
      </c>
      <c r="G233" s="16">
        <v>0</v>
      </c>
      <c r="H233" s="16" t="s">
        <v>16</v>
      </c>
      <c r="I233">
        <v>2014</v>
      </c>
      <c r="J233" s="3">
        <v>1</v>
      </c>
    </row>
    <row r="234" spans="1:10" ht="12.75">
      <c r="A234" s="14">
        <v>200110290004</v>
      </c>
      <c r="B234" s="15">
        <v>37193</v>
      </c>
      <c r="C234" s="16" t="s">
        <v>2</v>
      </c>
      <c r="D234" s="16" t="s">
        <v>95</v>
      </c>
      <c r="E234" s="16" t="s">
        <v>111</v>
      </c>
      <c r="F234" s="16">
        <v>1</v>
      </c>
      <c r="G234" s="16">
        <v>0</v>
      </c>
      <c r="H234" s="16" t="s">
        <v>18</v>
      </c>
      <c r="I234">
        <v>2001</v>
      </c>
      <c r="J234" s="3">
        <v>1</v>
      </c>
    </row>
    <row r="235" spans="1:10" ht="12.75">
      <c r="A235" s="14">
        <v>200703180006</v>
      </c>
      <c r="B235" s="15">
        <v>39159</v>
      </c>
      <c r="C235" s="16" t="s">
        <v>2</v>
      </c>
      <c r="D235" s="16" t="s">
        <v>87</v>
      </c>
      <c r="E235" s="16" t="s">
        <v>111</v>
      </c>
      <c r="F235" s="16">
        <v>2</v>
      </c>
      <c r="G235" s="16">
        <v>0</v>
      </c>
      <c r="H235" s="16" t="s">
        <v>18</v>
      </c>
      <c r="I235">
        <v>2007</v>
      </c>
      <c r="J235" s="3">
        <v>1</v>
      </c>
    </row>
    <row r="236" spans="1:10" ht="12.75">
      <c r="A236" s="14">
        <v>200806140011</v>
      </c>
      <c r="B236" s="15">
        <v>39613</v>
      </c>
      <c r="C236" s="16" t="s">
        <v>2</v>
      </c>
      <c r="D236" s="16" t="s">
        <v>324</v>
      </c>
      <c r="E236" s="16" t="s">
        <v>111</v>
      </c>
      <c r="F236" s="16">
        <v>0</v>
      </c>
      <c r="G236" s="16">
        <v>2</v>
      </c>
      <c r="H236" s="16" t="s">
        <v>14</v>
      </c>
      <c r="I236">
        <v>2008</v>
      </c>
      <c r="J236" s="3">
        <v>1</v>
      </c>
    </row>
    <row r="237" spans="1:10" ht="12.75">
      <c r="A237" s="2">
        <v>201507190062</v>
      </c>
      <c r="B237" s="4">
        <v>42204</v>
      </c>
      <c r="C237" s="13" t="s">
        <v>2</v>
      </c>
      <c r="D237" s="13" t="s">
        <v>110</v>
      </c>
      <c r="E237" s="13" t="s">
        <v>111</v>
      </c>
      <c r="F237" s="13">
        <v>0</v>
      </c>
      <c r="G237" s="13">
        <v>0</v>
      </c>
      <c r="H237" s="13" t="s">
        <v>14</v>
      </c>
      <c r="I237">
        <v>2015</v>
      </c>
      <c r="J237" s="3">
        <v>1</v>
      </c>
    </row>
    <row r="238" spans="1:10" ht="12.75">
      <c r="A238" s="14">
        <v>200012020003</v>
      </c>
      <c r="B238" s="15">
        <v>36862</v>
      </c>
      <c r="C238" s="16" t="s">
        <v>11</v>
      </c>
      <c r="D238" s="16" t="s">
        <v>43</v>
      </c>
      <c r="E238" s="16" t="s">
        <v>17</v>
      </c>
      <c r="F238" s="16">
        <v>0</v>
      </c>
      <c r="G238" s="16">
        <v>0</v>
      </c>
      <c r="H238" s="16" t="s">
        <v>72</v>
      </c>
      <c r="I238">
        <v>2000</v>
      </c>
      <c r="J238" s="3">
        <v>1</v>
      </c>
    </row>
    <row r="239" spans="1:10" ht="12.75">
      <c r="A239" s="2">
        <v>200106230004</v>
      </c>
      <c r="B239" s="4">
        <v>37065</v>
      </c>
      <c r="C239" s="13" t="s">
        <v>11</v>
      </c>
      <c r="D239" s="13" t="s">
        <v>420</v>
      </c>
      <c r="E239" s="13" t="s">
        <v>17</v>
      </c>
      <c r="F239" s="13">
        <v>0</v>
      </c>
      <c r="G239" s="13">
        <v>0</v>
      </c>
      <c r="H239" s="13" t="s">
        <v>18</v>
      </c>
      <c r="I239">
        <v>2001</v>
      </c>
      <c r="J239" s="3">
        <v>1</v>
      </c>
    </row>
    <row r="240" spans="1:10" ht="12.75">
      <c r="A240" s="14">
        <v>200108030008</v>
      </c>
      <c r="B240" s="15">
        <v>37106</v>
      </c>
      <c r="C240" s="16" t="s">
        <v>11</v>
      </c>
      <c r="D240" s="16" t="s">
        <v>383</v>
      </c>
      <c r="E240" s="16" t="s">
        <v>17</v>
      </c>
      <c r="F240" s="16">
        <v>0</v>
      </c>
      <c r="G240" s="16">
        <v>0</v>
      </c>
      <c r="H240" s="16" t="s">
        <v>14</v>
      </c>
      <c r="I240">
        <v>2001</v>
      </c>
      <c r="J240" s="3">
        <v>1</v>
      </c>
    </row>
    <row r="241" spans="1:10" ht="12.75">
      <c r="A241" s="2">
        <v>200108030006</v>
      </c>
      <c r="B241" s="4">
        <v>37106</v>
      </c>
      <c r="C241" s="13" t="s">
        <v>11</v>
      </c>
      <c r="D241" s="13" t="s">
        <v>431</v>
      </c>
      <c r="E241" s="13" t="s">
        <v>17</v>
      </c>
      <c r="F241" s="13">
        <v>0</v>
      </c>
      <c r="G241" s="13">
        <v>0</v>
      </c>
      <c r="H241" s="13" t="s">
        <v>18</v>
      </c>
      <c r="I241">
        <v>2001</v>
      </c>
      <c r="J241" s="3">
        <v>1</v>
      </c>
    </row>
    <row r="242" spans="1:10" ht="12.75">
      <c r="A242" s="14">
        <v>200108180003</v>
      </c>
      <c r="B242" s="15">
        <v>37121</v>
      </c>
      <c r="C242" s="16" t="s">
        <v>11</v>
      </c>
      <c r="D242" s="16" t="s">
        <v>43</v>
      </c>
      <c r="E242" s="16" t="s">
        <v>17</v>
      </c>
      <c r="F242" s="16">
        <v>0</v>
      </c>
      <c r="G242" s="16">
        <v>0</v>
      </c>
      <c r="H242" s="16" t="s">
        <v>18</v>
      </c>
      <c r="I242">
        <v>2001</v>
      </c>
      <c r="J242" s="3">
        <v>1</v>
      </c>
    </row>
    <row r="243" spans="1:10" ht="12.75">
      <c r="A243" s="14">
        <v>200108260007</v>
      </c>
      <c r="B243" s="15">
        <v>37129</v>
      </c>
      <c r="C243" s="16" t="s">
        <v>11</v>
      </c>
      <c r="D243" s="16" t="s">
        <v>43</v>
      </c>
      <c r="E243" s="16" t="s">
        <v>17</v>
      </c>
      <c r="F243" s="16">
        <v>0</v>
      </c>
      <c r="G243" s="16">
        <v>0</v>
      </c>
      <c r="H243" s="16" t="s">
        <v>14</v>
      </c>
      <c r="I243">
        <v>2001</v>
      </c>
      <c r="J243" s="3">
        <v>1</v>
      </c>
    </row>
    <row r="244" spans="1:10" ht="12.75">
      <c r="A244" s="2">
        <v>200305100005</v>
      </c>
      <c r="B244" s="4">
        <v>37751</v>
      </c>
      <c r="C244" s="13" t="s">
        <v>11</v>
      </c>
      <c r="D244" s="13" t="s">
        <v>431</v>
      </c>
      <c r="E244" s="13" t="s">
        <v>17</v>
      </c>
      <c r="F244" s="13">
        <v>0</v>
      </c>
      <c r="G244" s="13">
        <v>0</v>
      </c>
      <c r="H244" s="13" t="s">
        <v>38</v>
      </c>
      <c r="I244">
        <v>2003</v>
      </c>
      <c r="J244" s="3">
        <v>1</v>
      </c>
    </row>
    <row r="245" spans="1:10" ht="12.75">
      <c r="A245" s="2">
        <v>200307140006</v>
      </c>
      <c r="B245" s="4">
        <v>37816</v>
      </c>
      <c r="C245" s="13" t="s">
        <v>11</v>
      </c>
      <c r="D245" s="13" t="s">
        <v>419</v>
      </c>
      <c r="E245" s="13" t="s">
        <v>17</v>
      </c>
      <c r="F245" s="13">
        <v>0</v>
      </c>
      <c r="G245" s="13">
        <v>0</v>
      </c>
      <c r="H245" s="13" t="s">
        <v>14</v>
      </c>
      <c r="I245">
        <v>2003</v>
      </c>
      <c r="J245" s="3">
        <v>1</v>
      </c>
    </row>
    <row r="246" spans="1:10" ht="12.75">
      <c r="A246" s="14">
        <v>200307140005</v>
      </c>
      <c r="B246" s="15">
        <v>37816</v>
      </c>
      <c r="C246" s="16" t="s">
        <v>11</v>
      </c>
      <c r="D246" s="16" t="s">
        <v>420</v>
      </c>
      <c r="E246" s="16" t="s">
        <v>17</v>
      </c>
      <c r="F246" s="16">
        <v>0</v>
      </c>
      <c r="G246" s="16">
        <v>0</v>
      </c>
      <c r="H246" s="16" t="s">
        <v>38</v>
      </c>
      <c r="I246">
        <v>2003</v>
      </c>
      <c r="J246" s="3">
        <v>1</v>
      </c>
    </row>
    <row r="247" spans="1:10" ht="12.75">
      <c r="A247" s="2">
        <v>200307140004</v>
      </c>
      <c r="B247" s="4">
        <v>37816</v>
      </c>
      <c r="C247" s="13" t="s">
        <v>11</v>
      </c>
      <c r="D247" s="13" t="s">
        <v>41</v>
      </c>
      <c r="E247" s="13" t="s">
        <v>17</v>
      </c>
      <c r="F247" s="13">
        <v>0</v>
      </c>
      <c r="G247" s="13">
        <v>0</v>
      </c>
      <c r="H247" s="13" t="s">
        <v>38</v>
      </c>
      <c r="I247">
        <v>2003</v>
      </c>
      <c r="J247" s="3">
        <v>1</v>
      </c>
    </row>
    <row r="248" spans="1:10" ht="12.75">
      <c r="A248" s="14">
        <v>200307140003</v>
      </c>
      <c r="B248" s="15">
        <v>37816</v>
      </c>
      <c r="C248" s="16" t="s">
        <v>11</v>
      </c>
      <c r="D248" s="16" t="s">
        <v>41</v>
      </c>
      <c r="E248" s="16" t="s">
        <v>17</v>
      </c>
      <c r="F248" s="16">
        <v>0</v>
      </c>
      <c r="G248" s="16">
        <v>0</v>
      </c>
      <c r="H248" s="16" t="s">
        <v>65</v>
      </c>
      <c r="I248">
        <v>2003</v>
      </c>
      <c r="J248" s="3">
        <v>1</v>
      </c>
    </row>
    <row r="249" spans="1:10" ht="12.75">
      <c r="A249" s="2">
        <v>200307190002</v>
      </c>
      <c r="B249" s="4">
        <v>37821</v>
      </c>
      <c r="C249" s="13" t="s">
        <v>11</v>
      </c>
      <c r="D249" s="13" t="s">
        <v>203</v>
      </c>
      <c r="E249" s="13" t="s">
        <v>17</v>
      </c>
      <c r="F249" s="13">
        <v>0</v>
      </c>
      <c r="G249" s="13">
        <v>8</v>
      </c>
      <c r="H249" s="13" t="s">
        <v>346</v>
      </c>
      <c r="I249">
        <v>2003</v>
      </c>
      <c r="J249" s="3">
        <v>1</v>
      </c>
    </row>
    <row r="250" spans="1:10" ht="12.75">
      <c r="A250" s="14">
        <v>200307190001</v>
      </c>
      <c r="B250" s="15">
        <v>37821</v>
      </c>
      <c r="C250" s="16" t="s">
        <v>11</v>
      </c>
      <c r="D250" s="16" t="s">
        <v>203</v>
      </c>
      <c r="E250" s="16" t="s">
        <v>17</v>
      </c>
      <c r="F250" s="16">
        <v>0</v>
      </c>
      <c r="G250" s="16">
        <v>8</v>
      </c>
      <c r="H250" s="16" t="s">
        <v>346</v>
      </c>
      <c r="I250">
        <v>2003</v>
      </c>
      <c r="J250" s="3">
        <v>1</v>
      </c>
    </row>
    <row r="251" spans="1:10" ht="12.75">
      <c r="A251" s="14">
        <v>200308030001</v>
      </c>
      <c r="B251" s="15">
        <v>37836</v>
      </c>
      <c r="C251" s="16" t="s">
        <v>11</v>
      </c>
      <c r="D251" s="16" t="s">
        <v>416</v>
      </c>
      <c r="E251" s="16" t="s">
        <v>17</v>
      </c>
      <c r="F251" s="16">
        <v>0</v>
      </c>
      <c r="G251" s="16">
        <v>0</v>
      </c>
      <c r="H251" s="16" t="s">
        <v>18</v>
      </c>
      <c r="I251">
        <v>2003</v>
      </c>
      <c r="J251" s="3">
        <v>1</v>
      </c>
    </row>
    <row r="252" spans="1:10" ht="12.75">
      <c r="A252" s="2">
        <v>200308040002</v>
      </c>
      <c r="B252" s="4">
        <v>37837</v>
      </c>
      <c r="C252" s="13" t="s">
        <v>11</v>
      </c>
      <c r="D252" s="13" t="s">
        <v>386</v>
      </c>
      <c r="E252" s="13" t="s">
        <v>17</v>
      </c>
      <c r="F252" s="13">
        <v>0</v>
      </c>
      <c r="G252" s="13">
        <v>0</v>
      </c>
      <c r="H252" s="13" t="s">
        <v>114</v>
      </c>
      <c r="I252">
        <v>2003</v>
      </c>
      <c r="J252" s="3">
        <v>1</v>
      </c>
    </row>
    <row r="253" spans="1:10" ht="12.75">
      <c r="A253" s="2">
        <v>200310100002</v>
      </c>
      <c r="B253" s="4">
        <v>37904</v>
      </c>
      <c r="C253" s="13" t="s">
        <v>11</v>
      </c>
      <c r="D253" s="13" t="s">
        <v>45</v>
      </c>
      <c r="E253" s="13" t="s">
        <v>17</v>
      </c>
      <c r="F253" s="13">
        <v>0</v>
      </c>
      <c r="G253" s="13">
        <v>0</v>
      </c>
      <c r="H253" s="13" t="s">
        <v>65</v>
      </c>
      <c r="I253">
        <v>2003</v>
      </c>
      <c r="J253" s="3">
        <v>1</v>
      </c>
    </row>
    <row r="254" spans="1:10" ht="12.75">
      <c r="A254" s="14">
        <v>200310100001</v>
      </c>
      <c r="B254" s="15">
        <v>37904</v>
      </c>
      <c r="C254" s="16" t="s">
        <v>11</v>
      </c>
      <c r="D254" s="16" t="s">
        <v>203</v>
      </c>
      <c r="E254" s="16" t="s">
        <v>17</v>
      </c>
      <c r="F254" s="16">
        <v>0</v>
      </c>
      <c r="G254" s="16">
        <v>1</v>
      </c>
      <c r="H254" s="16" t="s">
        <v>72</v>
      </c>
      <c r="I254">
        <v>2003</v>
      </c>
      <c r="J254" s="3">
        <v>1</v>
      </c>
    </row>
    <row r="255" spans="1:10" ht="12.75">
      <c r="A255" s="2">
        <v>200501190009</v>
      </c>
      <c r="B255" s="4">
        <v>38371</v>
      </c>
      <c r="C255" s="13" t="s">
        <v>11</v>
      </c>
      <c r="D255" s="13" t="s">
        <v>41</v>
      </c>
      <c r="E255" s="13" t="s">
        <v>17</v>
      </c>
      <c r="F255" s="13">
        <v>0</v>
      </c>
      <c r="G255" s="13">
        <v>0</v>
      </c>
      <c r="H255" s="13" t="s">
        <v>253</v>
      </c>
      <c r="I255">
        <v>2005</v>
      </c>
      <c r="J255" s="3">
        <v>1</v>
      </c>
    </row>
    <row r="256" spans="1:10" ht="12.75">
      <c r="A256" s="14">
        <v>200503080001</v>
      </c>
      <c r="B256" s="15">
        <v>38419</v>
      </c>
      <c r="C256" s="16" t="s">
        <v>11</v>
      </c>
      <c r="D256" s="16" t="s">
        <v>397</v>
      </c>
      <c r="E256" s="16" t="s">
        <v>17</v>
      </c>
      <c r="F256" s="16">
        <v>0</v>
      </c>
      <c r="G256" s="16">
        <v>0</v>
      </c>
      <c r="H256" s="16" t="s">
        <v>65</v>
      </c>
      <c r="I256">
        <v>2005</v>
      </c>
      <c r="J256" s="3">
        <v>1</v>
      </c>
    </row>
    <row r="257" spans="1:10" ht="12.75">
      <c r="A257" s="14">
        <v>200503100002</v>
      </c>
      <c r="B257" s="15">
        <v>38421</v>
      </c>
      <c r="C257" s="16" t="s">
        <v>11</v>
      </c>
      <c r="D257" s="16" t="s">
        <v>43</v>
      </c>
      <c r="E257" s="16" t="s">
        <v>17</v>
      </c>
      <c r="F257" s="16">
        <v>0</v>
      </c>
      <c r="G257" s="16">
        <v>2</v>
      </c>
      <c r="H257" s="16" t="s">
        <v>65</v>
      </c>
      <c r="I257">
        <v>2005</v>
      </c>
      <c r="J257" s="3">
        <v>1</v>
      </c>
    </row>
    <row r="258" spans="1:10" ht="12.75">
      <c r="A258" s="14">
        <v>200504300002</v>
      </c>
      <c r="B258" s="15">
        <v>38472</v>
      </c>
      <c r="C258" s="16" t="s">
        <v>11</v>
      </c>
      <c r="D258" s="16" t="s">
        <v>386</v>
      </c>
      <c r="E258" s="16" t="s">
        <v>17</v>
      </c>
      <c r="F258" s="16">
        <v>0</v>
      </c>
      <c r="G258" s="16">
        <v>0</v>
      </c>
      <c r="H258" s="16" t="s">
        <v>65</v>
      </c>
      <c r="I258">
        <v>2005</v>
      </c>
      <c r="J258" s="3">
        <v>1</v>
      </c>
    </row>
    <row r="259" spans="1:10" ht="12.75">
      <c r="A259" s="14">
        <v>200505290005</v>
      </c>
      <c r="B259" s="15">
        <v>38501</v>
      </c>
      <c r="C259" s="16" t="s">
        <v>11</v>
      </c>
      <c r="D259" s="16" t="s">
        <v>382</v>
      </c>
      <c r="E259" s="16" t="s">
        <v>17</v>
      </c>
      <c r="F259" s="16">
        <v>0</v>
      </c>
      <c r="G259" s="16">
        <v>0</v>
      </c>
      <c r="H259" s="16" t="s">
        <v>18</v>
      </c>
      <c r="I259">
        <v>2005</v>
      </c>
      <c r="J259" s="3">
        <v>1</v>
      </c>
    </row>
    <row r="260" spans="1:10" ht="12.75">
      <c r="A260" s="2">
        <v>200505290004</v>
      </c>
      <c r="B260" s="4">
        <v>38501</v>
      </c>
      <c r="C260" s="13" t="s">
        <v>11</v>
      </c>
      <c r="D260" s="13" t="s">
        <v>385</v>
      </c>
      <c r="E260" s="13" t="s">
        <v>17</v>
      </c>
      <c r="F260" s="13">
        <v>0</v>
      </c>
      <c r="G260" s="13">
        <v>0</v>
      </c>
      <c r="H260" s="13" t="s">
        <v>18</v>
      </c>
      <c r="I260">
        <v>2005</v>
      </c>
      <c r="J260" s="3">
        <v>1</v>
      </c>
    </row>
    <row r="261" spans="1:10" ht="12.75">
      <c r="A261" s="14">
        <v>200505290003</v>
      </c>
      <c r="B261" s="15">
        <v>38501</v>
      </c>
      <c r="C261" s="16" t="s">
        <v>11</v>
      </c>
      <c r="D261" s="16" t="s">
        <v>379</v>
      </c>
      <c r="E261" s="16" t="s">
        <v>17</v>
      </c>
      <c r="F261" s="16">
        <v>0</v>
      </c>
      <c r="G261" s="16">
        <v>0</v>
      </c>
      <c r="H261" s="16" t="s">
        <v>18</v>
      </c>
      <c r="I261">
        <v>2005</v>
      </c>
      <c r="J261" s="3">
        <v>1</v>
      </c>
    </row>
    <row r="262" spans="1:10" ht="12.75">
      <c r="A262" s="2">
        <v>200505290002</v>
      </c>
      <c r="B262" s="4">
        <v>38501</v>
      </c>
      <c r="C262" s="13" t="s">
        <v>11</v>
      </c>
      <c r="D262" s="13" t="s">
        <v>386</v>
      </c>
      <c r="E262" s="13" t="s">
        <v>17</v>
      </c>
      <c r="F262" s="13">
        <v>0</v>
      </c>
      <c r="G262" s="13">
        <v>0</v>
      </c>
      <c r="H262" s="13" t="s">
        <v>65</v>
      </c>
      <c r="I262">
        <v>2005</v>
      </c>
      <c r="J262" s="3">
        <v>1</v>
      </c>
    </row>
    <row r="263" spans="1:10" ht="12.75">
      <c r="A263" s="14">
        <v>200505290001</v>
      </c>
      <c r="B263" s="15">
        <v>38501</v>
      </c>
      <c r="C263" s="16" t="s">
        <v>11</v>
      </c>
      <c r="D263" s="16" t="s">
        <v>41</v>
      </c>
      <c r="E263" s="16" t="s">
        <v>17</v>
      </c>
      <c r="F263" s="16">
        <v>0</v>
      </c>
      <c r="G263" s="16">
        <v>0</v>
      </c>
      <c r="H263" s="16" t="s">
        <v>65</v>
      </c>
      <c r="I263">
        <v>2005</v>
      </c>
      <c r="J263" s="3">
        <v>1</v>
      </c>
    </row>
    <row r="264" spans="1:10" ht="12.75">
      <c r="A264" s="14">
        <v>200507280011</v>
      </c>
      <c r="B264" s="15">
        <v>38561</v>
      </c>
      <c r="C264" s="16" t="s">
        <v>11</v>
      </c>
      <c r="D264" s="16" t="s">
        <v>382</v>
      </c>
      <c r="E264" s="16" t="s">
        <v>17</v>
      </c>
      <c r="F264" s="16">
        <v>0</v>
      </c>
      <c r="G264" s="16">
        <v>0</v>
      </c>
      <c r="H264" s="16" t="s">
        <v>18</v>
      </c>
      <c r="I264">
        <v>2005</v>
      </c>
      <c r="J264" s="3">
        <v>1</v>
      </c>
    </row>
    <row r="265" spans="1:10" ht="12.75">
      <c r="A265" s="2">
        <v>200507280010</v>
      </c>
      <c r="B265" s="4">
        <v>38561</v>
      </c>
      <c r="C265" s="13" t="s">
        <v>11</v>
      </c>
      <c r="D265" s="13" t="s">
        <v>41</v>
      </c>
      <c r="E265" s="13" t="s">
        <v>17</v>
      </c>
      <c r="F265" s="13">
        <v>0</v>
      </c>
      <c r="G265" s="13">
        <v>0</v>
      </c>
      <c r="H265" s="13" t="s">
        <v>38</v>
      </c>
      <c r="I265">
        <v>2005</v>
      </c>
      <c r="J265" s="3">
        <v>1</v>
      </c>
    </row>
    <row r="266" spans="1:10" ht="12.75">
      <c r="A266" s="14">
        <v>200507280002</v>
      </c>
      <c r="B266" s="15">
        <v>38561</v>
      </c>
      <c r="C266" s="16" t="s">
        <v>11</v>
      </c>
      <c r="D266" s="16" t="s">
        <v>383</v>
      </c>
      <c r="E266" s="16" t="s">
        <v>17</v>
      </c>
      <c r="F266" s="16">
        <v>0</v>
      </c>
      <c r="G266" s="16">
        <v>0</v>
      </c>
      <c r="H266" s="16" t="s">
        <v>18</v>
      </c>
      <c r="I266">
        <v>2005</v>
      </c>
      <c r="J266" s="3">
        <v>1</v>
      </c>
    </row>
    <row r="267" spans="1:10" ht="12.75">
      <c r="A267" s="14">
        <v>200601190004</v>
      </c>
      <c r="B267" s="15">
        <v>38736</v>
      </c>
      <c r="C267" s="16" t="s">
        <v>11</v>
      </c>
      <c r="D267" s="16" t="s">
        <v>379</v>
      </c>
      <c r="E267" s="16" t="s">
        <v>17</v>
      </c>
      <c r="F267" s="16">
        <v>0</v>
      </c>
      <c r="G267" s="16">
        <v>0</v>
      </c>
      <c r="H267" s="16" t="s">
        <v>18</v>
      </c>
      <c r="I267">
        <v>2006</v>
      </c>
      <c r="J267" s="3">
        <v>1</v>
      </c>
    </row>
    <row r="268" spans="1:10" ht="12.75">
      <c r="A268" s="2">
        <v>200601190001</v>
      </c>
      <c r="B268" s="4">
        <v>38736</v>
      </c>
      <c r="C268" s="13" t="s">
        <v>11</v>
      </c>
      <c r="D268" s="13" t="s">
        <v>43</v>
      </c>
      <c r="E268" s="13" t="s">
        <v>17</v>
      </c>
      <c r="F268" s="13">
        <v>0</v>
      </c>
      <c r="G268" s="13">
        <v>0</v>
      </c>
      <c r="H268" s="13" t="s">
        <v>14</v>
      </c>
      <c r="I268">
        <v>2006</v>
      </c>
      <c r="J268" s="3">
        <v>1</v>
      </c>
    </row>
    <row r="269" spans="1:10" ht="12.75">
      <c r="A269" s="14">
        <v>200601220004</v>
      </c>
      <c r="B269" s="15">
        <v>38739</v>
      </c>
      <c r="C269" s="16" t="s">
        <v>11</v>
      </c>
      <c r="D269" s="16" t="s">
        <v>378</v>
      </c>
      <c r="E269" s="16" t="s">
        <v>17</v>
      </c>
      <c r="F269" s="16">
        <v>1</v>
      </c>
      <c r="G269" s="16">
        <v>0</v>
      </c>
      <c r="H269" s="16" t="s">
        <v>65</v>
      </c>
      <c r="I269">
        <v>2006</v>
      </c>
      <c r="J269" s="3">
        <v>1</v>
      </c>
    </row>
    <row r="270" spans="1:10" ht="12.75">
      <c r="A270" s="2">
        <v>200602020012</v>
      </c>
      <c r="B270" s="4">
        <v>38750</v>
      </c>
      <c r="C270" s="13" t="s">
        <v>11</v>
      </c>
      <c r="D270" s="13" t="s">
        <v>288</v>
      </c>
      <c r="E270" s="13" t="s">
        <v>17</v>
      </c>
      <c r="F270" s="13">
        <v>0</v>
      </c>
      <c r="G270" s="13">
        <v>0</v>
      </c>
      <c r="H270" s="13" t="s">
        <v>18</v>
      </c>
      <c r="I270">
        <v>2006</v>
      </c>
      <c r="J270" s="3">
        <v>1</v>
      </c>
    </row>
    <row r="271" spans="1:10" ht="12.75">
      <c r="A271" s="14">
        <v>200602020011</v>
      </c>
      <c r="B271" s="15">
        <v>38750</v>
      </c>
      <c r="C271" s="16" t="s">
        <v>11</v>
      </c>
      <c r="D271" s="16" t="s">
        <v>288</v>
      </c>
      <c r="E271" s="16" t="s">
        <v>17</v>
      </c>
      <c r="F271" s="16">
        <v>0</v>
      </c>
      <c r="G271" s="16">
        <v>0</v>
      </c>
      <c r="H271" s="16" t="s">
        <v>18</v>
      </c>
      <c r="I271">
        <v>2006</v>
      </c>
      <c r="J271" s="3">
        <v>1</v>
      </c>
    </row>
    <row r="272" spans="1:10" ht="12.75">
      <c r="A272" s="14">
        <v>200602030010</v>
      </c>
      <c r="B272" s="15">
        <v>38751</v>
      </c>
      <c r="C272" s="16" t="s">
        <v>11</v>
      </c>
      <c r="D272" s="16" t="s">
        <v>374</v>
      </c>
      <c r="E272" s="16" t="s">
        <v>17</v>
      </c>
      <c r="F272" s="16">
        <v>0</v>
      </c>
      <c r="G272" s="16">
        <v>0</v>
      </c>
      <c r="H272" s="16" t="s">
        <v>18</v>
      </c>
      <c r="I272">
        <v>2006</v>
      </c>
      <c r="J272" s="3">
        <v>1</v>
      </c>
    </row>
    <row r="273" spans="1:10" ht="12.75">
      <c r="A273" s="14">
        <v>200602160002</v>
      </c>
      <c r="B273" s="15">
        <v>38764</v>
      </c>
      <c r="C273" s="16" t="s">
        <v>11</v>
      </c>
      <c r="D273" s="16" t="s">
        <v>363</v>
      </c>
      <c r="E273" s="16" t="s">
        <v>17</v>
      </c>
      <c r="F273" s="16">
        <v>0</v>
      </c>
      <c r="G273" s="16">
        <v>0</v>
      </c>
      <c r="H273" s="16" t="s">
        <v>18</v>
      </c>
      <c r="I273">
        <v>2006</v>
      </c>
      <c r="J273" s="3">
        <v>1</v>
      </c>
    </row>
    <row r="274" spans="1:10" ht="12.75">
      <c r="A274" s="14">
        <v>200603040006</v>
      </c>
      <c r="B274" s="15">
        <v>38780</v>
      </c>
      <c r="C274" s="16" t="s">
        <v>11</v>
      </c>
      <c r="D274" s="16" t="s">
        <v>368</v>
      </c>
      <c r="E274" s="16" t="s">
        <v>17</v>
      </c>
      <c r="F274" s="16">
        <v>0</v>
      </c>
      <c r="G274" s="16">
        <v>0</v>
      </c>
      <c r="H274" s="16" t="s">
        <v>229</v>
      </c>
      <c r="I274">
        <v>2006</v>
      </c>
      <c r="J274" s="3">
        <v>1</v>
      </c>
    </row>
    <row r="275" spans="1:10" ht="12.75">
      <c r="A275" s="2">
        <v>200603040004</v>
      </c>
      <c r="B275" s="4">
        <v>38780</v>
      </c>
      <c r="C275" s="13" t="s">
        <v>11</v>
      </c>
      <c r="D275" s="13" t="s">
        <v>16</v>
      </c>
      <c r="E275" s="13" t="s">
        <v>17</v>
      </c>
      <c r="F275" s="13">
        <v>0</v>
      </c>
      <c r="G275" s="13">
        <v>0</v>
      </c>
      <c r="H275" s="13" t="s">
        <v>38</v>
      </c>
      <c r="I275">
        <v>2006</v>
      </c>
      <c r="J275" s="3">
        <v>1</v>
      </c>
    </row>
    <row r="276" spans="1:10" ht="12.75">
      <c r="A276" s="14">
        <v>200604270002</v>
      </c>
      <c r="B276" s="15">
        <v>38834</v>
      </c>
      <c r="C276" s="16" t="s">
        <v>11</v>
      </c>
      <c r="D276" s="16" t="s">
        <v>41</v>
      </c>
      <c r="E276" s="16" t="s">
        <v>17</v>
      </c>
      <c r="F276" s="16">
        <v>0</v>
      </c>
      <c r="G276" s="16">
        <v>0</v>
      </c>
      <c r="H276" s="16" t="s">
        <v>72</v>
      </c>
      <c r="I276">
        <v>2006</v>
      </c>
      <c r="J276" s="3">
        <v>1</v>
      </c>
    </row>
    <row r="277" spans="1:10" ht="12.75">
      <c r="A277" s="2">
        <v>200605120011</v>
      </c>
      <c r="B277" s="4">
        <v>38848</v>
      </c>
      <c r="C277" s="13" t="s">
        <v>11</v>
      </c>
      <c r="D277" s="13" t="s">
        <v>16</v>
      </c>
      <c r="E277" s="13" t="s">
        <v>17</v>
      </c>
      <c r="F277" s="13">
        <v>0</v>
      </c>
      <c r="G277" s="13">
        <v>0</v>
      </c>
      <c r="H277" s="13" t="s">
        <v>360</v>
      </c>
      <c r="I277">
        <v>2006</v>
      </c>
      <c r="J277" s="3">
        <v>1</v>
      </c>
    </row>
    <row r="278" spans="1:10" ht="12.75">
      <c r="A278" s="2">
        <v>201001170013</v>
      </c>
      <c r="B278" s="4">
        <v>40195</v>
      </c>
      <c r="C278" s="13" t="s">
        <v>11</v>
      </c>
      <c r="D278" s="13" t="s">
        <v>288</v>
      </c>
      <c r="E278" s="13" t="s">
        <v>17</v>
      </c>
      <c r="F278" s="13">
        <v>0</v>
      </c>
      <c r="G278" s="13">
        <v>0</v>
      </c>
      <c r="H278" s="13" t="s">
        <v>18</v>
      </c>
      <c r="I278">
        <v>2010</v>
      </c>
      <c r="J278" s="3">
        <v>1</v>
      </c>
    </row>
    <row r="279" spans="1:10" ht="12.75">
      <c r="A279" s="14">
        <v>201001170012</v>
      </c>
      <c r="B279" s="15">
        <v>40195</v>
      </c>
      <c r="C279" s="16" t="s">
        <v>11</v>
      </c>
      <c r="D279" s="16" t="s">
        <v>288</v>
      </c>
      <c r="E279" s="16" t="s">
        <v>17</v>
      </c>
      <c r="F279" s="16">
        <v>0</v>
      </c>
      <c r="G279" s="16">
        <v>0</v>
      </c>
      <c r="H279" s="16" t="s">
        <v>18</v>
      </c>
      <c r="I279">
        <v>2010</v>
      </c>
      <c r="J279" s="3">
        <v>1</v>
      </c>
    </row>
    <row r="280" spans="1:10" ht="12.75">
      <c r="A280" s="14">
        <v>201101170010</v>
      </c>
      <c r="B280" s="15">
        <v>40560</v>
      </c>
      <c r="C280" s="16" t="s">
        <v>11</v>
      </c>
      <c r="D280" s="16" t="s">
        <v>267</v>
      </c>
      <c r="E280" s="16" t="s">
        <v>17</v>
      </c>
      <c r="F280" s="16">
        <v>0</v>
      </c>
      <c r="G280" s="16">
        <v>0</v>
      </c>
      <c r="H280" s="16" t="s">
        <v>18</v>
      </c>
      <c r="I280">
        <v>2011</v>
      </c>
      <c r="J280" s="3">
        <v>1</v>
      </c>
    </row>
    <row r="281" spans="1:10" ht="12.75">
      <c r="A281" s="14">
        <v>201205110063</v>
      </c>
      <c r="B281" s="15">
        <v>41040</v>
      </c>
      <c r="C281" s="16" t="s">
        <v>11</v>
      </c>
      <c r="D281" s="16" t="s">
        <v>16</v>
      </c>
      <c r="E281" s="16" t="s">
        <v>17</v>
      </c>
      <c r="F281" s="16">
        <v>0</v>
      </c>
      <c r="G281" s="16">
        <v>0</v>
      </c>
      <c r="H281" s="16" t="s">
        <v>18</v>
      </c>
      <c r="I281">
        <v>2012</v>
      </c>
      <c r="J281" s="3">
        <v>1</v>
      </c>
    </row>
    <row r="282" spans="1:10" ht="12.75">
      <c r="A282" s="2">
        <v>201205110062</v>
      </c>
      <c r="B282" s="4">
        <v>41040</v>
      </c>
      <c r="C282" s="13" t="s">
        <v>11</v>
      </c>
      <c r="D282" s="13" t="s">
        <v>16</v>
      </c>
      <c r="E282" s="13" t="s">
        <v>17</v>
      </c>
      <c r="F282" s="13">
        <v>0</v>
      </c>
      <c r="G282" s="13">
        <v>0</v>
      </c>
      <c r="H282" s="13" t="s">
        <v>18</v>
      </c>
      <c r="I282">
        <v>2012</v>
      </c>
      <c r="J282" s="3">
        <v>1</v>
      </c>
    </row>
    <row r="283" spans="1:10" ht="12.75">
      <c r="A283" s="14">
        <v>201205110061</v>
      </c>
      <c r="B283" s="15">
        <v>41040</v>
      </c>
      <c r="C283" s="16" t="s">
        <v>11</v>
      </c>
      <c r="D283" s="16" t="s">
        <v>16</v>
      </c>
      <c r="E283" s="16" t="s">
        <v>17</v>
      </c>
      <c r="F283" s="16">
        <v>0</v>
      </c>
      <c r="G283" s="16">
        <v>0</v>
      </c>
      <c r="H283" s="16" t="s">
        <v>18</v>
      </c>
      <c r="I283">
        <v>2012</v>
      </c>
      <c r="J283" s="3">
        <v>1</v>
      </c>
    </row>
    <row r="284" spans="1:10" ht="12.75">
      <c r="A284" s="2">
        <v>201205110060</v>
      </c>
      <c r="B284" s="4">
        <v>41040</v>
      </c>
      <c r="C284" s="13" t="s">
        <v>11</v>
      </c>
      <c r="D284" s="13" t="s">
        <v>16</v>
      </c>
      <c r="E284" s="13" t="s">
        <v>17</v>
      </c>
      <c r="F284" s="13">
        <v>0</v>
      </c>
      <c r="G284" s="13">
        <v>0</v>
      </c>
      <c r="H284" s="13" t="s">
        <v>18</v>
      </c>
      <c r="I284">
        <v>2012</v>
      </c>
      <c r="J284" s="3">
        <v>1</v>
      </c>
    </row>
    <row r="285" spans="1:10" ht="12.75">
      <c r="A285" s="14">
        <v>201205110059</v>
      </c>
      <c r="B285" s="15">
        <v>41040</v>
      </c>
      <c r="C285" s="16" t="s">
        <v>11</v>
      </c>
      <c r="D285" s="16" t="s">
        <v>16</v>
      </c>
      <c r="E285" s="16" t="s">
        <v>17</v>
      </c>
      <c r="F285" s="16">
        <v>0</v>
      </c>
      <c r="G285" s="16">
        <v>0</v>
      </c>
      <c r="H285" s="16" t="s">
        <v>18</v>
      </c>
      <c r="I285">
        <v>2012</v>
      </c>
      <c r="J285" s="3">
        <v>1</v>
      </c>
    </row>
    <row r="286" spans="1:10" ht="12.75">
      <c r="A286" s="2">
        <v>201205110058</v>
      </c>
      <c r="B286" s="4">
        <v>41040</v>
      </c>
      <c r="C286" s="13" t="s">
        <v>11</v>
      </c>
      <c r="D286" s="13" t="s">
        <v>16</v>
      </c>
      <c r="E286" s="13" t="s">
        <v>17</v>
      </c>
      <c r="F286" s="13">
        <v>0</v>
      </c>
      <c r="G286" s="13">
        <v>0</v>
      </c>
      <c r="H286" s="13" t="s">
        <v>18</v>
      </c>
      <c r="I286">
        <v>2012</v>
      </c>
      <c r="J286" s="3">
        <v>1</v>
      </c>
    </row>
    <row r="287" spans="1:10" ht="12.75">
      <c r="A287" s="14">
        <v>201205110057</v>
      </c>
      <c r="B287" s="15">
        <v>41040</v>
      </c>
      <c r="C287" s="16" t="s">
        <v>11</v>
      </c>
      <c r="D287" s="16" t="s">
        <v>16</v>
      </c>
      <c r="E287" s="16" t="s">
        <v>17</v>
      </c>
      <c r="F287" s="16">
        <v>0</v>
      </c>
      <c r="G287" s="16">
        <v>0</v>
      </c>
      <c r="H287" s="16" t="s">
        <v>18</v>
      </c>
      <c r="I287">
        <v>2012</v>
      </c>
      <c r="J287" s="3">
        <v>1</v>
      </c>
    </row>
    <row r="288" spans="1:10" ht="12.75">
      <c r="A288" s="2">
        <v>201205110056</v>
      </c>
      <c r="B288" s="4">
        <v>41040</v>
      </c>
      <c r="C288" s="13" t="s">
        <v>11</v>
      </c>
      <c r="D288" s="13" t="s">
        <v>16</v>
      </c>
      <c r="E288" s="13" t="s">
        <v>17</v>
      </c>
      <c r="F288" s="13">
        <v>0</v>
      </c>
      <c r="G288" s="13">
        <v>0</v>
      </c>
      <c r="H288" s="13" t="s">
        <v>18</v>
      </c>
      <c r="I288">
        <v>2012</v>
      </c>
      <c r="J288" s="3">
        <v>1</v>
      </c>
    </row>
    <row r="289" spans="1:10" ht="12.75">
      <c r="A289" s="14">
        <v>201205110055</v>
      </c>
      <c r="B289" s="15">
        <v>41040</v>
      </c>
      <c r="C289" s="16" t="s">
        <v>11</v>
      </c>
      <c r="D289" s="16" t="s">
        <v>16</v>
      </c>
      <c r="E289" s="16" t="s">
        <v>17</v>
      </c>
      <c r="F289" s="16">
        <v>0</v>
      </c>
      <c r="G289" s="16">
        <v>0</v>
      </c>
      <c r="H289" s="16" t="s">
        <v>18</v>
      </c>
      <c r="I289">
        <v>2012</v>
      </c>
      <c r="J289" s="3">
        <v>1</v>
      </c>
    </row>
    <row r="290" spans="1:10" ht="12.75">
      <c r="A290" s="2">
        <v>201205110054</v>
      </c>
      <c r="B290" s="4">
        <v>41040</v>
      </c>
      <c r="C290" s="13" t="s">
        <v>11</v>
      </c>
      <c r="D290" s="13" t="s">
        <v>16</v>
      </c>
      <c r="E290" s="13" t="s">
        <v>17</v>
      </c>
      <c r="F290" s="13">
        <v>0</v>
      </c>
      <c r="G290" s="13">
        <v>0</v>
      </c>
      <c r="H290" s="13" t="s">
        <v>18</v>
      </c>
      <c r="I290">
        <v>2012</v>
      </c>
      <c r="J290" s="3">
        <v>1</v>
      </c>
    </row>
    <row r="291" spans="1:10" ht="12.75">
      <c r="A291" s="14">
        <v>201205110053</v>
      </c>
      <c r="B291" s="15">
        <v>41040</v>
      </c>
      <c r="C291" s="16" t="s">
        <v>11</v>
      </c>
      <c r="D291" s="16" t="s">
        <v>16</v>
      </c>
      <c r="E291" s="16" t="s">
        <v>17</v>
      </c>
      <c r="F291" s="16">
        <v>0</v>
      </c>
      <c r="G291" s="16">
        <v>0</v>
      </c>
      <c r="H291" s="16" t="s">
        <v>18</v>
      </c>
      <c r="I291">
        <v>2012</v>
      </c>
      <c r="J291" s="3">
        <v>1</v>
      </c>
    </row>
    <row r="292" spans="1:10" ht="12.75">
      <c r="A292" s="2">
        <v>201205110052</v>
      </c>
      <c r="B292" s="4">
        <v>41040</v>
      </c>
      <c r="C292" s="13" t="s">
        <v>11</v>
      </c>
      <c r="D292" s="13" t="s">
        <v>16</v>
      </c>
      <c r="E292" s="13" t="s">
        <v>17</v>
      </c>
      <c r="F292" s="13">
        <v>0</v>
      </c>
      <c r="G292" s="13">
        <v>0</v>
      </c>
      <c r="H292" s="13" t="s">
        <v>18</v>
      </c>
      <c r="I292">
        <v>2012</v>
      </c>
      <c r="J292" s="3">
        <v>1</v>
      </c>
    </row>
    <row r="293" spans="1:10" ht="12.75">
      <c r="A293" s="14">
        <v>201205110051</v>
      </c>
      <c r="B293" s="15">
        <v>41040</v>
      </c>
      <c r="C293" s="16" t="s">
        <v>11</v>
      </c>
      <c r="D293" s="16" t="s">
        <v>16</v>
      </c>
      <c r="E293" s="16" t="s">
        <v>17</v>
      </c>
      <c r="F293" s="16">
        <v>0</v>
      </c>
      <c r="G293" s="16">
        <v>0</v>
      </c>
      <c r="H293" s="16" t="s">
        <v>18</v>
      </c>
      <c r="I293">
        <v>2012</v>
      </c>
      <c r="J293" s="3">
        <v>1</v>
      </c>
    </row>
    <row r="294" spans="1:10" ht="12.75">
      <c r="A294" s="2">
        <v>201205110050</v>
      </c>
      <c r="B294" s="4">
        <v>41040</v>
      </c>
      <c r="C294" s="13" t="s">
        <v>11</v>
      </c>
      <c r="D294" s="13" t="s">
        <v>16</v>
      </c>
      <c r="E294" s="13" t="s">
        <v>17</v>
      </c>
      <c r="F294" s="13">
        <v>0</v>
      </c>
      <c r="G294" s="13">
        <v>0</v>
      </c>
      <c r="H294" s="13" t="s">
        <v>18</v>
      </c>
      <c r="I294">
        <v>2012</v>
      </c>
      <c r="J294" s="3">
        <v>1</v>
      </c>
    </row>
    <row r="295" spans="1:10" ht="12.75">
      <c r="A295" s="14">
        <v>201205110049</v>
      </c>
      <c r="B295" s="15">
        <v>41040</v>
      </c>
      <c r="C295" s="16" t="s">
        <v>11</v>
      </c>
      <c r="D295" s="16" t="s">
        <v>16</v>
      </c>
      <c r="E295" s="16" t="s">
        <v>17</v>
      </c>
      <c r="F295" s="16">
        <v>0</v>
      </c>
      <c r="G295" s="16">
        <v>0</v>
      </c>
      <c r="H295" s="16" t="s">
        <v>18</v>
      </c>
      <c r="I295">
        <v>2012</v>
      </c>
      <c r="J295" s="3">
        <v>1</v>
      </c>
    </row>
    <row r="296" spans="1:10" ht="12.75">
      <c r="A296" s="2">
        <v>201205110048</v>
      </c>
      <c r="B296" s="4">
        <v>41040</v>
      </c>
      <c r="C296" s="13" t="s">
        <v>11</v>
      </c>
      <c r="D296" s="13" t="s">
        <v>16</v>
      </c>
      <c r="E296" s="13" t="s">
        <v>17</v>
      </c>
      <c r="F296" s="13">
        <v>0</v>
      </c>
      <c r="G296" s="13">
        <v>0</v>
      </c>
      <c r="H296" s="13" t="s">
        <v>18</v>
      </c>
      <c r="I296">
        <v>2012</v>
      </c>
      <c r="J296" s="3">
        <v>1</v>
      </c>
    </row>
    <row r="297" spans="1:10" ht="12.75">
      <c r="A297" s="14">
        <v>201205110047</v>
      </c>
      <c r="B297" s="15">
        <v>41040</v>
      </c>
      <c r="C297" s="16" t="s">
        <v>11</v>
      </c>
      <c r="D297" s="16" t="s">
        <v>16</v>
      </c>
      <c r="E297" s="16" t="s">
        <v>17</v>
      </c>
      <c r="F297" s="16">
        <v>0</v>
      </c>
      <c r="G297" s="16">
        <v>0</v>
      </c>
      <c r="H297" s="16" t="s">
        <v>18</v>
      </c>
      <c r="I297">
        <v>2012</v>
      </c>
      <c r="J297" s="3">
        <v>1</v>
      </c>
    </row>
    <row r="298" spans="1:10" ht="12.75">
      <c r="A298" s="2">
        <v>201205110046</v>
      </c>
      <c r="B298" s="4">
        <v>41040</v>
      </c>
      <c r="C298" s="13" t="s">
        <v>11</v>
      </c>
      <c r="D298" s="13" t="s">
        <v>16</v>
      </c>
      <c r="E298" s="13" t="s">
        <v>17</v>
      </c>
      <c r="F298" s="13">
        <v>0</v>
      </c>
      <c r="G298" s="13">
        <v>0</v>
      </c>
      <c r="H298" s="13" t="s">
        <v>18</v>
      </c>
      <c r="I298">
        <v>2012</v>
      </c>
      <c r="J298" s="3">
        <v>1</v>
      </c>
    </row>
    <row r="299" spans="1:10" ht="12.75">
      <c r="A299" s="14">
        <v>201205110045</v>
      </c>
      <c r="B299" s="15">
        <v>41040</v>
      </c>
      <c r="C299" s="16" t="s">
        <v>11</v>
      </c>
      <c r="D299" s="16" t="s">
        <v>16</v>
      </c>
      <c r="E299" s="16" t="s">
        <v>17</v>
      </c>
      <c r="F299" s="16">
        <v>0</v>
      </c>
      <c r="G299" s="16">
        <v>0</v>
      </c>
      <c r="H299" s="16" t="s">
        <v>18</v>
      </c>
      <c r="I299">
        <v>2012</v>
      </c>
      <c r="J299" s="3">
        <v>1</v>
      </c>
    </row>
    <row r="300" spans="1:10" ht="12.75">
      <c r="A300" s="2">
        <v>201205110044</v>
      </c>
      <c r="B300" s="4">
        <v>41040</v>
      </c>
      <c r="C300" s="13" t="s">
        <v>11</v>
      </c>
      <c r="D300" s="13" t="s">
        <v>16</v>
      </c>
      <c r="E300" s="13" t="s">
        <v>17</v>
      </c>
      <c r="F300" s="13">
        <v>0</v>
      </c>
      <c r="G300" s="13">
        <v>0</v>
      </c>
      <c r="H300" s="13" t="s">
        <v>18</v>
      </c>
      <c r="I300">
        <v>2012</v>
      </c>
      <c r="J300" s="3">
        <v>1</v>
      </c>
    </row>
    <row r="301" spans="1:10" ht="12.75">
      <c r="A301" s="14">
        <v>201205110043</v>
      </c>
      <c r="B301" s="15">
        <v>41040</v>
      </c>
      <c r="C301" s="16" t="s">
        <v>11</v>
      </c>
      <c r="D301" s="16" t="s">
        <v>16</v>
      </c>
      <c r="E301" s="16" t="s">
        <v>17</v>
      </c>
      <c r="F301" s="16">
        <v>0</v>
      </c>
      <c r="G301" s="16">
        <v>0</v>
      </c>
      <c r="H301" s="16" t="s">
        <v>18</v>
      </c>
      <c r="I301">
        <v>2012</v>
      </c>
      <c r="J301" s="3">
        <v>1</v>
      </c>
    </row>
    <row r="302" spans="1:10" ht="12.75">
      <c r="A302" s="2">
        <v>201205110042</v>
      </c>
      <c r="B302" s="4">
        <v>41040</v>
      </c>
      <c r="C302" s="13" t="s">
        <v>11</v>
      </c>
      <c r="D302" s="13" t="s">
        <v>16</v>
      </c>
      <c r="E302" s="13" t="s">
        <v>17</v>
      </c>
      <c r="F302" s="13">
        <v>0</v>
      </c>
      <c r="G302" s="13">
        <v>0</v>
      </c>
      <c r="H302" s="13" t="s">
        <v>18</v>
      </c>
      <c r="I302">
        <v>2012</v>
      </c>
      <c r="J302" s="3">
        <v>1</v>
      </c>
    </row>
    <row r="303" spans="1:10" ht="12.75">
      <c r="A303" s="14">
        <v>201205110041</v>
      </c>
      <c r="B303" s="15">
        <v>41040</v>
      </c>
      <c r="C303" s="16" t="s">
        <v>11</v>
      </c>
      <c r="D303" s="16" t="s">
        <v>16</v>
      </c>
      <c r="E303" s="16" t="s">
        <v>17</v>
      </c>
      <c r="F303" s="16">
        <v>0</v>
      </c>
      <c r="G303" s="16">
        <v>0</v>
      </c>
      <c r="H303" s="16" t="s">
        <v>18</v>
      </c>
      <c r="I303">
        <v>2012</v>
      </c>
      <c r="J303" s="3">
        <v>1</v>
      </c>
    </row>
    <row r="304" spans="1:10" ht="12.75">
      <c r="A304" s="2">
        <v>201205110040</v>
      </c>
      <c r="B304" s="4">
        <v>41040</v>
      </c>
      <c r="C304" s="13" t="s">
        <v>11</v>
      </c>
      <c r="D304" s="13" t="s">
        <v>16</v>
      </c>
      <c r="E304" s="13" t="s">
        <v>17</v>
      </c>
      <c r="F304" s="13">
        <v>0</v>
      </c>
      <c r="G304" s="13">
        <v>0</v>
      </c>
      <c r="H304" s="13" t="s">
        <v>18</v>
      </c>
      <c r="I304">
        <v>2012</v>
      </c>
      <c r="J304" s="3">
        <v>1</v>
      </c>
    </row>
    <row r="305" spans="1:10" ht="12.75">
      <c r="A305" s="14">
        <v>201205110039</v>
      </c>
      <c r="B305" s="15">
        <v>41040</v>
      </c>
      <c r="C305" s="16" t="s">
        <v>11</v>
      </c>
      <c r="D305" s="16" t="s">
        <v>16</v>
      </c>
      <c r="E305" s="16" t="s">
        <v>17</v>
      </c>
      <c r="F305" s="16">
        <v>0</v>
      </c>
      <c r="G305" s="16">
        <v>0</v>
      </c>
      <c r="H305" s="16" t="s">
        <v>18</v>
      </c>
      <c r="I305">
        <v>2012</v>
      </c>
      <c r="J305" s="3">
        <v>1</v>
      </c>
    </row>
    <row r="306" spans="1:10" ht="12.75">
      <c r="A306" s="2">
        <v>201205110038</v>
      </c>
      <c r="B306" s="4">
        <v>41040</v>
      </c>
      <c r="C306" s="13" t="s">
        <v>11</v>
      </c>
      <c r="D306" s="13" t="s">
        <v>16</v>
      </c>
      <c r="E306" s="13" t="s">
        <v>17</v>
      </c>
      <c r="F306" s="13">
        <v>0</v>
      </c>
      <c r="G306" s="13">
        <v>0</v>
      </c>
      <c r="H306" s="13" t="s">
        <v>18</v>
      </c>
      <c r="I306">
        <v>2012</v>
      </c>
      <c r="J306" s="3">
        <v>1</v>
      </c>
    </row>
    <row r="307" spans="1:10" ht="12.75">
      <c r="A307" s="2">
        <v>201207020022</v>
      </c>
      <c r="B307" s="4">
        <v>41092</v>
      </c>
      <c r="C307" s="13" t="s">
        <v>11</v>
      </c>
      <c r="D307" s="13" t="s">
        <v>48</v>
      </c>
      <c r="E307" s="13" t="s">
        <v>17</v>
      </c>
      <c r="F307" s="13">
        <v>0</v>
      </c>
      <c r="G307" s="13">
        <v>0</v>
      </c>
      <c r="H307" s="13" t="s">
        <v>18</v>
      </c>
      <c r="I307">
        <v>2012</v>
      </c>
      <c r="J307" s="3">
        <v>1</v>
      </c>
    </row>
    <row r="308" spans="1:10" ht="12.75">
      <c r="A308" s="14">
        <v>201212080030</v>
      </c>
      <c r="B308" s="15">
        <v>41251</v>
      </c>
      <c r="C308" s="16" t="s">
        <v>11</v>
      </c>
      <c r="D308" s="16" t="s">
        <v>16</v>
      </c>
      <c r="E308" s="16" t="s">
        <v>17</v>
      </c>
      <c r="F308" s="16">
        <v>0</v>
      </c>
      <c r="G308" s="16">
        <v>0</v>
      </c>
      <c r="H308" s="16" t="s">
        <v>18</v>
      </c>
      <c r="I308">
        <v>2012</v>
      </c>
      <c r="J308" s="3">
        <v>1</v>
      </c>
    </row>
    <row r="309" spans="1:10" ht="12.75">
      <c r="A309" s="2">
        <v>201212080029</v>
      </c>
      <c r="B309" s="4">
        <v>41251</v>
      </c>
      <c r="C309" s="13" t="s">
        <v>11</v>
      </c>
      <c r="D309" s="13" t="s">
        <v>16</v>
      </c>
      <c r="E309" s="13" t="s">
        <v>17</v>
      </c>
      <c r="F309" s="13">
        <v>0</v>
      </c>
      <c r="G309" s="13">
        <v>0</v>
      </c>
      <c r="H309" s="13" t="s">
        <v>18</v>
      </c>
      <c r="I309">
        <v>2012</v>
      </c>
      <c r="J309" s="3">
        <v>1</v>
      </c>
    </row>
    <row r="310" spans="1:10" ht="12.75">
      <c r="A310" s="14">
        <v>201212080028</v>
      </c>
      <c r="B310" s="15">
        <v>41251</v>
      </c>
      <c r="C310" s="16" t="s">
        <v>11</v>
      </c>
      <c r="D310" s="16" t="s">
        <v>16</v>
      </c>
      <c r="E310" s="16" t="s">
        <v>17</v>
      </c>
      <c r="F310" s="16">
        <v>0</v>
      </c>
      <c r="G310" s="16">
        <v>0</v>
      </c>
      <c r="H310" s="16" t="s">
        <v>18</v>
      </c>
      <c r="I310">
        <v>2012</v>
      </c>
      <c r="J310" s="3">
        <v>1</v>
      </c>
    </row>
    <row r="311" spans="1:10" ht="12.75">
      <c r="A311" s="2">
        <v>201212080027</v>
      </c>
      <c r="B311" s="4">
        <v>41251</v>
      </c>
      <c r="C311" s="13" t="s">
        <v>11</v>
      </c>
      <c r="D311" s="13" t="s">
        <v>16</v>
      </c>
      <c r="E311" s="13" t="s">
        <v>17</v>
      </c>
      <c r="F311" s="13">
        <v>0</v>
      </c>
      <c r="G311" s="13">
        <v>0</v>
      </c>
      <c r="H311" s="13" t="s">
        <v>18</v>
      </c>
      <c r="I311">
        <v>2012</v>
      </c>
      <c r="J311" s="3">
        <v>1</v>
      </c>
    </row>
    <row r="312" spans="1:10" ht="12.75">
      <c r="A312" s="14">
        <v>201212080026</v>
      </c>
      <c r="B312" s="15">
        <v>41251</v>
      </c>
      <c r="C312" s="16" t="s">
        <v>11</v>
      </c>
      <c r="D312" s="16" t="s">
        <v>16</v>
      </c>
      <c r="E312" s="16" t="s">
        <v>17</v>
      </c>
      <c r="F312" s="16">
        <v>0</v>
      </c>
      <c r="G312" s="16">
        <v>0</v>
      </c>
      <c r="H312" s="16" t="s">
        <v>18</v>
      </c>
      <c r="I312">
        <v>2012</v>
      </c>
      <c r="J312" s="3">
        <v>1</v>
      </c>
    </row>
    <row r="313" spans="1:10" ht="12.75">
      <c r="A313" s="2">
        <v>201212080025</v>
      </c>
      <c r="B313" s="4">
        <v>41251</v>
      </c>
      <c r="C313" s="13" t="s">
        <v>11</v>
      </c>
      <c r="D313" s="13" t="s">
        <v>16</v>
      </c>
      <c r="E313" s="13" t="s">
        <v>17</v>
      </c>
      <c r="F313" s="13">
        <v>0</v>
      </c>
      <c r="G313" s="13">
        <v>0</v>
      </c>
      <c r="H313" s="13" t="s">
        <v>18</v>
      </c>
      <c r="I313">
        <v>2012</v>
      </c>
      <c r="J313" s="3">
        <v>1</v>
      </c>
    </row>
    <row r="314" spans="1:10" ht="12.75">
      <c r="A314" s="14">
        <v>201212080024</v>
      </c>
      <c r="B314" s="15">
        <v>41251</v>
      </c>
      <c r="C314" s="16" t="s">
        <v>11</v>
      </c>
      <c r="D314" s="16" t="s">
        <v>16</v>
      </c>
      <c r="E314" s="16" t="s">
        <v>17</v>
      </c>
      <c r="F314" s="16">
        <v>0</v>
      </c>
      <c r="G314" s="16">
        <v>0</v>
      </c>
      <c r="H314" s="16" t="s">
        <v>18</v>
      </c>
      <c r="I314">
        <v>2012</v>
      </c>
      <c r="J314" s="3">
        <v>1</v>
      </c>
    </row>
    <row r="315" spans="1:10" ht="12.75">
      <c r="A315" s="2">
        <v>201212080023</v>
      </c>
      <c r="B315" s="4">
        <v>41251</v>
      </c>
      <c r="C315" s="13" t="s">
        <v>11</v>
      </c>
      <c r="D315" s="13" t="s">
        <v>16</v>
      </c>
      <c r="E315" s="13" t="s">
        <v>17</v>
      </c>
      <c r="F315" s="13">
        <v>0</v>
      </c>
      <c r="G315" s="13">
        <v>0</v>
      </c>
      <c r="H315" s="13" t="s">
        <v>18</v>
      </c>
      <c r="I315">
        <v>2012</v>
      </c>
      <c r="J315" s="3">
        <v>1</v>
      </c>
    </row>
    <row r="316" spans="1:10" ht="12.75">
      <c r="A316" s="14">
        <v>201212080022</v>
      </c>
      <c r="B316" s="15">
        <v>41251</v>
      </c>
      <c r="C316" s="16" t="s">
        <v>11</v>
      </c>
      <c r="D316" s="16" t="s">
        <v>16</v>
      </c>
      <c r="E316" s="16" t="s">
        <v>17</v>
      </c>
      <c r="F316" s="16">
        <v>0</v>
      </c>
      <c r="G316" s="16">
        <v>0</v>
      </c>
      <c r="H316" s="16" t="s">
        <v>18</v>
      </c>
      <c r="I316">
        <v>2012</v>
      </c>
      <c r="J316" s="3">
        <v>1</v>
      </c>
    </row>
    <row r="317" spans="1:10" ht="12.75">
      <c r="A317" s="2">
        <v>201212080021</v>
      </c>
      <c r="B317" s="4">
        <v>41251</v>
      </c>
      <c r="C317" s="13" t="s">
        <v>11</v>
      </c>
      <c r="D317" s="13" t="s">
        <v>16</v>
      </c>
      <c r="E317" s="13" t="s">
        <v>17</v>
      </c>
      <c r="F317" s="13">
        <v>0</v>
      </c>
      <c r="G317" s="13">
        <v>0</v>
      </c>
      <c r="H317" s="13" t="s">
        <v>18</v>
      </c>
      <c r="I317">
        <v>2012</v>
      </c>
      <c r="J317" s="3">
        <v>1</v>
      </c>
    </row>
    <row r="318" spans="1:10" ht="12.75">
      <c r="A318" s="14">
        <v>201212080020</v>
      </c>
      <c r="B318" s="15">
        <v>41251</v>
      </c>
      <c r="C318" s="16" t="s">
        <v>11</v>
      </c>
      <c r="D318" s="16" t="s">
        <v>16</v>
      </c>
      <c r="E318" s="16" t="s">
        <v>17</v>
      </c>
      <c r="F318" s="16">
        <v>0</v>
      </c>
      <c r="G318" s="16">
        <v>0</v>
      </c>
      <c r="H318" s="16" t="s">
        <v>18</v>
      </c>
      <c r="I318">
        <v>2012</v>
      </c>
      <c r="J318" s="3">
        <v>1</v>
      </c>
    </row>
    <row r="319" spans="1:10" ht="12.75">
      <c r="A319" s="2">
        <v>201212080019</v>
      </c>
      <c r="B319" s="4">
        <v>41251</v>
      </c>
      <c r="C319" s="13" t="s">
        <v>11</v>
      </c>
      <c r="D319" s="13" t="s">
        <v>16</v>
      </c>
      <c r="E319" s="13" t="s">
        <v>17</v>
      </c>
      <c r="F319" s="13">
        <v>0</v>
      </c>
      <c r="G319" s="13">
        <v>0</v>
      </c>
      <c r="H319" s="13" t="s">
        <v>18</v>
      </c>
      <c r="I319">
        <v>2012</v>
      </c>
      <c r="J319" s="3">
        <v>1</v>
      </c>
    </row>
    <row r="320" spans="1:10" ht="12.75">
      <c r="A320" s="14">
        <v>201212080018</v>
      </c>
      <c r="B320" s="15">
        <v>41251</v>
      </c>
      <c r="C320" s="16" t="s">
        <v>11</v>
      </c>
      <c r="D320" s="16" t="s">
        <v>16</v>
      </c>
      <c r="E320" s="16" t="s">
        <v>17</v>
      </c>
      <c r="F320" s="16">
        <v>0</v>
      </c>
      <c r="G320" s="16">
        <v>0</v>
      </c>
      <c r="H320" s="16" t="s">
        <v>18</v>
      </c>
      <c r="I320">
        <v>2012</v>
      </c>
      <c r="J320" s="3">
        <v>1</v>
      </c>
    </row>
    <row r="321" spans="1:10" ht="12.75">
      <c r="A321" s="2">
        <v>201212080017</v>
      </c>
      <c r="B321" s="4">
        <v>41251</v>
      </c>
      <c r="C321" s="13" t="s">
        <v>11</v>
      </c>
      <c r="D321" s="13" t="s">
        <v>16</v>
      </c>
      <c r="E321" s="13" t="s">
        <v>17</v>
      </c>
      <c r="F321" s="13">
        <v>0</v>
      </c>
      <c r="G321" s="13">
        <v>0</v>
      </c>
      <c r="H321" s="13" t="s">
        <v>18</v>
      </c>
      <c r="I321">
        <v>2012</v>
      </c>
      <c r="J321" s="3">
        <v>1</v>
      </c>
    </row>
    <row r="322" spans="1:10" ht="12.75">
      <c r="A322" s="14">
        <v>201212080016</v>
      </c>
      <c r="B322" s="15">
        <v>41251</v>
      </c>
      <c r="C322" s="16" t="s">
        <v>11</v>
      </c>
      <c r="D322" s="16" t="s">
        <v>16</v>
      </c>
      <c r="E322" s="16" t="s">
        <v>17</v>
      </c>
      <c r="F322" s="16">
        <v>0</v>
      </c>
      <c r="G322" s="16">
        <v>0</v>
      </c>
      <c r="H322" s="16" t="s">
        <v>18</v>
      </c>
      <c r="I322">
        <v>2012</v>
      </c>
      <c r="J322" s="3">
        <v>1</v>
      </c>
    </row>
    <row r="323" spans="1:10" ht="12.75">
      <c r="A323" s="2">
        <v>201212080015</v>
      </c>
      <c r="B323" s="4">
        <v>41251</v>
      </c>
      <c r="C323" s="13" t="s">
        <v>11</v>
      </c>
      <c r="D323" s="13" t="s">
        <v>16</v>
      </c>
      <c r="E323" s="13" t="s">
        <v>17</v>
      </c>
      <c r="F323" s="13">
        <v>0</v>
      </c>
      <c r="G323" s="13">
        <v>0</v>
      </c>
      <c r="H323" s="13" t="s">
        <v>18</v>
      </c>
      <c r="I323">
        <v>2012</v>
      </c>
      <c r="J323" s="3">
        <v>1</v>
      </c>
    </row>
    <row r="324" spans="1:10" ht="12.75">
      <c r="A324" s="14">
        <v>201212080014</v>
      </c>
      <c r="B324" s="15">
        <v>41251</v>
      </c>
      <c r="C324" s="16" t="s">
        <v>11</v>
      </c>
      <c r="D324" s="16" t="s">
        <v>16</v>
      </c>
      <c r="E324" s="16" t="s">
        <v>17</v>
      </c>
      <c r="F324" s="16">
        <v>0</v>
      </c>
      <c r="G324" s="16">
        <v>0</v>
      </c>
      <c r="H324" s="16" t="s">
        <v>18</v>
      </c>
      <c r="I324">
        <v>2012</v>
      </c>
      <c r="J324" s="3">
        <v>1</v>
      </c>
    </row>
    <row r="325" spans="1:10" ht="12.75">
      <c r="A325" s="2">
        <v>201212080013</v>
      </c>
      <c r="B325" s="4">
        <v>41251</v>
      </c>
      <c r="C325" s="13" t="s">
        <v>11</v>
      </c>
      <c r="D325" s="13" t="s">
        <v>16</v>
      </c>
      <c r="E325" s="13" t="s">
        <v>17</v>
      </c>
      <c r="F325" s="13">
        <v>0</v>
      </c>
      <c r="G325" s="13">
        <v>0</v>
      </c>
      <c r="H325" s="13" t="s">
        <v>18</v>
      </c>
      <c r="I325">
        <v>2012</v>
      </c>
      <c r="J325" s="3">
        <v>1</v>
      </c>
    </row>
    <row r="326" spans="1:10" ht="12.75">
      <c r="A326" s="14">
        <v>201212080012</v>
      </c>
      <c r="B326" s="15">
        <v>41251</v>
      </c>
      <c r="C326" s="16" t="s">
        <v>11</v>
      </c>
      <c r="D326" s="16" t="s">
        <v>16</v>
      </c>
      <c r="E326" s="16" t="s">
        <v>17</v>
      </c>
      <c r="F326" s="16">
        <v>0</v>
      </c>
      <c r="G326" s="16">
        <v>0</v>
      </c>
      <c r="H326" s="16" t="s">
        <v>18</v>
      </c>
      <c r="I326">
        <v>2012</v>
      </c>
      <c r="J326" s="3">
        <v>1</v>
      </c>
    </row>
    <row r="327" spans="1:10" ht="12.75">
      <c r="A327" s="2">
        <v>201212080011</v>
      </c>
      <c r="B327" s="4">
        <v>41251</v>
      </c>
      <c r="C327" s="13" t="s">
        <v>11</v>
      </c>
      <c r="D327" s="13" t="s">
        <v>16</v>
      </c>
      <c r="E327" s="13" t="s">
        <v>17</v>
      </c>
      <c r="F327" s="13">
        <v>0</v>
      </c>
      <c r="G327" s="13">
        <v>0</v>
      </c>
      <c r="H327" s="13" t="s">
        <v>18</v>
      </c>
      <c r="I327">
        <v>2012</v>
      </c>
      <c r="J327" s="3">
        <v>1</v>
      </c>
    </row>
    <row r="328" spans="1:10" ht="12.75">
      <c r="A328" s="14">
        <v>201212080010</v>
      </c>
      <c r="B328" s="15">
        <v>41251</v>
      </c>
      <c r="C328" s="16" t="s">
        <v>11</v>
      </c>
      <c r="D328" s="16" t="s">
        <v>16</v>
      </c>
      <c r="E328" s="16" t="s">
        <v>17</v>
      </c>
      <c r="F328" s="16">
        <v>0</v>
      </c>
      <c r="G328" s="16">
        <v>0</v>
      </c>
      <c r="H328" s="16" t="s">
        <v>18</v>
      </c>
      <c r="I328">
        <v>2012</v>
      </c>
      <c r="J328" s="3">
        <v>1</v>
      </c>
    </row>
    <row r="329" spans="1:10" ht="12.75">
      <c r="A329" s="2">
        <v>201212080009</v>
      </c>
      <c r="B329" s="4">
        <v>41251</v>
      </c>
      <c r="C329" s="13" t="s">
        <v>11</v>
      </c>
      <c r="D329" s="13" t="s">
        <v>16</v>
      </c>
      <c r="E329" s="13" t="s">
        <v>17</v>
      </c>
      <c r="F329" s="13">
        <v>0</v>
      </c>
      <c r="G329" s="13">
        <v>0</v>
      </c>
      <c r="H329" s="13" t="s">
        <v>18</v>
      </c>
      <c r="I329">
        <v>2012</v>
      </c>
      <c r="J329" s="3">
        <v>1</v>
      </c>
    </row>
    <row r="330" spans="1:10" ht="12.75">
      <c r="A330" s="14">
        <v>201212080008</v>
      </c>
      <c r="B330" s="15">
        <v>41251</v>
      </c>
      <c r="C330" s="16" t="s">
        <v>11</v>
      </c>
      <c r="D330" s="16" t="s">
        <v>16</v>
      </c>
      <c r="E330" s="16" t="s">
        <v>17</v>
      </c>
      <c r="F330" s="16">
        <v>0</v>
      </c>
      <c r="G330" s="16">
        <v>0</v>
      </c>
      <c r="H330" s="16" t="s">
        <v>18</v>
      </c>
      <c r="I330">
        <v>2012</v>
      </c>
      <c r="J330" s="3">
        <v>1</v>
      </c>
    </row>
    <row r="331" spans="1:10" ht="12.75">
      <c r="A331" s="2">
        <v>201212080007</v>
      </c>
      <c r="B331" s="4">
        <v>41251</v>
      </c>
      <c r="C331" s="13" t="s">
        <v>11</v>
      </c>
      <c r="D331" s="13" t="s">
        <v>16</v>
      </c>
      <c r="E331" s="13" t="s">
        <v>17</v>
      </c>
      <c r="F331" s="13">
        <v>0</v>
      </c>
      <c r="G331" s="13">
        <v>0</v>
      </c>
      <c r="H331" s="13" t="s">
        <v>18</v>
      </c>
      <c r="I331">
        <v>2012</v>
      </c>
      <c r="J331" s="3">
        <v>1</v>
      </c>
    </row>
    <row r="332" spans="1:10" ht="12.75">
      <c r="A332" s="2">
        <v>200107060001</v>
      </c>
      <c r="B332" s="4">
        <v>37078</v>
      </c>
      <c r="C332" s="13" t="s">
        <v>11</v>
      </c>
      <c r="D332" s="13" t="s">
        <v>41</v>
      </c>
      <c r="E332" s="13" t="s">
        <v>37</v>
      </c>
      <c r="F332" s="13">
        <v>0</v>
      </c>
      <c r="G332" s="13">
        <v>0</v>
      </c>
      <c r="H332" s="13" t="s">
        <v>14</v>
      </c>
      <c r="I332">
        <v>2001</v>
      </c>
      <c r="J332" s="3">
        <v>1</v>
      </c>
    </row>
    <row r="333" spans="1:10" ht="12.75">
      <c r="A333" s="14">
        <v>200307070008</v>
      </c>
      <c r="B333" s="15">
        <v>37809</v>
      </c>
      <c r="C333" s="16" t="s">
        <v>11</v>
      </c>
      <c r="D333" s="16" t="s">
        <v>368</v>
      </c>
      <c r="E333" s="16" t="s">
        <v>37</v>
      </c>
      <c r="F333" s="16">
        <v>0</v>
      </c>
      <c r="G333" s="16">
        <v>0</v>
      </c>
      <c r="H333" s="16" t="s">
        <v>18</v>
      </c>
      <c r="I333">
        <v>2003</v>
      </c>
      <c r="J333" s="3">
        <v>1</v>
      </c>
    </row>
    <row r="334" spans="1:10" ht="12.75">
      <c r="A334" s="2">
        <v>200307070007</v>
      </c>
      <c r="B334" s="4">
        <v>37809</v>
      </c>
      <c r="C334" s="13" t="s">
        <v>11</v>
      </c>
      <c r="D334" s="13" t="s">
        <v>368</v>
      </c>
      <c r="E334" s="13" t="s">
        <v>37</v>
      </c>
      <c r="F334" s="13">
        <v>0</v>
      </c>
      <c r="G334" s="13">
        <v>0</v>
      </c>
      <c r="H334" s="13" t="s">
        <v>18</v>
      </c>
      <c r="I334">
        <v>2003</v>
      </c>
      <c r="J334" s="3">
        <v>1</v>
      </c>
    </row>
    <row r="335" spans="1:10" ht="12.75">
      <c r="A335" s="14">
        <v>200307070006</v>
      </c>
      <c r="B335" s="15">
        <v>37809</v>
      </c>
      <c r="C335" s="16" t="s">
        <v>11</v>
      </c>
      <c r="D335" s="16" t="s">
        <v>368</v>
      </c>
      <c r="E335" s="16" t="s">
        <v>37</v>
      </c>
      <c r="F335" s="16">
        <v>0</v>
      </c>
      <c r="G335" s="16">
        <v>0</v>
      </c>
      <c r="H335" s="16" t="s">
        <v>18</v>
      </c>
      <c r="I335">
        <v>2003</v>
      </c>
      <c r="J335" s="3">
        <v>1</v>
      </c>
    </row>
    <row r="336" spans="1:10" ht="12.75">
      <c r="A336" s="2">
        <v>200307070005</v>
      </c>
      <c r="B336" s="4">
        <v>37809</v>
      </c>
      <c r="C336" s="13" t="s">
        <v>11</v>
      </c>
      <c r="D336" s="13" t="s">
        <v>368</v>
      </c>
      <c r="E336" s="13" t="s">
        <v>37</v>
      </c>
      <c r="F336" s="13">
        <v>0</v>
      </c>
      <c r="G336" s="13">
        <v>0</v>
      </c>
      <c r="H336" s="13" t="s">
        <v>18</v>
      </c>
      <c r="I336">
        <v>2003</v>
      </c>
      <c r="J336" s="3">
        <v>1</v>
      </c>
    </row>
    <row r="337" spans="1:10" ht="12.75">
      <c r="A337" s="2">
        <v>200503080003</v>
      </c>
      <c r="B337" s="4">
        <v>38419</v>
      </c>
      <c r="C337" s="13" t="s">
        <v>11</v>
      </c>
      <c r="D337" s="13" t="s">
        <v>43</v>
      </c>
      <c r="E337" s="13" t="s">
        <v>37</v>
      </c>
      <c r="F337" s="13">
        <v>0</v>
      </c>
      <c r="G337" s="13">
        <v>0</v>
      </c>
      <c r="H337" s="13" t="s">
        <v>65</v>
      </c>
      <c r="I337">
        <v>2005</v>
      </c>
      <c r="J337" s="3">
        <v>1</v>
      </c>
    </row>
    <row r="338" spans="1:10" ht="12.75">
      <c r="A338" s="2">
        <v>200503130006</v>
      </c>
      <c r="B338" s="4">
        <v>38424</v>
      </c>
      <c r="C338" s="13" t="s">
        <v>11</v>
      </c>
      <c r="D338" s="13" t="s">
        <v>43</v>
      </c>
      <c r="E338" s="13" t="s">
        <v>37</v>
      </c>
      <c r="F338" s="13">
        <v>0</v>
      </c>
      <c r="G338" s="13">
        <v>0</v>
      </c>
      <c r="H338" s="13" t="s">
        <v>38</v>
      </c>
      <c r="I338">
        <v>2005</v>
      </c>
      <c r="J338" s="3">
        <v>1</v>
      </c>
    </row>
    <row r="339" spans="1:10" ht="12.75">
      <c r="A339" s="14">
        <v>200503300002</v>
      </c>
      <c r="B339" s="15">
        <v>38441</v>
      </c>
      <c r="C339" s="16" t="s">
        <v>11</v>
      </c>
      <c r="D339" s="16" t="s">
        <v>394</v>
      </c>
      <c r="E339" s="16" t="s">
        <v>37</v>
      </c>
      <c r="F339" s="16">
        <v>0</v>
      </c>
      <c r="G339" s="16">
        <v>0</v>
      </c>
      <c r="H339" s="16" t="s">
        <v>395</v>
      </c>
      <c r="I339">
        <v>2005</v>
      </c>
      <c r="J339" s="3">
        <v>1</v>
      </c>
    </row>
    <row r="340" spans="1:10" ht="12.75">
      <c r="A340" s="14">
        <v>200505100012</v>
      </c>
      <c r="B340" s="15">
        <v>38482</v>
      </c>
      <c r="C340" s="16" t="s">
        <v>11</v>
      </c>
      <c r="D340" s="16" t="s">
        <v>41</v>
      </c>
      <c r="E340" s="16" t="s">
        <v>37</v>
      </c>
      <c r="F340" s="16">
        <v>0</v>
      </c>
      <c r="G340" s="16">
        <v>2</v>
      </c>
      <c r="H340" s="16" t="s">
        <v>371</v>
      </c>
      <c r="I340">
        <v>2005</v>
      </c>
      <c r="J340" s="3">
        <v>1</v>
      </c>
    </row>
    <row r="341" spans="1:10" ht="12.75">
      <c r="A341" s="14">
        <v>200505230009</v>
      </c>
      <c r="B341" s="15">
        <v>38495</v>
      </c>
      <c r="C341" s="16" t="s">
        <v>11</v>
      </c>
      <c r="D341" s="16" t="s">
        <v>387</v>
      </c>
      <c r="E341" s="16" t="s">
        <v>37</v>
      </c>
      <c r="F341" s="16">
        <v>0</v>
      </c>
      <c r="G341" s="16">
        <v>0</v>
      </c>
      <c r="H341" s="16" t="s">
        <v>65</v>
      </c>
      <c r="I341">
        <v>2005</v>
      </c>
      <c r="J341" s="3">
        <v>1</v>
      </c>
    </row>
    <row r="342" spans="1:10" ht="12.75">
      <c r="A342" s="2">
        <v>200505230008</v>
      </c>
      <c r="B342" s="4">
        <v>38495</v>
      </c>
      <c r="C342" s="13" t="s">
        <v>11</v>
      </c>
      <c r="D342" s="13" t="s">
        <v>388</v>
      </c>
      <c r="E342" s="13" t="s">
        <v>37</v>
      </c>
      <c r="F342" s="13">
        <v>0</v>
      </c>
      <c r="G342" s="13">
        <v>0</v>
      </c>
      <c r="H342" s="13" t="s">
        <v>65</v>
      </c>
      <c r="I342">
        <v>2005</v>
      </c>
      <c r="J342" s="3">
        <v>1</v>
      </c>
    </row>
    <row r="343" spans="1:10" ht="12.75">
      <c r="A343" s="14">
        <v>200604220002</v>
      </c>
      <c r="B343" s="15">
        <v>38829</v>
      </c>
      <c r="C343" s="16" t="s">
        <v>11</v>
      </c>
      <c r="D343" s="16" t="s">
        <v>363</v>
      </c>
      <c r="E343" s="16" t="s">
        <v>37</v>
      </c>
      <c r="F343" s="16">
        <v>0</v>
      </c>
      <c r="G343" s="16">
        <v>2</v>
      </c>
      <c r="H343" s="16" t="s">
        <v>364</v>
      </c>
      <c r="I343">
        <v>2006</v>
      </c>
      <c r="J343" s="3">
        <v>1</v>
      </c>
    </row>
    <row r="344" spans="1:10" ht="12.75">
      <c r="A344" s="2">
        <v>200704210009</v>
      </c>
      <c r="B344" s="4">
        <v>39193</v>
      </c>
      <c r="C344" s="13" t="s">
        <v>11</v>
      </c>
      <c r="D344" s="13" t="s">
        <v>41</v>
      </c>
      <c r="E344" s="13" t="s">
        <v>37</v>
      </c>
      <c r="F344" s="13">
        <v>0</v>
      </c>
      <c r="G344" s="13">
        <v>1</v>
      </c>
      <c r="H344" s="13" t="s">
        <v>346</v>
      </c>
      <c r="I344">
        <v>2007</v>
      </c>
      <c r="J344" s="3">
        <v>1</v>
      </c>
    </row>
    <row r="345" spans="1:10" ht="12.75">
      <c r="A345" s="14">
        <v>200704210008</v>
      </c>
      <c r="B345" s="15">
        <v>39193</v>
      </c>
      <c r="C345" s="16" t="s">
        <v>11</v>
      </c>
      <c r="D345" s="16" t="s">
        <v>41</v>
      </c>
      <c r="E345" s="16" t="s">
        <v>37</v>
      </c>
      <c r="F345" s="16">
        <v>0</v>
      </c>
      <c r="G345" s="16">
        <v>0</v>
      </c>
      <c r="H345" s="16" t="s">
        <v>65</v>
      </c>
      <c r="I345">
        <v>2007</v>
      </c>
      <c r="J345" s="3">
        <v>1</v>
      </c>
    </row>
    <row r="346" spans="1:10" ht="12.75">
      <c r="A346" s="14">
        <v>200712200003</v>
      </c>
      <c r="B346" s="15">
        <v>39436</v>
      </c>
      <c r="C346" s="16" t="s">
        <v>11</v>
      </c>
      <c r="D346" s="16" t="s">
        <v>43</v>
      </c>
      <c r="E346" s="16" t="s">
        <v>37</v>
      </c>
      <c r="F346" s="16">
        <v>0</v>
      </c>
      <c r="G346" s="16">
        <v>1</v>
      </c>
      <c r="H346" s="16" t="s">
        <v>65</v>
      </c>
      <c r="I346">
        <v>2007</v>
      </c>
      <c r="J346" s="3">
        <v>1</v>
      </c>
    </row>
    <row r="347" spans="1:10" ht="12.75">
      <c r="A347" s="2">
        <v>200712200002</v>
      </c>
      <c r="B347" s="4">
        <v>39436</v>
      </c>
      <c r="C347" s="13" t="s">
        <v>11</v>
      </c>
      <c r="D347" s="13" t="s">
        <v>43</v>
      </c>
      <c r="E347" s="13" t="s">
        <v>37</v>
      </c>
      <c r="F347" s="13">
        <v>0</v>
      </c>
      <c r="G347" s="13">
        <v>0</v>
      </c>
      <c r="H347" s="13" t="s">
        <v>14</v>
      </c>
      <c r="I347">
        <v>2007</v>
      </c>
      <c r="J347" s="3">
        <v>1</v>
      </c>
    </row>
    <row r="348" spans="1:10" ht="12.75">
      <c r="A348" s="14">
        <v>200712230004</v>
      </c>
      <c r="B348" s="15">
        <v>39439</v>
      </c>
      <c r="C348" s="16" t="s">
        <v>11</v>
      </c>
      <c r="D348" s="16" t="s">
        <v>43</v>
      </c>
      <c r="E348" s="16" t="s">
        <v>37</v>
      </c>
      <c r="F348" s="16">
        <v>0</v>
      </c>
      <c r="G348" s="16">
        <v>0</v>
      </c>
      <c r="H348" s="16" t="s">
        <v>65</v>
      </c>
      <c r="I348">
        <v>2007</v>
      </c>
      <c r="J348" s="3">
        <v>1</v>
      </c>
    </row>
    <row r="349" spans="1:10" ht="12.75">
      <c r="A349" s="2">
        <v>200712230003</v>
      </c>
      <c r="B349" s="4">
        <v>39439</v>
      </c>
      <c r="C349" s="13" t="s">
        <v>11</v>
      </c>
      <c r="D349" s="13" t="s">
        <v>43</v>
      </c>
      <c r="E349" s="13" t="s">
        <v>37</v>
      </c>
      <c r="F349" s="13">
        <v>0</v>
      </c>
      <c r="G349" s="13">
        <v>2</v>
      </c>
      <c r="H349" s="13" t="s">
        <v>100</v>
      </c>
      <c r="I349">
        <v>2007</v>
      </c>
      <c r="J349" s="3">
        <v>1</v>
      </c>
    </row>
    <row r="350" spans="1:10" ht="12.75">
      <c r="A350" s="14">
        <v>200907220012</v>
      </c>
      <c r="B350" s="15">
        <v>40016</v>
      </c>
      <c r="C350" s="16" t="s">
        <v>11</v>
      </c>
      <c r="D350" s="16" t="s">
        <v>304</v>
      </c>
      <c r="E350" s="16" t="s">
        <v>37</v>
      </c>
      <c r="F350" s="16">
        <v>0</v>
      </c>
      <c r="G350" s="16">
        <v>0</v>
      </c>
      <c r="H350" s="16" t="s">
        <v>14</v>
      </c>
      <c r="I350">
        <v>2009</v>
      </c>
      <c r="J350" s="3">
        <v>1</v>
      </c>
    </row>
    <row r="351" spans="1:10" ht="12.75">
      <c r="A351" s="2">
        <v>201102220008</v>
      </c>
      <c r="B351" s="4">
        <v>40596</v>
      </c>
      <c r="C351" s="13" t="s">
        <v>11</v>
      </c>
      <c r="D351" s="13" t="s">
        <v>261</v>
      </c>
      <c r="E351" s="13" t="s">
        <v>37</v>
      </c>
      <c r="F351" s="13">
        <v>0</v>
      </c>
      <c r="G351" s="13">
        <v>0</v>
      </c>
      <c r="H351" s="13" t="s">
        <v>38</v>
      </c>
      <c r="I351">
        <v>2011</v>
      </c>
      <c r="J351" s="3">
        <v>1</v>
      </c>
    </row>
    <row r="352" spans="1:10" ht="12.75">
      <c r="A352" s="14">
        <v>201209100022</v>
      </c>
      <c r="B352" s="15">
        <v>41161</v>
      </c>
      <c r="C352" s="16" t="s">
        <v>11</v>
      </c>
      <c r="D352" s="16" t="s">
        <v>16</v>
      </c>
      <c r="E352" s="16" t="s">
        <v>37</v>
      </c>
      <c r="F352" s="16">
        <v>0</v>
      </c>
      <c r="G352" s="16">
        <v>0</v>
      </c>
      <c r="H352" s="16" t="s">
        <v>38</v>
      </c>
      <c r="I352">
        <v>2012</v>
      </c>
      <c r="J352" s="3">
        <v>1</v>
      </c>
    </row>
    <row r="353" spans="1:10" ht="12.75">
      <c r="A353" s="2">
        <v>201209100021</v>
      </c>
      <c r="B353" s="4">
        <v>41161</v>
      </c>
      <c r="C353" s="13" t="s">
        <v>11</v>
      </c>
      <c r="D353" s="13" t="s">
        <v>16</v>
      </c>
      <c r="E353" s="13" t="s">
        <v>37</v>
      </c>
      <c r="F353" s="13">
        <v>0</v>
      </c>
      <c r="G353" s="13">
        <v>0</v>
      </c>
      <c r="H353" s="13" t="s">
        <v>38</v>
      </c>
      <c r="I353">
        <v>2012</v>
      </c>
      <c r="J353" s="3">
        <v>1</v>
      </c>
    </row>
    <row r="354" spans="1:10" ht="12.75">
      <c r="A354" s="14">
        <v>201209100020</v>
      </c>
      <c r="B354" s="15">
        <v>41161</v>
      </c>
      <c r="C354" s="16" t="s">
        <v>11</v>
      </c>
      <c r="D354" s="16" t="s">
        <v>39</v>
      </c>
      <c r="E354" s="16" t="s">
        <v>37</v>
      </c>
      <c r="F354" s="16">
        <v>0</v>
      </c>
      <c r="G354" s="16">
        <v>0</v>
      </c>
      <c r="H354" s="16" t="s">
        <v>38</v>
      </c>
      <c r="I354">
        <v>2012</v>
      </c>
      <c r="J354" s="3">
        <v>1</v>
      </c>
    </row>
    <row r="355" spans="1:10" ht="12.75">
      <c r="A355" s="2">
        <v>201209100019</v>
      </c>
      <c r="B355" s="4">
        <v>41161</v>
      </c>
      <c r="C355" s="13" t="s">
        <v>11</v>
      </c>
      <c r="D355" s="13" t="s">
        <v>40</v>
      </c>
      <c r="E355" s="13" t="s">
        <v>37</v>
      </c>
      <c r="F355" s="13">
        <v>0</v>
      </c>
      <c r="G355" s="13">
        <v>0</v>
      </c>
      <c r="H355" s="13" t="s">
        <v>38</v>
      </c>
      <c r="I355">
        <v>2012</v>
      </c>
      <c r="J355" s="3">
        <v>1</v>
      </c>
    </row>
    <row r="356" spans="1:10" ht="12.75">
      <c r="A356" s="14">
        <v>201209100018</v>
      </c>
      <c r="B356" s="15">
        <v>41161</v>
      </c>
      <c r="C356" s="16" t="s">
        <v>11</v>
      </c>
      <c r="D356" s="16" t="s">
        <v>41</v>
      </c>
      <c r="E356" s="16" t="s">
        <v>37</v>
      </c>
      <c r="F356" s="16">
        <v>0</v>
      </c>
      <c r="G356" s="16">
        <v>0</v>
      </c>
      <c r="H356" s="16" t="s">
        <v>38</v>
      </c>
      <c r="I356">
        <v>2012</v>
      </c>
      <c r="J356" s="3">
        <v>1</v>
      </c>
    </row>
    <row r="357" spans="1:10" ht="12.75">
      <c r="A357" s="2">
        <v>201209100017</v>
      </c>
      <c r="B357" s="4">
        <v>41161</v>
      </c>
      <c r="C357" s="13" t="s">
        <v>11</v>
      </c>
      <c r="D357" s="13" t="s">
        <v>43</v>
      </c>
      <c r="E357" s="13" t="s">
        <v>37</v>
      </c>
      <c r="F357" s="13">
        <v>0</v>
      </c>
      <c r="G357" s="13">
        <v>0</v>
      </c>
      <c r="H357" s="13" t="s">
        <v>38</v>
      </c>
      <c r="I357">
        <v>2012</v>
      </c>
      <c r="J357" s="3">
        <v>1</v>
      </c>
    </row>
    <row r="358" spans="1:10" ht="12.75">
      <c r="A358" s="14">
        <v>201209100012</v>
      </c>
      <c r="B358" s="15">
        <v>41161</v>
      </c>
      <c r="C358" s="16" t="s">
        <v>11</v>
      </c>
      <c r="D358" s="16" t="s">
        <v>16</v>
      </c>
      <c r="E358" s="16" t="s">
        <v>37</v>
      </c>
      <c r="F358" s="16">
        <v>0</v>
      </c>
      <c r="G358" s="16">
        <v>0</v>
      </c>
      <c r="H358" s="16" t="s">
        <v>38</v>
      </c>
      <c r="I358">
        <v>2012</v>
      </c>
      <c r="J358" s="3">
        <v>1</v>
      </c>
    </row>
    <row r="359" spans="1:10" ht="12.75">
      <c r="A359" s="14">
        <v>200508110002</v>
      </c>
      <c r="B359" s="15">
        <v>38575</v>
      </c>
      <c r="C359" s="16" t="s">
        <v>11</v>
      </c>
      <c r="D359" s="16" t="s">
        <v>227</v>
      </c>
      <c r="E359" s="16" t="s">
        <v>381</v>
      </c>
      <c r="F359" s="16">
        <v>0</v>
      </c>
      <c r="G359" s="16">
        <v>0</v>
      </c>
      <c r="H359" s="16" t="s">
        <v>18</v>
      </c>
      <c r="I359">
        <v>2005</v>
      </c>
      <c r="J359" s="3">
        <v>1</v>
      </c>
    </row>
    <row r="360" spans="1:10" ht="12.75">
      <c r="A360" s="14">
        <v>200010210002</v>
      </c>
      <c r="B360" s="15">
        <v>36820</v>
      </c>
      <c r="C360" s="16" t="s">
        <v>11</v>
      </c>
      <c r="D360" s="16" t="s">
        <v>461</v>
      </c>
      <c r="E360" s="16" t="s">
        <v>463</v>
      </c>
      <c r="F360" s="16">
        <v>0</v>
      </c>
      <c r="G360" s="16">
        <v>0</v>
      </c>
      <c r="H360" s="16" t="s">
        <v>38</v>
      </c>
      <c r="I360">
        <v>2000</v>
      </c>
      <c r="J360" s="3">
        <v>1</v>
      </c>
    </row>
    <row r="361" spans="1:10" ht="12.75">
      <c r="A361" s="2">
        <v>200711120003</v>
      </c>
      <c r="B361" s="4">
        <v>39398</v>
      </c>
      <c r="C361" s="13" t="s">
        <v>2</v>
      </c>
      <c r="D361" s="13" t="s">
        <v>297</v>
      </c>
      <c r="E361" s="13" t="s">
        <v>343</v>
      </c>
      <c r="F361" s="13">
        <v>0</v>
      </c>
      <c r="G361" s="13">
        <v>1</v>
      </c>
      <c r="H361" s="13" t="s">
        <v>14</v>
      </c>
      <c r="I361">
        <v>2007</v>
      </c>
      <c r="J361" s="3">
        <v>1</v>
      </c>
    </row>
    <row r="362" spans="1:10" ht="12.75">
      <c r="A362" s="2">
        <v>200311240006</v>
      </c>
      <c r="B362" s="4">
        <v>37949</v>
      </c>
      <c r="C362" s="13" t="s">
        <v>2</v>
      </c>
      <c r="D362" s="13" t="s">
        <v>413</v>
      </c>
      <c r="E362" s="13" t="s">
        <v>254</v>
      </c>
      <c r="F362" s="13">
        <v>0</v>
      </c>
      <c r="G362" s="13">
        <v>0</v>
      </c>
      <c r="H362" s="13" t="s">
        <v>14</v>
      </c>
      <c r="I362">
        <v>2003</v>
      </c>
      <c r="J362" s="3">
        <v>1</v>
      </c>
    </row>
    <row r="363" spans="1:10" ht="12.75">
      <c r="A363" s="14">
        <v>200311240005</v>
      </c>
      <c r="B363" s="15">
        <v>37949</v>
      </c>
      <c r="C363" s="16" t="s">
        <v>2</v>
      </c>
      <c r="D363" s="16" t="s">
        <v>297</v>
      </c>
      <c r="E363" s="16" t="s">
        <v>254</v>
      </c>
      <c r="F363" s="16">
        <v>0</v>
      </c>
      <c r="G363" s="16">
        <v>0</v>
      </c>
      <c r="H363" s="16" t="s">
        <v>72</v>
      </c>
      <c r="I363">
        <v>2003</v>
      </c>
      <c r="J363" s="3">
        <v>1</v>
      </c>
    </row>
    <row r="364" spans="1:10" ht="12.75">
      <c r="A364" s="2">
        <v>201105210002</v>
      </c>
      <c r="B364" s="4">
        <v>40684</v>
      </c>
      <c r="C364" s="13" t="s">
        <v>2</v>
      </c>
      <c r="D364" s="13" t="s">
        <v>117</v>
      </c>
      <c r="E364" s="13" t="s">
        <v>254</v>
      </c>
      <c r="F364" s="13">
        <v>0</v>
      </c>
      <c r="G364" s="13">
        <v>0</v>
      </c>
      <c r="H364" s="13" t="s">
        <v>38</v>
      </c>
      <c r="I364">
        <v>2011</v>
      </c>
      <c r="J364" s="3">
        <v>1</v>
      </c>
    </row>
    <row r="365" spans="1:10" ht="12.75">
      <c r="A365" s="2">
        <v>200008100001</v>
      </c>
      <c r="B365" s="4">
        <v>36748</v>
      </c>
      <c r="C365" s="13" t="s">
        <v>2</v>
      </c>
      <c r="D365" s="13" t="s">
        <v>117</v>
      </c>
      <c r="E365" s="13" t="s">
        <v>321</v>
      </c>
      <c r="F365" s="13">
        <v>0</v>
      </c>
      <c r="G365" s="13">
        <v>0</v>
      </c>
      <c r="H365" s="13" t="s">
        <v>18</v>
      </c>
      <c r="I365">
        <v>2000</v>
      </c>
      <c r="J365" s="3">
        <v>1</v>
      </c>
    </row>
    <row r="366" spans="1:10" ht="12.75">
      <c r="A366" s="14">
        <v>200009240008</v>
      </c>
      <c r="B366" s="15">
        <v>36793</v>
      </c>
      <c r="C366" s="16" t="s">
        <v>2</v>
      </c>
      <c r="D366" s="16" t="s">
        <v>466</v>
      </c>
      <c r="E366" s="16" t="s">
        <v>321</v>
      </c>
      <c r="F366" s="16">
        <v>0</v>
      </c>
      <c r="G366" s="16">
        <v>0</v>
      </c>
      <c r="H366" s="16" t="s">
        <v>23</v>
      </c>
      <c r="I366">
        <v>2000</v>
      </c>
      <c r="J366" s="3">
        <v>1</v>
      </c>
    </row>
    <row r="367" spans="1:10" ht="12.75">
      <c r="A367" s="14">
        <v>200010130004</v>
      </c>
      <c r="B367" s="15">
        <v>36812</v>
      </c>
      <c r="C367" s="16" t="s">
        <v>2</v>
      </c>
      <c r="D367" s="16" t="s">
        <v>87</v>
      </c>
      <c r="E367" s="16" t="s">
        <v>321</v>
      </c>
      <c r="F367" s="16">
        <v>1</v>
      </c>
      <c r="G367" s="16">
        <v>0</v>
      </c>
      <c r="H367" s="16" t="s">
        <v>18</v>
      </c>
      <c r="I367">
        <v>2000</v>
      </c>
      <c r="J367" s="3">
        <v>1</v>
      </c>
    </row>
    <row r="368" spans="1:10" ht="12.75">
      <c r="A368" s="14">
        <v>200211250002</v>
      </c>
      <c r="B368" s="15">
        <v>37585</v>
      </c>
      <c r="C368" s="16" t="s">
        <v>2</v>
      </c>
      <c r="D368" s="16" t="s">
        <v>87</v>
      </c>
      <c r="E368" s="16" t="s">
        <v>321</v>
      </c>
      <c r="F368" s="16">
        <v>0</v>
      </c>
      <c r="G368" s="16">
        <v>2</v>
      </c>
      <c r="H368" s="16" t="s">
        <v>65</v>
      </c>
      <c r="I368">
        <v>2002</v>
      </c>
      <c r="J368" s="3">
        <v>1</v>
      </c>
    </row>
    <row r="369" spans="1:10" ht="12.75">
      <c r="A369" s="2">
        <v>200505020002</v>
      </c>
      <c r="B369" s="4">
        <v>38474</v>
      </c>
      <c r="C369" s="13" t="s">
        <v>2</v>
      </c>
      <c r="D369" s="13" t="s">
        <v>391</v>
      </c>
      <c r="E369" s="13" t="s">
        <v>321</v>
      </c>
      <c r="F369" s="13">
        <v>0</v>
      </c>
      <c r="G369" s="13">
        <v>0</v>
      </c>
      <c r="H369" s="13" t="s">
        <v>100</v>
      </c>
      <c r="I369">
        <v>2005</v>
      </c>
      <c r="J369" s="3">
        <v>1</v>
      </c>
    </row>
    <row r="370" spans="1:10" ht="12.75">
      <c r="A370" s="14">
        <v>200604040015</v>
      </c>
      <c r="B370" s="15">
        <v>38811</v>
      </c>
      <c r="C370" s="16" t="s">
        <v>73</v>
      </c>
      <c r="D370" s="16" t="s">
        <v>366</v>
      </c>
      <c r="E370" s="16" t="s">
        <v>321</v>
      </c>
      <c r="F370" s="16">
        <v>1</v>
      </c>
      <c r="G370" s="16">
        <v>0</v>
      </c>
      <c r="H370" s="16" t="s">
        <v>18</v>
      </c>
      <c r="I370">
        <v>2006</v>
      </c>
      <c r="J370" s="3">
        <v>1</v>
      </c>
    </row>
    <row r="371" spans="1:10" ht="12.75">
      <c r="A371" s="2">
        <v>200604130013</v>
      </c>
      <c r="B371" s="4">
        <v>38820</v>
      </c>
      <c r="C371" s="13" t="s">
        <v>2</v>
      </c>
      <c r="D371" s="13" t="s">
        <v>117</v>
      </c>
      <c r="E371" s="13" t="s">
        <v>321</v>
      </c>
      <c r="F371" s="13">
        <v>0</v>
      </c>
      <c r="G371" s="13">
        <v>0</v>
      </c>
      <c r="H371" s="13" t="s">
        <v>14</v>
      </c>
      <c r="I371">
        <v>2006</v>
      </c>
      <c r="J371" s="3">
        <v>1</v>
      </c>
    </row>
    <row r="372" spans="1:10" ht="12.75">
      <c r="A372" s="14">
        <v>200807110007</v>
      </c>
      <c r="B372" s="15">
        <v>39640</v>
      </c>
      <c r="C372" s="16" t="s">
        <v>2</v>
      </c>
      <c r="D372" s="16" t="s">
        <v>320</v>
      </c>
      <c r="E372" s="16" t="s">
        <v>321</v>
      </c>
      <c r="F372" s="16">
        <v>0</v>
      </c>
      <c r="G372" s="16">
        <v>0</v>
      </c>
      <c r="H372" s="16" t="s">
        <v>38</v>
      </c>
      <c r="I372">
        <v>2008</v>
      </c>
      <c r="J372" s="3">
        <v>1</v>
      </c>
    </row>
    <row r="373" spans="1:10" ht="12.75">
      <c r="A373" s="14">
        <v>200206020002</v>
      </c>
      <c r="B373" s="15">
        <v>37409</v>
      </c>
      <c r="C373" s="16" t="s">
        <v>2</v>
      </c>
      <c r="D373" s="16" t="s">
        <v>87</v>
      </c>
      <c r="E373" s="16" t="s">
        <v>442</v>
      </c>
      <c r="F373" s="16">
        <v>0</v>
      </c>
      <c r="G373" s="16">
        <v>3</v>
      </c>
      <c r="H373" s="16" t="s">
        <v>85</v>
      </c>
      <c r="I373">
        <v>2002</v>
      </c>
      <c r="J373" s="3">
        <v>1</v>
      </c>
    </row>
    <row r="374" spans="1:10" ht="12.75">
      <c r="A374" s="2">
        <v>201302240010</v>
      </c>
      <c r="B374" s="4">
        <v>41329</v>
      </c>
      <c r="C374" s="13" t="s">
        <v>2</v>
      </c>
      <c r="D374" s="13" t="s">
        <v>87</v>
      </c>
      <c r="E374" s="13" t="s">
        <v>185</v>
      </c>
      <c r="F374" s="13">
        <v>0</v>
      </c>
      <c r="G374" s="13">
        <v>1</v>
      </c>
      <c r="H374" s="13" t="s">
        <v>18</v>
      </c>
      <c r="I374">
        <v>2013</v>
      </c>
      <c r="J374" s="3">
        <v>1</v>
      </c>
    </row>
    <row r="375" spans="1:10" ht="12.75">
      <c r="A375" s="14">
        <v>200609230015</v>
      </c>
      <c r="B375" s="15">
        <v>38983</v>
      </c>
      <c r="C375" s="16" t="s">
        <v>2</v>
      </c>
      <c r="D375" s="16" t="s">
        <v>357</v>
      </c>
      <c r="E375" s="16" t="s">
        <v>90</v>
      </c>
      <c r="F375" s="16">
        <v>0</v>
      </c>
      <c r="G375" s="16">
        <v>0</v>
      </c>
      <c r="H375" s="16" t="s">
        <v>14</v>
      </c>
      <c r="I375">
        <v>2006</v>
      </c>
      <c r="J375" s="3">
        <v>1</v>
      </c>
    </row>
    <row r="376" spans="1:10" ht="12.75">
      <c r="A376" s="14">
        <v>200704080006</v>
      </c>
      <c r="B376" s="15">
        <v>39180</v>
      </c>
      <c r="C376" s="16" t="s">
        <v>2</v>
      </c>
      <c r="D376" s="16" t="s">
        <v>353</v>
      </c>
      <c r="E376" s="16" t="s">
        <v>90</v>
      </c>
      <c r="F376" s="16">
        <v>0</v>
      </c>
      <c r="G376" s="16">
        <v>0</v>
      </c>
      <c r="H376" s="16" t="s">
        <v>18</v>
      </c>
      <c r="I376">
        <v>2007</v>
      </c>
      <c r="J376" s="3">
        <v>1</v>
      </c>
    </row>
    <row r="377" spans="1:10" ht="12.75">
      <c r="A377" s="2">
        <v>200901270026</v>
      </c>
      <c r="B377" s="4">
        <v>39840</v>
      </c>
      <c r="C377" s="13" t="s">
        <v>2</v>
      </c>
      <c r="D377" s="13" t="s">
        <v>308</v>
      </c>
      <c r="E377" s="13" t="s">
        <v>90</v>
      </c>
      <c r="F377" s="13">
        <v>0</v>
      </c>
      <c r="G377" s="13">
        <v>0</v>
      </c>
      <c r="H377" s="13" t="s">
        <v>18</v>
      </c>
      <c r="I377">
        <v>2009</v>
      </c>
      <c r="J377" s="3">
        <v>1</v>
      </c>
    </row>
    <row r="378" spans="1:10" ht="12.75">
      <c r="A378" s="14">
        <v>200910160011</v>
      </c>
      <c r="B378" s="15">
        <v>40102</v>
      </c>
      <c r="C378" s="16" t="s">
        <v>2</v>
      </c>
      <c r="D378" s="16" t="s">
        <v>87</v>
      </c>
      <c r="E378" s="16" t="s">
        <v>90</v>
      </c>
      <c r="F378" s="16">
        <v>0</v>
      </c>
      <c r="G378" s="16">
        <v>1</v>
      </c>
      <c r="H378" s="16" t="s">
        <v>14</v>
      </c>
      <c r="I378">
        <v>2009</v>
      </c>
      <c r="J378" s="3">
        <v>1</v>
      </c>
    </row>
    <row r="379" spans="1:10" ht="12.75">
      <c r="A379" s="14">
        <v>201005060010</v>
      </c>
      <c r="B379" s="15">
        <v>40304</v>
      </c>
      <c r="C379" s="16" t="s">
        <v>2</v>
      </c>
      <c r="D379" s="16" t="s">
        <v>117</v>
      </c>
      <c r="E379" s="16" t="s">
        <v>90</v>
      </c>
      <c r="F379" s="16">
        <v>0</v>
      </c>
      <c r="G379" s="16">
        <v>0</v>
      </c>
      <c r="H379" s="16" t="s">
        <v>38</v>
      </c>
      <c r="I379">
        <v>2010</v>
      </c>
      <c r="J379" s="3">
        <v>1</v>
      </c>
    </row>
    <row r="380" spans="1:10" ht="12.75">
      <c r="A380" s="2">
        <v>201005110004</v>
      </c>
      <c r="B380" s="4">
        <v>40309</v>
      </c>
      <c r="C380" s="13" t="s">
        <v>2</v>
      </c>
      <c r="D380" s="13" t="s">
        <v>117</v>
      </c>
      <c r="E380" s="13" t="s">
        <v>90</v>
      </c>
      <c r="F380" s="13">
        <v>0</v>
      </c>
      <c r="G380" s="13">
        <v>0</v>
      </c>
      <c r="H380" s="13" t="s">
        <v>38</v>
      </c>
      <c r="I380">
        <v>2010</v>
      </c>
      <c r="J380" s="3">
        <v>1</v>
      </c>
    </row>
    <row r="381" spans="1:10" ht="12.75">
      <c r="A381" s="14">
        <v>201008030008</v>
      </c>
      <c r="B381" s="15">
        <v>40393</v>
      </c>
      <c r="C381" s="16" t="s">
        <v>2</v>
      </c>
      <c r="D381" s="16" t="s">
        <v>117</v>
      </c>
      <c r="E381" s="16" t="s">
        <v>90</v>
      </c>
      <c r="F381" s="16">
        <v>0</v>
      </c>
      <c r="G381" s="16">
        <v>0</v>
      </c>
      <c r="H381" s="16" t="s">
        <v>14</v>
      </c>
      <c r="I381">
        <v>2010</v>
      </c>
      <c r="J381" s="3">
        <v>1</v>
      </c>
    </row>
    <row r="382" spans="1:10" ht="12.75">
      <c r="A382" s="2">
        <v>201011050003</v>
      </c>
      <c r="B382" s="4">
        <v>40487</v>
      </c>
      <c r="C382" s="13" t="s">
        <v>2</v>
      </c>
      <c r="D382" s="13" t="s">
        <v>270</v>
      </c>
      <c r="E382" s="13" t="s">
        <v>90</v>
      </c>
      <c r="F382" s="13">
        <v>0</v>
      </c>
      <c r="G382" s="13">
        <v>3</v>
      </c>
      <c r="H382" s="13" t="s">
        <v>14</v>
      </c>
      <c r="I382">
        <v>2010</v>
      </c>
      <c r="J382" s="3">
        <v>1</v>
      </c>
    </row>
    <row r="383" spans="1:10" ht="12.75">
      <c r="A383" s="2">
        <v>201201050014</v>
      </c>
      <c r="B383" s="4">
        <v>40913</v>
      </c>
      <c r="C383" s="13" t="s">
        <v>2</v>
      </c>
      <c r="D383" s="13" t="s">
        <v>87</v>
      </c>
      <c r="E383" s="13" t="s">
        <v>90</v>
      </c>
      <c r="F383" s="13">
        <v>0</v>
      </c>
      <c r="G383" s="13">
        <v>0</v>
      </c>
      <c r="H383" s="13" t="s">
        <v>72</v>
      </c>
      <c r="I383">
        <v>2012</v>
      </c>
      <c r="J383" s="3">
        <v>1</v>
      </c>
    </row>
    <row r="384" spans="1:10" ht="12.75">
      <c r="A384" s="2">
        <v>201204110020</v>
      </c>
      <c r="B384" s="4">
        <v>41010</v>
      </c>
      <c r="C384" s="13" t="s">
        <v>2</v>
      </c>
      <c r="D384" s="13" t="s">
        <v>87</v>
      </c>
      <c r="E384" s="13" t="s">
        <v>90</v>
      </c>
      <c r="F384" s="13">
        <v>0</v>
      </c>
      <c r="G384" s="13">
        <v>1</v>
      </c>
      <c r="H384" s="13" t="s">
        <v>18</v>
      </c>
      <c r="I384">
        <v>2012</v>
      </c>
      <c r="J384" s="3">
        <v>1</v>
      </c>
    </row>
    <row r="385" spans="1:10" ht="12.75">
      <c r="A385" s="14">
        <v>201204270022</v>
      </c>
      <c r="B385" s="15">
        <v>41024</v>
      </c>
      <c r="C385" s="16" t="s">
        <v>2</v>
      </c>
      <c r="D385" s="16" t="s">
        <v>87</v>
      </c>
      <c r="E385" s="16" t="s">
        <v>90</v>
      </c>
      <c r="F385" s="16">
        <v>0</v>
      </c>
      <c r="G385" s="16">
        <v>0</v>
      </c>
      <c r="H385" s="16" t="s">
        <v>18</v>
      </c>
      <c r="I385">
        <v>2012</v>
      </c>
      <c r="J385" s="3">
        <v>1</v>
      </c>
    </row>
    <row r="386" spans="1:10" ht="12.75">
      <c r="A386" s="2">
        <v>201206060005</v>
      </c>
      <c r="B386" s="4">
        <v>41066</v>
      </c>
      <c r="C386" s="13" t="s">
        <v>2</v>
      </c>
      <c r="D386" s="13" t="s">
        <v>197</v>
      </c>
      <c r="E386" s="13" t="s">
        <v>90</v>
      </c>
      <c r="F386" s="13">
        <v>0</v>
      </c>
      <c r="G386" s="13">
        <v>0</v>
      </c>
      <c r="H386" s="13" t="s">
        <v>14</v>
      </c>
      <c r="I386">
        <v>2012</v>
      </c>
      <c r="J386" s="3">
        <v>1</v>
      </c>
    </row>
    <row r="387" spans="1:10" ht="12.75">
      <c r="A387" s="14">
        <v>201206110045</v>
      </c>
      <c r="B387" s="15">
        <v>41071</v>
      </c>
      <c r="C387" s="16" t="s">
        <v>2</v>
      </c>
      <c r="D387" s="16" t="s">
        <v>180</v>
      </c>
      <c r="E387" s="16" t="s">
        <v>90</v>
      </c>
      <c r="F387" s="16">
        <v>0</v>
      </c>
      <c r="G387" s="16">
        <v>0</v>
      </c>
      <c r="H387" s="16" t="s">
        <v>14</v>
      </c>
      <c r="I387">
        <v>2012</v>
      </c>
      <c r="J387" s="3">
        <v>1</v>
      </c>
    </row>
    <row r="388" spans="1:10" ht="12.75">
      <c r="A388" s="14">
        <v>201301290001</v>
      </c>
      <c r="B388" s="15">
        <v>41303</v>
      </c>
      <c r="C388" s="16" t="s">
        <v>2</v>
      </c>
      <c r="D388" s="16" t="s">
        <v>87</v>
      </c>
      <c r="E388" s="16" t="s">
        <v>90</v>
      </c>
      <c r="F388" s="16">
        <v>0</v>
      </c>
      <c r="G388" s="16">
        <v>0</v>
      </c>
      <c r="H388" s="16" t="s">
        <v>18</v>
      </c>
      <c r="I388">
        <v>2013</v>
      </c>
      <c r="J388" s="3">
        <v>1</v>
      </c>
    </row>
    <row r="389" spans="1:10" ht="12.75">
      <c r="A389" s="14">
        <v>201303230004</v>
      </c>
      <c r="B389" s="15">
        <v>41356</v>
      </c>
      <c r="C389" s="16" t="s">
        <v>2</v>
      </c>
      <c r="D389" s="16" t="s">
        <v>183</v>
      </c>
      <c r="E389" s="16" t="s">
        <v>90</v>
      </c>
      <c r="F389" s="16">
        <v>0</v>
      </c>
      <c r="G389" s="16">
        <v>0</v>
      </c>
      <c r="H389" s="16" t="s">
        <v>38</v>
      </c>
      <c r="I389">
        <v>2013</v>
      </c>
      <c r="J389" s="3">
        <v>1</v>
      </c>
    </row>
    <row r="390" spans="1:10" ht="12.75">
      <c r="A390" s="2">
        <v>201305160001</v>
      </c>
      <c r="B390" s="4">
        <v>41410</v>
      </c>
      <c r="C390" s="13" t="s">
        <v>2</v>
      </c>
      <c r="D390" s="13" t="s">
        <v>180</v>
      </c>
      <c r="E390" s="13" t="s">
        <v>90</v>
      </c>
      <c r="F390" s="13">
        <v>0</v>
      </c>
      <c r="G390" s="13">
        <v>0</v>
      </c>
      <c r="H390" s="13" t="s">
        <v>14</v>
      </c>
      <c r="I390">
        <v>2013</v>
      </c>
      <c r="J390" s="3">
        <v>1</v>
      </c>
    </row>
    <row r="391" spans="1:10" ht="12.75">
      <c r="A391" s="14">
        <v>201307080052</v>
      </c>
      <c r="B391" s="15">
        <v>41463</v>
      </c>
      <c r="C391" s="16" t="s">
        <v>2</v>
      </c>
      <c r="D391" s="16" t="s">
        <v>87</v>
      </c>
      <c r="E391" s="16" t="s">
        <v>90</v>
      </c>
      <c r="F391" s="16">
        <v>0</v>
      </c>
      <c r="G391" s="16">
        <v>0</v>
      </c>
      <c r="H391" s="16" t="s">
        <v>18</v>
      </c>
      <c r="I391">
        <v>2013</v>
      </c>
      <c r="J391" s="3">
        <v>1</v>
      </c>
    </row>
    <row r="392" spans="1:10" ht="12.75">
      <c r="A392" s="2">
        <v>201307080051</v>
      </c>
      <c r="B392" s="4">
        <v>41463</v>
      </c>
      <c r="C392" s="13" t="s">
        <v>2</v>
      </c>
      <c r="D392" s="13" t="s">
        <v>87</v>
      </c>
      <c r="E392" s="13" t="s">
        <v>90</v>
      </c>
      <c r="F392" s="13">
        <v>0</v>
      </c>
      <c r="G392" s="13">
        <v>0</v>
      </c>
      <c r="H392" s="13" t="s">
        <v>18</v>
      </c>
      <c r="I392">
        <v>2013</v>
      </c>
      <c r="J392" s="3">
        <v>1</v>
      </c>
    </row>
    <row r="393" spans="1:10" ht="12.75">
      <c r="A393" s="2">
        <v>201308270011</v>
      </c>
      <c r="B393" s="4">
        <v>41513</v>
      </c>
      <c r="C393" s="13" t="s">
        <v>2</v>
      </c>
      <c r="D393" s="13" t="s">
        <v>168</v>
      </c>
      <c r="E393" s="13" t="s">
        <v>90</v>
      </c>
      <c r="F393" s="13">
        <v>0</v>
      </c>
      <c r="G393" s="13">
        <v>0</v>
      </c>
      <c r="H393" s="13" t="s">
        <v>16</v>
      </c>
      <c r="I393">
        <v>2013</v>
      </c>
      <c r="J393" s="3">
        <v>1</v>
      </c>
    </row>
    <row r="394" spans="1:10" ht="12.75">
      <c r="A394" s="14">
        <v>201310180019</v>
      </c>
      <c r="B394" s="15">
        <v>41565</v>
      </c>
      <c r="C394" s="16" t="s">
        <v>2</v>
      </c>
      <c r="D394" s="16" t="s">
        <v>87</v>
      </c>
      <c r="E394" s="16" t="s">
        <v>90</v>
      </c>
      <c r="F394" s="16">
        <v>0</v>
      </c>
      <c r="G394" s="16">
        <v>0</v>
      </c>
      <c r="H394" s="16" t="s">
        <v>38</v>
      </c>
      <c r="I394">
        <v>2013</v>
      </c>
      <c r="J394" s="3">
        <v>1</v>
      </c>
    </row>
    <row r="395" spans="1:10" ht="12.75">
      <c r="A395" s="2">
        <v>201311050045</v>
      </c>
      <c r="B395" s="4">
        <v>41583</v>
      </c>
      <c r="C395" s="13" t="s">
        <v>2</v>
      </c>
      <c r="D395" s="13" t="s">
        <v>168</v>
      </c>
      <c r="E395" s="13" t="s">
        <v>90</v>
      </c>
      <c r="F395" s="13">
        <v>0</v>
      </c>
      <c r="G395" s="13">
        <v>1</v>
      </c>
      <c r="H395" s="13" t="s">
        <v>18</v>
      </c>
      <c r="I395">
        <v>2013</v>
      </c>
      <c r="J395" s="3">
        <v>1</v>
      </c>
    </row>
    <row r="396" spans="1:10" ht="12.75">
      <c r="A396" s="2">
        <v>201311250001</v>
      </c>
      <c r="B396" s="4">
        <v>41602</v>
      </c>
      <c r="C396" s="13" t="s">
        <v>2</v>
      </c>
      <c r="D396" s="13" t="s">
        <v>87</v>
      </c>
      <c r="E396" s="13" t="s">
        <v>90</v>
      </c>
      <c r="F396" s="13">
        <v>0</v>
      </c>
      <c r="G396" s="13">
        <v>0</v>
      </c>
      <c r="H396" s="13" t="s">
        <v>38</v>
      </c>
      <c r="I396">
        <v>2013</v>
      </c>
      <c r="J396" s="3">
        <v>1</v>
      </c>
    </row>
    <row r="397" spans="1:10" ht="12.75">
      <c r="A397" s="2">
        <v>201312130008</v>
      </c>
      <c r="B397" s="4">
        <v>41621</v>
      </c>
      <c r="C397" s="13" t="s">
        <v>2</v>
      </c>
      <c r="D397" s="13" t="s">
        <v>87</v>
      </c>
      <c r="E397" s="13" t="s">
        <v>90</v>
      </c>
      <c r="F397" s="13">
        <v>0</v>
      </c>
      <c r="G397" s="13">
        <v>0</v>
      </c>
      <c r="H397" s="13" t="s">
        <v>18</v>
      </c>
      <c r="I397">
        <v>2013</v>
      </c>
      <c r="J397" s="3">
        <v>1</v>
      </c>
    </row>
    <row r="398" spans="1:10" ht="12.75">
      <c r="A398" s="14">
        <v>201410060086</v>
      </c>
      <c r="B398" s="15">
        <v>41918</v>
      </c>
      <c r="C398" s="16" t="s">
        <v>2</v>
      </c>
      <c r="D398" s="16" t="s">
        <v>87</v>
      </c>
      <c r="E398" s="16" t="s">
        <v>90</v>
      </c>
      <c r="F398" s="16">
        <v>0</v>
      </c>
      <c r="G398" s="16">
        <v>1</v>
      </c>
      <c r="H398" s="16" t="s">
        <v>18</v>
      </c>
      <c r="I398">
        <v>2014</v>
      </c>
      <c r="J398" s="3">
        <v>1</v>
      </c>
    </row>
    <row r="399" spans="1:10" ht="12.75">
      <c r="A399" s="2">
        <v>201410070055</v>
      </c>
      <c r="B399" s="4">
        <v>41919</v>
      </c>
      <c r="C399" s="13" t="s">
        <v>2</v>
      </c>
      <c r="D399" s="13" t="s">
        <v>87</v>
      </c>
      <c r="E399" s="13" t="s">
        <v>90</v>
      </c>
      <c r="F399" s="13">
        <v>0</v>
      </c>
      <c r="G399" s="13">
        <v>0</v>
      </c>
      <c r="H399" s="13" t="s">
        <v>14</v>
      </c>
      <c r="I399">
        <v>2014</v>
      </c>
      <c r="J399" s="3">
        <v>1</v>
      </c>
    </row>
    <row r="400" spans="1:10" ht="12.75">
      <c r="A400" s="14">
        <v>201502160030</v>
      </c>
      <c r="B400" s="15">
        <v>42051</v>
      </c>
      <c r="C400" s="16" t="s">
        <v>2</v>
      </c>
      <c r="D400" s="16" t="s">
        <v>117</v>
      </c>
      <c r="E400" s="16" t="s">
        <v>90</v>
      </c>
      <c r="F400" s="16">
        <v>0</v>
      </c>
      <c r="G400" s="16">
        <v>0</v>
      </c>
      <c r="H400" s="16" t="s">
        <v>14</v>
      </c>
      <c r="I400">
        <v>2015</v>
      </c>
      <c r="J400" s="3">
        <v>1</v>
      </c>
    </row>
    <row r="401" spans="1:10" ht="12.75">
      <c r="A401" s="2">
        <v>201502250029</v>
      </c>
      <c r="B401" s="4">
        <v>42060</v>
      </c>
      <c r="C401" s="13" t="s">
        <v>2</v>
      </c>
      <c r="D401" s="13" t="s">
        <v>120</v>
      </c>
      <c r="E401" s="13" t="s">
        <v>90</v>
      </c>
      <c r="F401" s="13">
        <v>0</v>
      </c>
      <c r="G401" s="13">
        <v>1</v>
      </c>
      <c r="H401" s="13" t="s">
        <v>18</v>
      </c>
      <c r="I401">
        <v>2015</v>
      </c>
      <c r="J401" s="3">
        <v>1</v>
      </c>
    </row>
    <row r="402" spans="1:10" ht="12.75">
      <c r="A402" s="14">
        <v>201508010078</v>
      </c>
      <c r="B402" s="15">
        <v>42217</v>
      </c>
      <c r="C402" s="16" t="s">
        <v>2</v>
      </c>
      <c r="D402" s="16" t="s">
        <v>95</v>
      </c>
      <c r="E402" s="16" t="s">
        <v>90</v>
      </c>
      <c r="F402" s="16">
        <v>0</v>
      </c>
      <c r="G402" s="16">
        <v>0</v>
      </c>
      <c r="H402" s="16" t="s">
        <v>14</v>
      </c>
      <c r="I402">
        <v>2015</v>
      </c>
      <c r="J402" s="3">
        <v>1</v>
      </c>
    </row>
    <row r="403" spans="1:10" ht="12.75">
      <c r="A403" s="2">
        <v>201511100039</v>
      </c>
      <c r="B403" s="4">
        <v>42321</v>
      </c>
      <c r="C403" s="13" t="s">
        <v>2</v>
      </c>
      <c r="D403" s="13" t="s">
        <v>93</v>
      </c>
      <c r="E403" s="13" t="s">
        <v>90</v>
      </c>
      <c r="F403" s="13">
        <v>0</v>
      </c>
      <c r="G403" s="13">
        <v>0</v>
      </c>
      <c r="H403" s="13" t="s">
        <v>16</v>
      </c>
      <c r="I403">
        <v>2015</v>
      </c>
      <c r="J403" s="3">
        <v>1</v>
      </c>
    </row>
    <row r="404" spans="1:10" ht="12.75">
      <c r="A404" s="2">
        <v>201511240050</v>
      </c>
      <c r="B404" s="4">
        <v>42332</v>
      </c>
      <c r="C404" s="13" t="s">
        <v>2</v>
      </c>
      <c r="D404" s="13" t="s">
        <v>88</v>
      </c>
      <c r="E404" s="13" t="s">
        <v>90</v>
      </c>
      <c r="F404" s="13">
        <v>0</v>
      </c>
      <c r="G404" s="13">
        <v>0</v>
      </c>
      <c r="H404" s="13" t="s">
        <v>16</v>
      </c>
      <c r="I404">
        <v>2015</v>
      </c>
      <c r="J404" s="3">
        <v>1</v>
      </c>
    </row>
    <row r="405" spans="1:10" ht="12.75">
      <c r="A405" s="2">
        <v>200704050006</v>
      </c>
      <c r="B405" s="4">
        <v>39177</v>
      </c>
      <c r="C405" s="13" t="s">
        <v>2</v>
      </c>
      <c r="D405" s="13" t="s">
        <v>110</v>
      </c>
      <c r="E405" s="13" t="s">
        <v>98</v>
      </c>
      <c r="F405" s="13">
        <v>0</v>
      </c>
      <c r="G405" s="13">
        <v>0</v>
      </c>
      <c r="H405" s="13" t="s">
        <v>23</v>
      </c>
      <c r="I405">
        <v>2007</v>
      </c>
      <c r="J405" s="3">
        <v>1</v>
      </c>
    </row>
    <row r="406" spans="1:10" ht="12.75">
      <c r="A406" s="2">
        <v>200704090011</v>
      </c>
      <c r="B406" s="4">
        <v>39181</v>
      </c>
      <c r="C406" s="13" t="s">
        <v>2</v>
      </c>
      <c r="D406" s="13" t="s">
        <v>353</v>
      </c>
      <c r="E406" s="13" t="s">
        <v>98</v>
      </c>
      <c r="F406" s="13">
        <v>0</v>
      </c>
      <c r="G406" s="13">
        <v>0</v>
      </c>
      <c r="H406" s="13" t="s">
        <v>14</v>
      </c>
      <c r="I406">
        <v>2007</v>
      </c>
      <c r="J406" s="3">
        <v>1</v>
      </c>
    </row>
    <row r="407" spans="1:10" ht="12.75">
      <c r="A407" s="14">
        <v>200805120017</v>
      </c>
      <c r="B407" s="15">
        <v>39580</v>
      </c>
      <c r="C407" s="16" t="s">
        <v>2</v>
      </c>
      <c r="D407" s="16" t="s">
        <v>330</v>
      </c>
      <c r="E407" s="16" t="s">
        <v>98</v>
      </c>
      <c r="F407" s="16">
        <v>0</v>
      </c>
      <c r="G407" s="16">
        <v>1</v>
      </c>
      <c r="H407" s="16" t="s">
        <v>14</v>
      </c>
      <c r="I407">
        <v>2008</v>
      </c>
      <c r="J407" s="3">
        <v>1</v>
      </c>
    </row>
    <row r="408" spans="1:10" ht="12.75">
      <c r="A408" s="2">
        <v>201104020010</v>
      </c>
      <c r="B408" s="4">
        <v>40635</v>
      </c>
      <c r="C408" s="13" t="s">
        <v>2</v>
      </c>
      <c r="D408" s="13" t="s">
        <v>258</v>
      </c>
      <c r="E408" s="13" t="s">
        <v>98</v>
      </c>
      <c r="F408" s="13">
        <v>1</v>
      </c>
      <c r="G408" s="13">
        <v>0</v>
      </c>
      <c r="H408" s="13" t="s">
        <v>14</v>
      </c>
      <c r="I408">
        <v>2011</v>
      </c>
      <c r="J408" s="3">
        <v>1</v>
      </c>
    </row>
    <row r="409" spans="1:10" ht="12.75">
      <c r="A409" s="14">
        <v>201204060001</v>
      </c>
      <c r="B409" s="15">
        <v>41005</v>
      </c>
      <c r="C409" s="16" t="s">
        <v>2</v>
      </c>
      <c r="D409" s="16" t="s">
        <v>241</v>
      </c>
      <c r="E409" s="16" t="s">
        <v>98</v>
      </c>
      <c r="F409" s="16">
        <v>0</v>
      </c>
      <c r="G409" s="16">
        <v>0</v>
      </c>
      <c r="H409" s="16" t="s">
        <v>14</v>
      </c>
      <c r="I409">
        <v>2012</v>
      </c>
      <c r="J409" s="3">
        <v>1</v>
      </c>
    </row>
    <row r="410" spans="1:10" ht="12.75">
      <c r="A410" s="2">
        <v>201204260002</v>
      </c>
      <c r="B410" s="4">
        <v>41025</v>
      </c>
      <c r="C410" s="13" t="s">
        <v>2</v>
      </c>
      <c r="D410" s="13" t="s">
        <v>241</v>
      </c>
      <c r="E410" s="13" t="s">
        <v>98</v>
      </c>
      <c r="F410" s="13">
        <v>0</v>
      </c>
      <c r="G410" s="13">
        <v>0</v>
      </c>
      <c r="H410" s="13" t="s">
        <v>14</v>
      </c>
      <c r="I410">
        <v>2012</v>
      </c>
      <c r="J410" s="3">
        <v>1</v>
      </c>
    </row>
    <row r="411" spans="1:10" ht="12.75">
      <c r="A411" s="2">
        <v>201510160023</v>
      </c>
      <c r="B411" s="4">
        <v>42293</v>
      </c>
      <c r="C411" s="13" t="s">
        <v>2</v>
      </c>
      <c r="D411" s="13" t="s">
        <v>87</v>
      </c>
      <c r="E411" s="13" t="s">
        <v>98</v>
      </c>
      <c r="F411" s="13">
        <v>0</v>
      </c>
      <c r="G411" s="13">
        <v>0</v>
      </c>
      <c r="H411" s="13" t="s">
        <v>14</v>
      </c>
      <c r="I411">
        <v>2015</v>
      </c>
      <c r="J411" s="3">
        <v>1</v>
      </c>
    </row>
    <row r="412" spans="1:10" ht="12.75">
      <c r="A412" s="14">
        <v>200509110001</v>
      </c>
      <c r="B412" s="15">
        <v>38606</v>
      </c>
      <c r="C412" s="16" t="s">
        <v>2</v>
      </c>
      <c r="D412" s="16" t="s">
        <v>87</v>
      </c>
      <c r="E412" s="16" t="s">
        <v>298</v>
      </c>
      <c r="F412" s="16">
        <v>0</v>
      </c>
      <c r="G412" s="16">
        <v>50</v>
      </c>
      <c r="H412" s="16" t="s">
        <v>100</v>
      </c>
      <c r="I412">
        <v>2005</v>
      </c>
      <c r="J412" s="3">
        <v>1</v>
      </c>
    </row>
    <row r="413" spans="1:10" ht="12.75">
      <c r="A413" s="2">
        <v>200908150005</v>
      </c>
      <c r="B413" s="4">
        <v>40040</v>
      </c>
      <c r="C413" s="13" t="s">
        <v>2</v>
      </c>
      <c r="D413" s="13" t="s">
        <v>297</v>
      </c>
      <c r="E413" s="13" t="s">
        <v>298</v>
      </c>
      <c r="F413" s="13">
        <v>0</v>
      </c>
      <c r="G413" s="13">
        <v>0</v>
      </c>
      <c r="H413" s="13" t="s">
        <v>18</v>
      </c>
      <c r="I413">
        <v>2009</v>
      </c>
      <c r="J413" s="3">
        <v>1</v>
      </c>
    </row>
    <row r="414" spans="1:10" ht="12.75">
      <c r="A414" s="14">
        <v>200103040004</v>
      </c>
      <c r="B414" s="15">
        <v>36954</v>
      </c>
      <c r="C414" s="16" t="s">
        <v>2</v>
      </c>
      <c r="D414" s="16" t="s">
        <v>20</v>
      </c>
      <c r="E414" s="16" t="s">
        <v>260</v>
      </c>
      <c r="F414" s="16">
        <v>0</v>
      </c>
      <c r="G414" s="16">
        <v>0</v>
      </c>
      <c r="H414" s="16" t="s">
        <v>109</v>
      </c>
      <c r="I414">
        <v>2001</v>
      </c>
      <c r="J414" s="3">
        <v>1</v>
      </c>
    </row>
    <row r="415" spans="1:10" ht="12.75">
      <c r="A415" s="14">
        <v>200108020004</v>
      </c>
      <c r="B415" s="15">
        <v>37105</v>
      </c>
      <c r="C415" s="16" t="s">
        <v>2</v>
      </c>
      <c r="D415" s="16" t="s">
        <v>87</v>
      </c>
      <c r="E415" s="16" t="s">
        <v>260</v>
      </c>
      <c r="F415" s="16">
        <v>0</v>
      </c>
      <c r="G415" s="16">
        <v>0</v>
      </c>
      <c r="H415" s="16" t="s">
        <v>49</v>
      </c>
      <c r="I415">
        <v>2001</v>
      </c>
      <c r="J415" s="3">
        <v>1</v>
      </c>
    </row>
    <row r="416" spans="1:10" ht="12.75">
      <c r="A416" s="2">
        <v>200108030001</v>
      </c>
      <c r="B416" s="4">
        <v>37106</v>
      </c>
      <c r="C416" s="13" t="s">
        <v>2</v>
      </c>
      <c r="D416" s="13" t="s">
        <v>449</v>
      </c>
      <c r="E416" s="13" t="s">
        <v>260</v>
      </c>
      <c r="F416" s="13">
        <v>0</v>
      </c>
      <c r="G416" s="13">
        <v>7</v>
      </c>
      <c r="H416" s="13" t="s">
        <v>253</v>
      </c>
      <c r="I416">
        <v>2001</v>
      </c>
      <c r="J416" s="3">
        <v>1</v>
      </c>
    </row>
    <row r="417" spans="1:10" ht="12.75">
      <c r="A417" s="2">
        <v>200108220012</v>
      </c>
      <c r="B417" s="4">
        <v>37125</v>
      </c>
      <c r="C417" s="13" t="s">
        <v>2</v>
      </c>
      <c r="D417" s="13" t="s">
        <v>117</v>
      </c>
      <c r="E417" s="13" t="s">
        <v>260</v>
      </c>
      <c r="F417" s="13">
        <v>0</v>
      </c>
      <c r="G417" s="13">
        <v>0</v>
      </c>
      <c r="H417" s="13" t="s">
        <v>23</v>
      </c>
      <c r="I417">
        <v>2001</v>
      </c>
      <c r="J417" s="3">
        <v>1</v>
      </c>
    </row>
    <row r="418" spans="1:10" ht="12.75">
      <c r="A418" s="2">
        <v>200206070002</v>
      </c>
      <c r="B418" s="4">
        <v>37414</v>
      </c>
      <c r="C418" s="13" t="s">
        <v>2</v>
      </c>
      <c r="D418" s="13" t="s">
        <v>426</v>
      </c>
      <c r="E418" s="13" t="s">
        <v>260</v>
      </c>
      <c r="F418" s="13">
        <v>0</v>
      </c>
      <c r="G418" s="13">
        <v>0</v>
      </c>
      <c r="H418" s="13" t="s">
        <v>14</v>
      </c>
      <c r="I418">
        <v>2002</v>
      </c>
      <c r="J418" s="3">
        <v>1</v>
      </c>
    </row>
    <row r="419" spans="1:10" ht="12.75">
      <c r="A419" s="2">
        <v>200207170002</v>
      </c>
      <c r="B419" s="4">
        <v>37454</v>
      </c>
      <c r="C419" s="13" t="s">
        <v>2</v>
      </c>
      <c r="D419" s="13" t="s">
        <v>439</v>
      </c>
      <c r="E419" s="13" t="s">
        <v>260</v>
      </c>
      <c r="F419" s="13">
        <v>0</v>
      </c>
      <c r="G419" s="13">
        <v>2</v>
      </c>
      <c r="H419" s="13" t="s">
        <v>14</v>
      </c>
      <c r="I419">
        <v>2002</v>
      </c>
      <c r="J419" s="3">
        <v>1</v>
      </c>
    </row>
    <row r="420" spans="1:10" ht="12.75">
      <c r="A420" s="14">
        <v>200208010008</v>
      </c>
      <c r="B420" s="15">
        <v>37469</v>
      </c>
      <c r="C420" s="16" t="s">
        <v>2</v>
      </c>
      <c r="D420" s="16" t="s">
        <v>117</v>
      </c>
      <c r="E420" s="16" t="s">
        <v>260</v>
      </c>
      <c r="F420" s="16">
        <v>1</v>
      </c>
      <c r="G420" s="16">
        <v>0</v>
      </c>
      <c r="H420" s="16" t="s">
        <v>72</v>
      </c>
      <c r="I420">
        <v>2002</v>
      </c>
      <c r="J420" s="3">
        <v>1</v>
      </c>
    </row>
    <row r="421" spans="1:10" ht="12.75">
      <c r="A421" s="2">
        <v>200302090004</v>
      </c>
      <c r="B421" s="4">
        <v>37661</v>
      </c>
      <c r="C421" s="13" t="s">
        <v>2</v>
      </c>
      <c r="D421" s="13" t="s">
        <v>87</v>
      </c>
      <c r="E421" s="13" t="s">
        <v>260</v>
      </c>
      <c r="F421" s="13">
        <v>0</v>
      </c>
      <c r="G421" s="13">
        <v>0</v>
      </c>
      <c r="H421" s="13" t="s">
        <v>14</v>
      </c>
      <c r="I421">
        <v>2003</v>
      </c>
      <c r="J421" s="3">
        <v>1</v>
      </c>
    </row>
    <row r="422" spans="1:10" ht="12.75">
      <c r="A422" s="14">
        <v>200303120004</v>
      </c>
      <c r="B422" s="15">
        <v>37692</v>
      </c>
      <c r="C422" s="16" t="s">
        <v>2</v>
      </c>
      <c r="D422" s="16" t="s">
        <v>87</v>
      </c>
      <c r="E422" s="16" t="s">
        <v>260</v>
      </c>
      <c r="F422" s="16">
        <v>0</v>
      </c>
      <c r="G422" s="16">
        <v>0</v>
      </c>
      <c r="H422" s="16" t="s">
        <v>65</v>
      </c>
      <c r="I422">
        <v>2003</v>
      </c>
      <c r="J422" s="3">
        <v>1</v>
      </c>
    </row>
    <row r="423" spans="1:10" ht="12.75">
      <c r="A423" s="2">
        <v>200409080001</v>
      </c>
      <c r="B423" s="4">
        <v>38238</v>
      </c>
      <c r="C423" s="13" t="s">
        <v>2</v>
      </c>
      <c r="D423" s="13" t="s">
        <v>117</v>
      </c>
      <c r="E423" s="13" t="s">
        <v>260</v>
      </c>
      <c r="F423" s="13">
        <v>0</v>
      </c>
      <c r="G423" s="13">
        <v>0</v>
      </c>
      <c r="H423" s="13" t="s">
        <v>18</v>
      </c>
      <c r="I423">
        <v>2004</v>
      </c>
      <c r="J423" s="3">
        <v>1</v>
      </c>
    </row>
    <row r="424" spans="1:10" ht="12.75">
      <c r="A424" s="14">
        <v>200711080001</v>
      </c>
      <c r="B424" s="15">
        <v>39394</v>
      </c>
      <c r="C424" s="16" t="s">
        <v>2</v>
      </c>
      <c r="D424" s="16" t="s">
        <v>117</v>
      </c>
      <c r="E424" s="16" t="s">
        <v>260</v>
      </c>
      <c r="F424" s="16">
        <v>1</v>
      </c>
      <c r="G424" s="16">
        <v>0</v>
      </c>
      <c r="H424" s="16" t="s">
        <v>14</v>
      </c>
      <c r="I424">
        <v>2007</v>
      </c>
      <c r="J424" s="3">
        <v>1</v>
      </c>
    </row>
    <row r="425" spans="1:10" ht="12.75">
      <c r="A425" s="2">
        <v>200903080013</v>
      </c>
      <c r="B425" s="4">
        <v>39879</v>
      </c>
      <c r="C425" s="13" t="s">
        <v>2</v>
      </c>
      <c r="D425" s="13" t="s">
        <v>274</v>
      </c>
      <c r="E425" s="13" t="s">
        <v>260</v>
      </c>
      <c r="F425" s="13">
        <v>2</v>
      </c>
      <c r="G425" s="13">
        <v>4</v>
      </c>
      <c r="H425" s="13" t="s">
        <v>205</v>
      </c>
      <c r="I425">
        <v>2009</v>
      </c>
      <c r="J425" s="3">
        <v>1</v>
      </c>
    </row>
    <row r="426" spans="1:10" ht="12.75">
      <c r="A426" s="14">
        <v>201004110009</v>
      </c>
      <c r="B426" s="15">
        <v>40279</v>
      </c>
      <c r="C426" s="16" t="s">
        <v>2</v>
      </c>
      <c r="D426" s="16" t="s">
        <v>282</v>
      </c>
      <c r="E426" s="16" t="s">
        <v>260</v>
      </c>
      <c r="F426" s="16">
        <v>0</v>
      </c>
      <c r="G426" s="16">
        <v>0</v>
      </c>
      <c r="H426" s="16" t="s">
        <v>23</v>
      </c>
      <c r="I426">
        <v>2010</v>
      </c>
      <c r="J426" s="3">
        <v>1</v>
      </c>
    </row>
    <row r="427" spans="1:10" ht="12.75">
      <c r="A427" s="2">
        <v>201004120005</v>
      </c>
      <c r="B427" s="4">
        <v>40280</v>
      </c>
      <c r="C427" s="13" t="s">
        <v>2</v>
      </c>
      <c r="D427" s="13" t="s">
        <v>282</v>
      </c>
      <c r="E427" s="13" t="s">
        <v>260</v>
      </c>
      <c r="F427" s="13">
        <v>0</v>
      </c>
      <c r="G427" s="13">
        <v>1</v>
      </c>
      <c r="H427" s="13" t="s">
        <v>72</v>
      </c>
      <c r="I427">
        <v>2010</v>
      </c>
      <c r="J427" s="3">
        <v>1</v>
      </c>
    </row>
    <row r="428" spans="1:10" ht="12.75">
      <c r="A428" s="2">
        <v>201101230002</v>
      </c>
      <c r="B428" s="4">
        <v>40566</v>
      </c>
      <c r="C428" s="13" t="s">
        <v>2</v>
      </c>
      <c r="D428" s="13" t="s">
        <v>87</v>
      </c>
      <c r="E428" s="13" t="s">
        <v>260</v>
      </c>
      <c r="F428" s="13">
        <v>0</v>
      </c>
      <c r="G428" s="13">
        <v>0</v>
      </c>
      <c r="H428" s="13" t="s">
        <v>265</v>
      </c>
      <c r="I428">
        <v>2011</v>
      </c>
      <c r="J428" s="3">
        <v>1</v>
      </c>
    </row>
    <row r="429" spans="1:10" ht="12.75">
      <c r="A429" s="14">
        <v>201103280001</v>
      </c>
      <c r="B429" s="15">
        <v>40630</v>
      </c>
      <c r="C429" s="16" t="s">
        <v>2</v>
      </c>
      <c r="D429" s="16" t="s">
        <v>259</v>
      </c>
      <c r="E429" s="16" t="s">
        <v>260</v>
      </c>
      <c r="F429" s="16">
        <v>0</v>
      </c>
      <c r="G429" s="16">
        <v>0</v>
      </c>
      <c r="H429" s="16" t="s">
        <v>65</v>
      </c>
      <c r="I429">
        <v>2011</v>
      </c>
      <c r="J429" s="3">
        <v>1</v>
      </c>
    </row>
    <row r="430" spans="1:10" ht="12.75">
      <c r="A430" s="14">
        <v>200009110003</v>
      </c>
      <c r="B430" s="15">
        <v>36780</v>
      </c>
      <c r="C430" s="16" t="s">
        <v>2</v>
      </c>
      <c r="D430" s="16" t="s">
        <v>445</v>
      </c>
      <c r="E430" s="16" t="s">
        <v>242</v>
      </c>
      <c r="F430" s="16">
        <v>0</v>
      </c>
      <c r="G430" s="16">
        <v>1</v>
      </c>
      <c r="H430" s="16" t="s">
        <v>72</v>
      </c>
      <c r="I430">
        <v>2000</v>
      </c>
      <c r="J430" s="3">
        <v>1</v>
      </c>
    </row>
    <row r="431" spans="1:10" ht="12.75">
      <c r="A431" s="2">
        <v>200009130003</v>
      </c>
      <c r="B431" s="4">
        <v>36782</v>
      </c>
      <c r="C431" s="13" t="s">
        <v>2</v>
      </c>
      <c r="D431" s="13" t="s">
        <v>413</v>
      </c>
      <c r="E431" s="13" t="s">
        <v>242</v>
      </c>
      <c r="F431" s="13">
        <v>0</v>
      </c>
      <c r="G431" s="13">
        <v>0</v>
      </c>
      <c r="H431" s="13" t="s">
        <v>14</v>
      </c>
      <c r="I431">
        <v>2000</v>
      </c>
      <c r="J431" s="3">
        <v>1</v>
      </c>
    </row>
    <row r="432" spans="1:10" ht="12.75">
      <c r="A432" s="14">
        <v>200009200006</v>
      </c>
      <c r="B432" s="15">
        <v>36789</v>
      </c>
      <c r="C432" s="16" t="s">
        <v>2</v>
      </c>
      <c r="D432" s="16" t="s">
        <v>20</v>
      </c>
      <c r="E432" s="16" t="s">
        <v>242</v>
      </c>
      <c r="F432" s="16">
        <v>0</v>
      </c>
      <c r="G432" s="16">
        <v>0</v>
      </c>
      <c r="H432" s="16" t="s">
        <v>65</v>
      </c>
      <c r="I432">
        <v>2000</v>
      </c>
      <c r="J432" s="3">
        <v>1</v>
      </c>
    </row>
    <row r="433" spans="1:10" ht="12.75">
      <c r="A433" s="2">
        <v>200009200005</v>
      </c>
      <c r="B433" s="4">
        <v>36789</v>
      </c>
      <c r="C433" s="13" t="s">
        <v>2</v>
      </c>
      <c r="D433" s="13" t="s">
        <v>20</v>
      </c>
      <c r="E433" s="13" t="s">
        <v>242</v>
      </c>
      <c r="F433" s="13">
        <v>0</v>
      </c>
      <c r="G433" s="13">
        <v>0</v>
      </c>
      <c r="H433" s="13" t="s">
        <v>65</v>
      </c>
      <c r="I433">
        <v>2000</v>
      </c>
      <c r="J433" s="3">
        <v>1</v>
      </c>
    </row>
    <row r="434" spans="1:10" ht="12.75">
      <c r="A434" s="2">
        <v>200011270001</v>
      </c>
      <c r="B434" s="4">
        <v>36857</v>
      </c>
      <c r="C434" s="13" t="s">
        <v>2</v>
      </c>
      <c r="D434" s="13" t="s">
        <v>453</v>
      </c>
      <c r="E434" s="13" t="s">
        <v>242</v>
      </c>
      <c r="F434" s="13">
        <v>0</v>
      </c>
      <c r="G434" s="13">
        <v>0</v>
      </c>
      <c r="H434" s="13" t="s">
        <v>18</v>
      </c>
      <c r="I434">
        <v>2000</v>
      </c>
      <c r="J434" s="3">
        <v>1</v>
      </c>
    </row>
    <row r="435" spans="1:10" ht="12.75">
      <c r="A435" s="14">
        <v>200101140003</v>
      </c>
      <c r="B435" s="15">
        <v>36905</v>
      </c>
      <c r="C435" s="16" t="s">
        <v>2</v>
      </c>
      <c r="D435" s="16" t="s">
        <v>451</v>
      </c>
      <c r="E435" s="16" t="s">
        <v>242</v>
      </c>
      <c r="F435" s="16">
        <v>0</v>
      </c>
      <c r="G435" s="16">
        <v>0</v>
      </c>
      <c r="H435" s="16" t="s">
        <v>14</v>
      </c>
      <c r="I435">
        <v>2001</v>
      </c>
      <c r="J435" s="3">
        <v>1</v>
      </c>
    </row>
    <row r="436" spans="1:10" ht="12.75">
      <c r="A436" s="2">
        <v>200102210001</v>
      </c>
      <c r="B436" s="4">
        <v>36943</v>
      </c>
      <c r="C436" s="13" t="s">
        <v>2</v>
      </c>
      <c r="D436" s="13" t="s">
        <v>20</v>
      </c>
      <c r="E436" s="13" t="s">
        <v>242</v>
      </c>
      <c r="F436" s="13">
        <v>0</v>
      </c>
      <c r="G436" s="13">
        <v>1</v>
      </c>
      <c r="H436" s="13" t="s">
        <v>161</v>
      </c>
      <c r="I436">
        <v>2001</v>
      </c>
      <c r="J436" s="3">
        <v>1</v>
      </c>
    </row>
    <row r="437" spans="1:10" ht="12.75">
      <c r="A437" s="14">
        <v>200105060001</v>
      </c>
      <c r="B437" s="15">
        <v>37017</v>
      </c>
      <c r="C437" s="16" t="s">
        <v>2</v>
      </c>
      <c r="D437" s="16" t="s">
        <v>450</v>
      </c>
      <c r="E437" s="16" t="s">
        <v>242</v>
      </c>
      <c r="F437" s="16">
        <v>0</v>
      </c>
      <c r="G437" s="16">
        <v>1</v>
      </c>
      <c r="H437" s="16" t="s">
        <v>65</v>
      </c>
      <c r="I437">
        <v>2001</v>
      </c>
      <c r="J437" s="3">
        <v>1</v>
      </c>
    </row>
    <row r="438" spans="1:10" ht="12.75">
      <c r="A438" s="14">
        <v>200106010003</v>
      </c>
      <c r="B438" s="15">
        <v>37043</v>
      </c>
      <c r="C438" s="16" t="s">
        <v>2</v>
      </c>
      <c r="D438" s="16" t="s">
        <v>353</v>
      </c>
      <c r="E438" s="16" t="s">
        <v>242</v>
      </c>
      <c r="F438" s="16">
        <v>0</v>
      </c>
      <c r="G438" s="16">
        <v>0</v>
      </c>
      <c r="H438" s="16" t="s">
        <v>100</v>
      </c>
      <c r="I438">
        <v>2001</v>
      </c>
      <c r="J438" s="3">
        <v>1</v>
      </c>
    </row>
    <row r="439" spans="1:10" ht="12.75">
      <c r="A439" s="2">
        <v>200111050004</v>
      </c>
      <c r="B439" s="4">
        <v>37200</v>
      </c>
      <c r="C439" s="13" t="s">
        <v>2</v>
      </c>
      <c r="D439" s="13" t="s">
        <v>448</v>
      </c>
      <c r="E439" s="13" t="s">
        <v>242</v>
      </c>
      <c r="F439" s="13">
        <v>0</v>
      </c>
      <c r="G439" s="13">
        <v>0</v>
      </c>
      <c r="H439" s="13" t="s">
        <v>18</v>
      </c>
      <c r="I439">
        <v>2001</v>
      </c>
      <c r="J439" s="3">
        <v>1</v>
      </c>
    </row>
    <row r="440" spans="1:10" ht="12.75">
      <c r="A440" s="2">
        <v>200202080001</v>
      </c>
      <c r="B440" s="4">
        <v>37295</v>
      </c>
      <c r="C440" s="13" t="s">
        <v>2</v>
      </c>
      <c r="D440" s="13" t="s">
        <v>445</v>
      </c>
      <c r="E440" s="13" t="s">
        <v>242</v>
      </c>
      <c r="F440" s="13">
        <v>0</v>
      </c>
      <c r="G440" s="13">
        <v>1</v>
      </c>
      <c r="H440" s="13" t="s">
        <v>72</v>
      </c>
      <c r="I440">
        <v>2002</v>
      </c>
      <c r="J440" s="3">
        <v>1</v>
      </c>
    </row>
    <row r="441" spans="1:10" ht="12.75">
      <c r="A441" s="2">
        <v>200305050002</v>
      </c>
      <c r="B441" s="4">
        <v>37746</v>
      </c>
      <c r="C441" s="13" t="s">
        <v>2</v>
      </c>
      <c r="D441" s="13" t="s">
        <v>87</v>
      </c>
      <c r="E441" s="13" t="s">
        <v>242</v>
      </c>
      <c r="F441" s="13">
        <v>0</v>
      </c>
      <c r="G441" s="13">
        <v>0</v>
      </c>
      <c r="H441" s="13" t="s">
        <v>65</v>
      </c>
      <c r="I441">
        <v>2003</v>
      </c>
      <c r="J441" s="3">
        <v>1</v>
      </c>
    </row>
    <row r="442" spans="1:10" ht="12.75">
      <c r="A442" s="2">
        <v>200311190004</v>
      </c>
      <c r="B442" s="4">
        <v>37944</v>
      </c>
      <c r="C442" s="13" t="s">
        <v>2</v>
      </c>
      <c r="D442" s="13" t="s">
        <v>414</v>
      </c>
      <c r="E442" s="13" t="s">
        <v>242</v>
      </c>
      <c r="F442" s="13">
        <v>0</v>
      </c>
      <c r="G442" s="13">
        <v>0</v>
      </c>
      <c r="H442" s="13" t="s">
        <v>265</v>
      </c>
      <c r="I442">
        <v>2003</v>
      </c>
      <c r="J442" s="3">
        <v>1</v>
      </c>
    </row>
    <row r="443" spans="1:10" ht="12.75">
      <c r="A443" s="14">
        <v>201002120012</v>
      </c>
      <c r="B443" s="15">
        <v>40221</v>
      </c>
      <c r="C443" s="16" t="s">
        <v>73</v>
      </c>
      <c r="D443" s="16" t="s">
        <v>286</v>
      </c>
      <c r="E443" s="16" t="s">
        <v>242</v>
      </c>
      <c r="F443" s="16">
        <v>0</v>
      </c>
      <c r="G443" s="16">
        <v>0</v>
      </c>
      <c r="H443" s="16" t="s">
        <v>38</v>
      </c>
      <c r="I443">
        <v>2010</v>
      </c>
      <c r="J443" s="3">
        <v>1</v>
      </c>
    </row>
    <row r="444" spans="1:10" ht="12.75">
      <c r="A444" s="2">
        <v>201002170009</v>
      </c>
      <c r="B444" s="4">
        <v>40226</v>
      </c>
      <c r="C444" s="13" t="s">
        <v>73</v>
      </c>
      <c r="D444" s="13" t="s">
        <v>286</v>
      </c>
      <c r="E444" s="13" t="s">
        <v>242</v>
      </c>
      <c r="F444" s="13">
        <v>0</v>
      </c>
      <c r="G444" s="13">
        <v>1</v>
      </c>
      <c r="H444" s="13" t="s">
        <v>38</v>
      </c>
      <c r="I444">
        <v>2010</v>
      </c>
      <c r="J444" s="3">
        <v>1</v>
      </c>
    </row>
    <row r="445" spans="1:10" ht="12.75">
      <c r="A445" s="14">
        <v>201102160012</v>
      </c>
      <c r="B445" s="15">
        <v>40590</v>
      </c>
      <c r="C445" s="16" t="s">
        <v>2</v>
      </c>
      <c r="D445" s="16" t="s">
        <v>263</v>
      </c>
      <c r="E445" s="16" t="s">
        <v>242</v>
      </c>
      <c r="F445" s="16">
        <v>0</v>
      </c>
      <c r="G445" s="16">
        <v>0</v>
      </c>
      <c r="H445" s="16" t="s">
        <v>18</v>
      </c>
      <c r="I445">
        <v>2011</v>
      </c>
      <c r="J445" s="3">
        <v>1</v>
      </c>
    </row>
    <row r="446" spans="1:10" ht="12.75">
      <c r="A446" s="14">
        <v>201106090009</v>
      </c>
      <c r="B446" s="15">
        <v>40703</v>
      </c>
      <c r="C446" s="16" t="s">
        <v>73</v>
      </c>
      <c r="D446" s="16" t="s">
        <v>252</v>
      </c>
      <c r="E446" s="16" t="s">
        <v>242</v>
      </c>
      <c r="F446" s="16">
        <v>1</v>
      </c>
      <c r="G446" s="16">
        <v>0</v>
      </c>
      <c r="H446" s="16" t="s">
        <v>85</v>
      </c>
      <c r="I446">
        <v>2011</v>
      </c>
      <c r="J446" s="3">
        <v>1</v>
      </c>
    </row>
    <row r="447" spans="1:10" ht="12.75">
      <c r="A447" s="14">
        <v>201204150005</v>
      </c>
      <c r="B447" s="15">
        <v>41014</v>
      </c>
      <c r="C447" s="16" t="s">
        <v>2</v>
      </c>
      <c r="D447" s="16" t="s">
        <v>117</v>
      </c>
      <c r="E447" s="16" t="s">
        <v>242</v>
      </c>
      <c r="F447" s="16">
        <v>0</v>
      </c>
      <c r="G447" s="16">
        <v>0</v>
      </c>
      <c r="H447" s="16" t="s">
        <v>18</v>
      </c>
      <c r="I447">
        <v>2012</v>
      </c>
      <c r="J447" s="3">
        <v>1</v>
      </c>
    </row>
    <row r="448" spans="1:10" ht="12.75">
      <c r="A448" s="2">
        <v>201008110005</v>
      </c>
      <c r="B448" s="4">
        <v>40401</v>
      </c>
      <c r="C448" s="13" t="s">
        <v>2</v>
      </c>
      <c r="D448" s="13" t="s">
        <v>274</v>
      </c>
      <c r="E448" s="13" t="s">
        <v>278</v>
      </c>
      <c r="F448" s="13">
        <v>0</v>
      </c>
      <c r="G448" s="13">
        <v>0</v>
      </c>
      <c r="H448" s="13" t="s">
        <v>18</v>
      </c>
      <c r="I448">
        <v>2010</v>
      </c>
      <c r="J448" s="3">
        <v>1</v>
      </c>
    </row>
    <row r="449" spans="1:10" ht="12.75">
      <c r="A449" s="2">
        <v>201008120010</v>
      </c>
      <c r="B449" s="4">
        <v>40402</v>
      </c>
      <c r="C449" s="13" t="s">
        <v>2</v>
      </c>
      <c r="D449" s="13" t="s">
        <v>274</v>
      </c>
      <c r="E449" s="13" t="s">
        <v>276</v>
      </c>
      <c r="F449" s="13">
        <v>0</v>
      </c>
      <c r="G449" s="13">
        <v>0</v>
      </c>
      <c r="H449" s="13" t="s">
        <v>18</v>
      </c>
      <c r="I449">
        <v>2010</v>
      </c>
      <c r="J449" s="3">
        <v>1</v>
      </c>
    </row>
    <row r="450" spans="1:10" ht="12.75">
      <c r="A450" s="14">
        <v>201008120009</v>
      </c>
      <c r="B450" s="15">
        <v>40402</v>
      </c>
      <c r="C450" s="16" t="s">
        <v>2</v>
      </c>
      <c r="D450" s="16" t="s">
        <v>274</v>
      </c>
      <c r="E450" s="16" t="s">
        <v>276</v>
      </c>
      <c r="F450" s="16">
        <v>0</v>
      </c>
      <c r="G450" s="16">
        <v>0</v>
      </c>
      <c r="H450" s="16" t="s">
        <v>18</v>
      </c>
      <c r="I450">
        <v>2010</v>
      </c>
      <c r="J450" s="3">
        <v>1</v>
      </c>
    </row>
    <row r="451" spans="1:10" ht="12.75">
      <c r="A451" s="14">
        <v>200201120005</v>
      </c>
      <c r="B451" s="15">
        <v>37268</v>
      </c>
      <c r="C451" s="16" t="s">
        <v>2</v>
      </c>
      <c r="D451" s="16" t="s">
        <v>446</v>
      </c>
      <c r="E451" s="16" t="s">
        <v>447</v>
      </c>
      <c r="F451" s="16">
        <v>1</v>
      </c>
      <c r="G451" s="16">
        <v>0</v>
      </c>
      <c r="H451" s="16" t="s">
        <v>18</v>
      </c>
      <c r="I451">
        <v>2002</v>
      </c>
      <c r="J451" s="3">
        <v>1</v>
      </c>
    </row>
    <row r="452" spans="1:10" ht="12.75">
      <c r="A452" s="2">
        <v>200202250003</v>
      </c>
      <c r="B452" s="4">
        <v>37312</v>
      </c>
      <c r="C452" s="13" t="s">
        <v>2</v>
      </c>
      <c r="D452" s="13" t="s">
        <v>20</v>
      </c>
      <c r="E452" s="13" t="s">
        <v>444</v>
      </c>
      <c r="F452" s="13">
        <v>0</v>
      </c>
      <c r="G452" s="13">
        <v>0</v>
      </c>
      <c r="H452" s="13" t="s">
        <v>65</v>
      </c>
      <c r="I452">
        <v>2002</v>
      </c>
      <c r="J452" s="3">
        <v>1</v>
      </c>
    </row>
    <row r="453" spans="1:10" ht="12.75">
      <c r="A453" s="2">
        <v>200203010006</v>
      </c>
      <c r="B453" s="4">
        <v>37316</v>
      </c>
      <c r="C453" s="13" t="s">
        <v>2</v>
      </c>
      <c r="D453" s="13" t="s">
        <v>20</v>
      </c>
      <c r="E453" s="13" t="s">
        <v>444</v>
      </c>
      <c r="F453" s="13">
        <v>0</v>
      </c>
      <c r="G453" s="13">
        <v>0</v>
      </c>
      <c r="H453" s="13" t="s">
        <v>65</v>
      </c>
      <c r="I453">
        <v>2002</v>
      </c>
      <c r="J453" s="3">
        <v>1</v>
      </c>
    </row>
    <row r="454" spans="1:10" ht="12.75">
      <c r="A454" s="2">
        <v>201211010010</v>
      </c>
      <c r="B454" s="4">
        <v>41214</v>
      </c>
      <c r="C454" s="13" t="s">
        <v>2</v>
      </c>
      <c r="D454" s="13" t="s">
        <v>193</v>
      </c>
      <c r="E454" s="13" t="s">
        <v>84</v>
      </c>
      <c r="F454" s="13">
        <v>1</v>
      </c>
      <c r="G454" s="13">
        <v>0</v>
      </c>
      <c r="H454" s="13" t="s">
        <v>14</v>
      </c>
      <c r="I454">
        <v>2012</v>
      </c>
      <c r="J454" s="3">
        <v>1</v>
      </c>
    </row>
    <row r="455" spans="1:10" ht="12.75">
      <c r="A455" s="2">
        <v>201212300008</v>
      </c>
      <c r="B455" s="4">
        <v>41273</v>
      </c>
      <c r="C455" s="13" t="s">
        <v>2</v>
      </c>
      <c r="D455" s="13" t="s">
        <v>87</v>
      </c>
      <c r="E455" s="13" t="s">
        <v>84</v>
      </c>
      <c r="F455" s="13">
        <v>0</v>
      </c>
      <c r="G455" s="13">
        <v>0</v>
      </c>
      <c r="H455" s="13" t="s">
        <v>14</v>
      </c>
      <c r="I455">
        <v>2012</v>
      </c>
      <c r="J455" s="3">
        <v>1</v>
      </c>
    </row>
    <row r="456" spans="1:10" ht="12.75">
      <c r="A456" s="14">
        <v>201306130024</v>
      </c>
      <c r="B456" s="15">
        <v>41438</v>
      </c>
      <c r="C456" s="16" t="s">
        <v>73</v>
      </c>
      <c r="D456" s="16" t="s">
        <v>83</v>
      </c>
      <c r="E456" s="16" t="s">
        <v>84</v>
      </c>
      <c r="F456" s="16">
        <v>0</v>
      </c>
      <c r="G456" s="16">
        <v>1</v>
      </c>
      <c r="H456" s="16" t="s">
        <v>85</v>
      </c>
      <c r="I456">
        <v>2013</v>
      </c>
      <c r="J456" s="3">
        <v>1</v>
      </c>
    </row>
    <row r="457" spans="1:10" ht="12.75">
      <c r="A457" s="14">
        <v>201310080012</v>
      </c>
      <c r="B457" s="15">
        <v>41555</v>
      </c>
      <c r="C457" s="16" t="s">
        <v>2</v>
      </c>
      <c r="D457" s="16" t="s">
        <v>87</v>
      </c>
      <c r="E457" s="16" t="s">
        <v>84</v>
      </c>
      <c r="F457" s="16">
        <v>1</v>
      </c>
      <c r="G457" s="16">
        <v>0</v>
      </c>
      <c r="H457" s="16" t="s">
        <v>18</v>
      </c>
      <c r="I457">
        <v>2013</v>
      </c>
      <c r="J457" s="3">
        <v>1</v>
      </c>
    </row>
    <row r="458" spans="1:10" ht="12.75">
      <c r="A458" s="2">
        <v>201310100017</v>
      </c>
      <c r="B458" s="4">
        <v>41557</v>
      </c>
      <c r="C458" s="13" t="s">
        <v>2</v>
      </c>
      <c r="D458" s="13" t="s">
        <v>117</v>
      </c>
      <c r="E458" s="13" t="s">
        <v>84</v>
      </c>
      <c r="F458" s="13">
        <v>1</v>
      </c>
      <c r="G458" s="13">
        <v>0</v>
      </c>
      <c r="H458" s="13" t="s">
        <v>18</v>
      </c>
      <c r="I458">
        <v>2013</v>
      </c>
      <c r="J458" s="3">
        <v>1</v>
      </c>
    </row>
    <row r="459" spans="1:10" ht="12.75">
      <c r="A459" s="14">
        <v>201311200004</v>
      </c>
      <c r="B459" s="15">
        <v>41598</v>
      </c>
      <c r="C459" s="16" t="s">
        <v>2</v>
      </c>
      <c r="D459" s="16" t="s">
        <v>117</v>
      </c>
      <c r="E459" s="16" t="s">
        <v>84</v>
      </c>
      <c r="F459" s="16">
        <v>0</v>
      </c>
      <c r="G459" s="16">
        <v>0</v>
      </c>
      <c r="H459" s="16" t="s">
        <v>14</v>
      </c>
      <c r="I459">
        <v>2013</v>
      </c>
      <c r="J459" s="3">
        <v>1</v>
      </c>
    </row>
    <row r="460" spans="1:10" ht="12.75">
      <c r="A460" s="2">
        <v>201312050021</v>
      </c>
      <c r="B460" s="4">
        <v>41613</v>
      </c>
      <c r="C460" s="13" t="s">
        <v>2</v>
      </c>
      <c r="D460" s="13" t="s">
        <v>87</v>
      </c>
      <c r="E460" s="13" t="s">
        <v>84</v>
      </c>
      <c r="F460" s="13">
        <v>0</v>
      </c>
      <c r="G460" s="13">
        <v>0</v>
      </c>
      <c r="H460" s="13" t="s">
        <v>14</v>
      </c>
      <c r="I460">
        <v>2013</v>
      </c>
      <c r="J460" s="3">
        <v>1</v>
      </c>
    </row>
    <row r="461" spans="1:10" ht="12.75">
      <c r="A461" s="2">
        <v>201402110037</v>
      </c>
      <c r="B461" s="4">
        <v>41681</v>
      </c>
      <c r="C461" s="13" t="s">
        <v>2</v>
      </c>
      <c r="D461" s="13" t="s">
        <v>154</v>
      </c>
      <c r="E461" s="13" t="s">
        <v>84</v>
      </c>
      <c r="F461" s="13">
        <v>0</v>
      </c>
      <c r="G461" s="13">
        <v>0</v>
      </c>
      <c r="H461" s="13" t="s">
        <v>72</v>
      </c>
      <c r="I461">
        <v>2014</v>
      </c>
      <c r="J461" s="3">
        <v>1</v>
      </c>
    </row>
    <row r="462" spans="1:10" ht="12.75">
      <c r="A462" s="14">
        <v>201402110036</v>
      </c>
      <c r="B462" s="15">
        <v>41681</v>
      </c>
      <c r="C462" s="16" t="s">
        <v>2</v>
      </c>
      <c r="D462" s="16" t="s">
        <v>157</v>
      </c>
      <c r="E462" s="16" t="s">
        <v>84</v>
      </c>
      <c r="F462" s="16">
        <v>0</v>
      </c>
      <c r="G462" s="16">
        <v>0</v>
      </c>
      <c r="H462" s="16" t="s">
        <v>72</v>
      </c>
      <c r="I462">
        <v>2014</v>
      </c>
      <c r="J462" s="3">
        <v>1</v>
      </c>
    </row>
    <row r="463" spans="1:10" ht="12.75">
      <c r="A463" s="14">
        <v>201402120040</v>
      </c>
      <c r="B463" s="15">
        <v>41682</v>
      </c>
      <c r="C463" s="16" t="s">
        <v>2</v>
      </c>
      <c r="D463" s="16" t="s">
        <v>151</v>
      </c>
      <c r="E463" s="16" t="s">
        <v>84</v>
      </c>
      <c r="F463" s="16">
        <v>0</v>
      </c>
      <c r="G463" s="16">
        <v>0</v>
      </c>
      <c r="H463" s="16" t="s">
        <v>72</v>
      </c>
      <c r="I463">
        <v>2014</v>
      </c>
      <c r="J463" s="3">
        <v>1</v>
      </c>
    </row>
    <row r="464" spans="1:10" ht="12.75">
      <c r="A464" s="14">
        <v>201402140038</v>
      </c>
      <c r="B464" s="15">
        <v>41683</v>
      </c>
      <c r="C464" s="16" t="s">
        <v>2</v>
      </c>
      <c r="D464" s="16" t="s">
        <v>144</v>
      </c>
      <c r="E464" s="16" t="s">
        <v>84</v>
      </c>
      <c r="F464" s="16">
        <v>0</v>
      </c>
      <c r="G464" s="16">
        <v>0</v>
      </c>
      <c r="H464" s="16" t="s">
        <v>72</v>
      </c>
      <c r="I464">
        <v>2014</v>
      </c>
      <c r="J464" s="3">
        <v>1</v>
      </c>
    </row>
    <row r="465" spans="1:10" ht="12.75">
      <c r="A465" s="2">
        <v>201402130043</v>
      </c>
      <c r="B465" s="4">
        <v>41683</v>
      </c>
      <c r="C465" s="13" t="s">
        <v>2</v>
      </c>
      <c r="D465" s="13" t="s">
        <v>147</v>
      </c>
      <c r="E465" s="13" t="s">
        <v>84</v>
      </c>
      <c r="F465" s="13">
        <v>0</v>
      </c>
      <c r="G465" s="13">
        <v>0</v>
      </c>
      <c r="H465" s="13" t="s">
        <v>72</v>
      </c>
      <c r="I465">
        <v>2014</v>
      </c>
      <c r="J465" s="3">
        <v>1</v>
      </c>
    </row>
    <row r="466" spans="1:10" ht="12.75">
      <c r="A466" s="14">
        <v>201402130042</v>
      </c>
      <c r="B466" s="15">
        <v>41683</v>
      </c>
      <c r="C466" s="16" t="s">
        <v>2</v>
      </c>
      <c r="D466" s="16" t="s">
        <v>148</v>
      </c>
      <c r="E466" s="16" t="s">
        <v>84</v>
      </c>
      <c r="F466" s="16">
        <v>0</v>
      </c>
      <c r="G466" s="16">
        <v>0</v>
      </c>
      <c r="H466" s="16" t="s">
        <v>72</v>
      </c>
      <c r="I466">
        <v>2014</v>
      </c>
      <c r="J466" s="3">
        <v>1</v>
      </c>
    </row>
    <row r="467" spans="1:10" ht="12.75">
      <c r="A467" s="2">
        <v>201402130041</v>
      </c>
      <c r="B467" s="4">
        <v>41683</v>
      </c>
      <c r="C467" s="13" t="s">
        <v>2</v>
      </c>
      <c r="D467" s="13" t="s">
        <v>89</v>
      </c>
      <c r="E467" s="13" t="s">
        <v>84</v>
      </c>
      <c r="F467" s="13">
        <v>0</v>
      </c>
      <c r="G467" s="13">
        <v>0</v>
      </c>
      <c r="H467" s="13" t="s">
        <v>72</v>
      </c>
      <c r="I467">
        <v>2014</v>
      </c>
      <c r="J467" s="3">
        <v>1</v>
      </c>
    </row>
    <row r="468" spans="1:10" ht="12.75">
      <c r="A468" s="2">
        <v>201403140044</v>
      </c>
      <c r="B468" s="4">
        <v>41712</v>
      </c>
      <c r="C468" s="13" t="s">
        <v>2</v>
      </c>
      <c r="D468" s="13" t="s">
        <v>87</v>
      </c>
      <c r="E468" s="13" t="s">
        <v>84</v>
      </c>
      <c r="F468" s="13">
        <v>0</v>
      </c>
      <c r="G468" s="13">
        <v>0</v>
      </c>
      <c r="H468" s="13" t="s">
        <v>14</v>
      </c>
      <c r="I468">
        <v>2014</v>
      </c>
      <c r="J468" s="3">
        <v>1</v>
      </c>
    </row>
    <row r="469" spans="1:10" ht="12.75">
      <c r="A469" s="14">
        <v>201403300045</v>
      </c>
      <c r="B469" s="15">
        <v>41728</v>
      </c>
      <c r="C469" s="16" t="s">
        <v>2</v>
      </c>
      <c r="D469" s="16" t="s">
        <v>95</v>
      </c>
      <c r="E469" s="16" t="s">
        <v>84</v>
      </c>
      <c r="F469" s="16">
        <v>0</v>
      </c>
      <c r="G469" s="16">
        <v>0</v>
      </c>
      <c r="H469" s="16" t="s">
        <v>100</v>
      </c>
      <c r="I469">
        <v>2014</v>
      </c>
      <c r="J469" s="3">
        <v>1</v>
      </c>
    </row>
    <row r="470" spans="1:10" ht="12.75">
      <c r="A470" s="2">
        <v>201405290030</v>
      </c>
      <c r="B470" s="4">
        <v>41788</v>
      </c>
      <c r="C470" s="13" t="s">
        <v>2</v>
      </c>
      <c r="D470" s="13" t="s">
        <v>132</v>
      </c>
      <c r="E470" s="13" t="s">
        <v>84</v>
      </c>
      <c r="F470" s="13">
        <v>0</v>
      </c>
      <c r="G470" s="13">
        <v>0</v>
      </c>
      <c r="H470" s="13" t="s">
        <v>38</v>
      </c>
      <c r="I470">
        <v>2014</v>
      </c>
      <c r="J470" s="3">
        <v>1</v>
      </c>
    </row>
    <row r="471" spans="1:10" ht="12.75">
      <c r="A471" s="14">
        <v>201410230055</v>
      </c>
      <c r="B471" s="15">
        <v>41935</v>
      </c>
      <c r="C471" s="16" t="s">
        <v>2</v>
      </c>
      <c r="D471" s="16" t="s">
        <v>95</v>
      </c>
      <c r="E471" s="16" t="s">
        <v>84</v>
      </c>
      <c r="F471" s="16">
        <v>0</v>
      </c>
      <c r="G471" s="16">
        <v>0</v>
      </c>
      <c r="H471" s="16" t="s">
        <v>14</v>
      </c>
      <c r="I471">
        <v>2014</v>
      </c>
      <c r="J471" s="3">
        <v>1</v>
      </c>
    </row>
    <row r="472" spans="1:10" ht="12.75">
      <c r="A472" s="2">
        <v>201411160059</v>
      </c>
      <c r="B472" s="4">
        <v>41959</v>
      </c>
      <c r="C472" s="13" t="s">
        <v>2</v>
      </c>
      <c r="D472" s="13" t="s">
        <v>87</v>
      </c>
      <c r="E472" s="13" t="s">
        <v>84</v>
      </c>
      <c r="F472" s="13">
        <v>0</v>
      </c>
      <c r="G472" s="13">
        <v>0</v>
      </c>
      <c r="H472" s="13" t="s">
        <v>14</v>
      </c>
      <c r="I472">
        <v>2014</v>
      </c>
      <c r="J472" s="3">
        <v>1</v>
      </c>
    </row>
    <row r="473" spans="1:10" ht="12.75">
      <c r="A473" s="14">
        <v>201504270057</v>
      </c>
      <c r="B473" s="15">
        <v>42121</v>
      </c>
      <c r="C473" s="16" t="s">
        <v>2</v>
      </c>
      <c r="D473" s="16" t="s">
        <v>117</v>
      </c>
      <c r="E473" s="16" t="s">
        <v>84</v>
      </c>
      <c r="F473" s="16">
        <v>0</v>
      </c>
      <c r="G473" s="16">
        <v>0</v>
      </c>
      <c r="H473" s="16" t="s">
        <v>65</v>
      </c>
      <c r="I473">
        <v>2015</v>
      </c>
      <c r="J473" s="3">
        <v>1</v>
      </c>
    </row>
    <row r="474" spans="1:10" ht="12.75">
      <c r="A474" s="2">
        <v>201506030100</v>
      </c>
      <c r="B474" s="4">
        <v>42155</v>
      </c>
      <c r="C474" s="13" t="s">
        <v>2</v>
      </c>
      <c r="D474" s="13" t="s">
        <v>87</v>
      </c>
      <c r="E474" s="13" t="s">
        <v>84</v>
      </c>
      <c r="F474" s="13">
        <v>0</v>
      </c>
      <c r="G474" s="13">
        <v>0</v>
      </c>
      <c r="H474" s="13" t="s">
        <v>18</v>
      </c>
      <c r="I474">
        <v>2015</v>
      </c>
      <c r="J474" s="3">
        <v>1</v>
      </c>
    </row>
    <row r="475" spans="1:10" ht="12.75">
      <c r="A475" s="14">
        <v>201510150014</v>
      </c>
      <c r="B475" s="15">
        <v>42292</v>
      </c>
      <c r="C475" s="16" t="s">
        <v>2</v>
      </c>
      <c r="D475" s="16" t="s">
        <v>87</v>
      </c>
      <c r="E475" s="16" t="s">
        <v>84</v>
      </c>
      <c r="F475" s="16">
        <v>0</v>
      </c>
      <c r="G475" s="16">
        <v>0</v>
      </c>
      <c r="H475" s="16" t="s">
        <v>72</v>
      </c>
      <c r="I475">
        <v>2015</v>
      </c>
      <c r="J475" s="3">
        <v>1</v>
      </c>
    </row>
    <row r="476" spans="1:10" ht="12.75">
      <c r="A476" s="14">
        <v>201510170078</v>
      </c>
      <c r="B476" s="15">
        <v>42294</v>
      </c>
      <c r="C476" s="16" t="s">
        <v>2</v>
      </c>
      <c r="D476" s="16" t="s">
        <v>95</v>
      </c>
      <c r="E476" s="16" t="s">
        <v>84</v>
      </c>
      <c r="F476" s="16">
        <v>0</v>
      </c>
      <c r="G476" s="16">
        <v>0</v>
      </c>
      <c r="H476" s="16" t="s">
        <v>14</v>
      </c>
      <c r="I476">
        <v>2015</v>
      </c>
      <c r="J476" s="3">
        <v>1</v>
      </c>
    </row>
    <row r="477" spans="1:10" ht="12.75">
      <c r="A477" s="14">
        <v>201511130074</v>
      </c>
      <c r="B477" s="15">
        <v>42321</v>
      </c>
      <c r="C477" s="16" t="s">
        <v>2</v>
      </c>
      <c r="D477" s="16" t="s">
        <v>87</v>
      </c>
      <c r="E477" s="16" t="s">
        <v>84</v>
      </c>
      <c r="F477" s="16">
        <v>0</v>
      </c>
      <c r="G477" s="16">
        <v>1</v>
      </c>
      <c r="H477" s="16" t="s">
        <v>18</v>
      </c>
      <c r="I477">
        <v>2015</v>
      </c>
      <c r="J477" s="3">
        <v>1</v>
      </c>
    </row>
    <row r="478" spans="1:10" ht="12.75">
      <c r="A478" s="14">
        <v>201511260021</v>
      </c>
      <c r="B478" s="15">
        <v>42334</v>
      </c>
      <c r="C478" s="16" t="s">
        <v>2</v>
      </c>
      <c r="D478" s="16" t="s">
        <v>87</v>
      </c>
      <c r="E478" s="16" t="s">
        <v>84</v>
      </c>
      <c r="F478" s="16">
        <v>0</v>
      </c>
      <c r="G478" s="16">
        <v>0</v>
      </c>
      <c r="H478" s="16" t="s">
        <v>14</v>
      </c>
      <c r="I478">
        <v>2015</v>
      </c>
      <c r="J478" s="3">
        <v>1</v>
      </c>
    </row>
    <row r="479" spans="1:10" ht="12.75">
      <c r="A479" s="14">
        <v>201212060006</v>
      </c>
      <c r="B479" s="15">
        <v>41249</v>
      </c>
      <c r="C479" s="16" t="s">
        <v>2</v>
      </c>
      <c r="D479" s="16" t="s">
        <v>117</v>
      </c>
      <c r="E479" s="16" t="s">
        <v>76</v>
      </c>
      <c r="F479" s="16">
        <v>0</v>
      </c>
      <c r="G479" s="16">
        <v>0</v>
      </c>
      <c r="H479" s="16" t="s">
        <v>14</v>
      </c>
      <c r="I479">
        <v>2012</v>
      </c>
      <c r="J479" s="3">
        <v>1</v>
      </c>
    </row>
    <row r="480" spans="1:10" ht="12.75">
      <c r="A480" s="2">
        <v>201403260022</v>
      </c>
      <c r="B480" s="4">
        <v>41724</v>
      </c>
      <c r="C480" s="13" t="s">
        <v>2</v>
      </c>
      <c r="D480" s="13" t="s">
        <v>117</v>
      </c>
      <c r="E480" s="13" t="s">
        <v>76</v>
      </c>
      <c r="F480" s="13">
        <v>0</v>
      </c>
      <c r="G480" s="13">
        <v>0</v>
      </c>
      <c r="H480" s="13" t="s">
        <v>18</v>
      </c>
      <c r="I480">
        <v>2014</v>
      </c>
      <c r="J480" s="3">
        <v>1</v>
      </c>
    </row>
    <row r="481" spans="1:10" ht="12.75">
      <c r="A481" s="14">
        <v>201405110121</v>
      </c>
      <c r="B481" s="15">
        <v>41770</v>
      </c>
      <c r="C481" s="16" t="s">
        <v>73</v>
      </c>
      <c r="D481" s="16" t="s">
        <v>74</v>
      </c>
      <c r="E481" s="16" t="s">
        <v>76</v>
      </c>
      <c r="F481" s="16">
        <v>0</v>
      </c>
      <c r="G481" s="16">
        <v>0</v>
      </c>
      <c r="H481" s="16" t="s">
        <v>38</v>
      </c>
      <c r="I481">
        <v>2014</v>
      </c>
      <c r="J481" s="3">
        <v>1</v>
      </c>
    </row>
    <row r="482" spans="1:10" ht="12.75">
      <c r="A482" s="14">
        <v>200108030003</v>
      </c>
      <c r="B482" s="15">
        <v>37106</v>
      </c>
      <c r="C482" s="16" t="s">
        <v>2</v>
      </c>
      <c r="D482" s="16" t="s">
        <v>87</v>
      </c>
      <c r="E482" s="16" t="s">
        <v>102</v>
      </c>
      <c r="F482" s="16">
        <v>0</v>
      </c>
      <c r="G482" s="16">
        <v>0</v>
      </c>
      <c r="H482" s="16" t="s">
        <v>18</v>
      </c>
      <c r="I482">
        <v>2001</v>
      </c>
      <c r="J482" s="3">
        <v>1</v>
      </c>
    </row>
    <row r="483" spans="1:10" ht="12.75">
      <c r="A483" s="14">
        <v>201312010023</v>
      </c>
      <c r="B483" s="15">
        <v>41609</v>
      </c>
      <c r="C483" s="16" t="s">
        <v>2</v>
      </c>
      <c r="D483" s="16" t="s">
        <v>87</v>
      </c>
      <c r="E483" s="16" t="s">
        <v>102</v>
      </c>
      <c r="F483" s="16">
        <v>0</v>
      </c>
      <c r="G483" s="16">
        <v>0</v>
      </c>
      <c r="H483" s="16" t="s">
        <v>18</v>
      </c>
      <c r="I483">
        <v>2013</v>
      </c>
      <c r="J483" s="3">
        <v>1</v>
      </c>
    </row>
    <row r="484" spans="1:10" ht="12.75">
      <c r="A484" s="2">
        <v>201509100043</v>
      </c>
      <c r="B484" s="4">
        <v>42257</v>
      </c>
      <c r="C484" s="13" t="s">
        <v>2</v>
      </c>
      <c r="D484" s="13" t="s">
        <v>101</v>
      </c>
      <c r="E484" s="13" t="s">
        <v>102</v>
      </c>
      <c r="F484" s="13">
        <v>0</v>
      </c>
      <c r="G484" s="13">
        <v>0</v>
      </c>
      <c r="H484" s="13" t="s">
        <v>18</v>
      </c>
      <c r="I484">
        <v>2015</v>
      </c>
      <c r="J484" s="3">
        <v>1</v>
      </c>
    </row>
    <row r="485" spans="1:10" ht="12.75">
      <c r="A485" s="14">
        <v>201509100042</v>
      </c>
      <c r="B485" s="15">
        <v>42257</v>
      </c>
      <c r="C485" s="16" t="s">
        <v>2</v>
      </c>
      <c r="D485" s="16" t="s">
        <v>101</v>
      </c>
      <c r="E485" s="16" t="s">
        <v>102</v>
      </c>
      <c r="F485" s="16">
        <v>0</v>
      </c>
      <c r="G485" s="16">
        <v>0</v>
      </c>
      <c r="H485" s="16" t="s">
        <v>18</v>
      </c>
      <c r="I485">
        <v>2015</v>
      </c>
      <c r="J485" s="3">
        <v>1</v>
      </c>
    </row>
    <row r="486" spans="1:10" ht="12.75">
      <c r="A486" s="2">
        <v>200012060005</v>
      </c>
      <c r="B486" s="4">
        <v>36866</v>
      </c>
      <c r="C486" s="13" t="s">
        <v>2</v>
      </c>
      <c r="D486" s="13" t="s">
        <v>87</v>
      </c>
      <c r="E486" s="13" t="s">
        <v>349</v>
      </c>
      <c r="F486" s="13">
        <v>1</v>
      </c>
      <c r="G486" s="13">
        <v>0</v>
      </c>
      <c r="H486" s="13" t="s">
        <v>18</v>
      </c>
      <c r="I486">
        <v>2000</v>
      </c>
      <c r="J486" s="3">
        <v>1</v>
      </c>
    </row>
    <row r="487" spans="1:10" ht="12.75">
      <c r="A487" s="2">
        <v>200101110002</v>
      </c>
      <c r="B487" s="4">
        <v>36902</v>
      </c>
      <c r="C487" s="13" t="s">
        <v>2</v>
      </c>
      <c r="D487" s="13" t="s">
        <v>87</v>
      </c>
      <c r="E487" s="13" t="s">
        <v>349</v>
      </c>
      <c r="F487" s="13">
        <v>0</v>
      </c>
      <c r="G487" s="13">
        <v>0</v>
      </c>
      <c r="H487" s="13" t="s">
        <v>452</v>
      </c>
      <c r="I487">
        <v>2001</v>
      </c>
      <c r="J487" s="3">
        <v>1</v>
      </c>
    </row>
    <row r="488" spans="1:10" ht="12.75">
      <c r="A488" s="2">
        <v>200102030003</v>
      </c>
      <c r="B488" s="4">
        <v>36925</v>
      </c>
      <c r="C488" s="13" t="s">
        <v>2</v>
      </c>
      <c r="D488" s="13" t="s">
        <v>87</v>
      </c>
      <c r="E488" s="13" t="s">
        <v>349</v>
      </c>
      <c r="F488" s="13">
        <v>0</v>
      </c>
      <c r="G488" s="13">
        <v>0</v>
      </c>
      <c r="H488" s="13" t="s">
        <v>18</v>
      </c>
      <c r="I488">
        <v>2001</v>
      </c>
      <c r="J488" s="3">
        <v>1</v>
      </c>
    </row>
    <row r="489" spans="1:10" ht="12.75">
      <c r="A489" s="2">
        <v>200109010012</v>
      </c>
      <c r="B489" s="4">
        <v>37135</v>
      </c>
      <c r="C489" s="13" t="s">
        <v>2</v>
      </c>
      <c r="D489" s="13" t="s">
        <v>87</v>
      </c>
      <c r="E489" s="13" t="s">
        <v>349</v>
      </c>
      <c r="F489" s="13">
        <v>0</v>
      </c>
      <c r="G489" s="13">
        <v>2</v>
      </c>
      <c r="H489" s="13" t="s">
        <v>18</v>
      </c>
      <c r="I489">
        <v>2001</v>
      </c>
      <c r="J489" s="3">
        <v>1</v>
      </c>
    </row>
    <row r="490" spans="1:10" ht="12.75">
      <c r="A490" s="14">
        <v>200302080008</v>
      </c>
      <c r="B490" s="15">
        <v>37660</v>
      </c>
      <c r="C490" s="16" t="s">
        <v>2</v>
      </c>
      <c r="D490" s="16" t="s">
        <v>87</v>
      </c>
      <c r="E490" s="16" t="s">
        <v>349</v>
      </c>
      <c r="F490" s="16">
        <v>0</v>
      </c>
      <c r="G490" s="16">
        <v>1</v>
      </c>
      <c r="H490" s="16" t="s">
        <v>18</v>
      </c>
      <c r="I490">
        <v>2003</v>
      </c>
      <c r="J490" s="3">
        <v>1</v>
      </c>
    </row>
    <row r="491" spans="1:10" ht="12.75">
      <c r="A491" s="2">
        <v>200303100005</v>
      </c>
      <c r="B491" s="4">
        <v>37690</v>
      </c>
      <c r="C491" s="13" t="s">
        <v>2</v>
      </c>
      <c r="D491" s="13" t="s">
        <v>435</v>
      </c>
      <c r="E491" s="13" t="s">
        <v>349</v>
      </c>
      <c r="F491" s="13">
        <v>0</v>
      </c>
      <c r="G491" s="13">
        <v>0</v>
      </c>
      <c r="H491" s="13" t="s">
        <v>18</v>
      </c>
      <c r="I491">
        <v>2003</v>
      </c>
      <c r="J491" s="3">
        <v>1</v>
      </c>
    </row>
    <row r="492" spans="1:10" ht="12.75">
      <c r="A492" s="2">
        <v>200404210005</v>
      </c>
      <c r="B492" s="4">
        <v>38098</v>
      </c>
      <c r="C492" s="13" t="s">
        <v>2</v>
      </c>
      <c r="D492" s="13" t="s">
        <v>411</v>
      </c>
      <c r="E492" s="13" t="s">
        <v>349</v>
      </c>
      <c r="F492" s="13">
        <v>0</v>
      </c>
      <c r="G492" s="13">
        <v>0</v>
      </c>
      <c r="H492" s="13" t="s">
        <v>18</v>
      </c>
      <c r="I492">
        <v>2004</v>
      </c>
      <c r="J492" s="3">
        <v>1</v>
      </c>
    </row>
    <row r="493" spans="1:10" ht="12.75">
      <c r="A493" s="14">
        <v>200409030004</v>
      </c>
      <c r="B493" s="15">
        <v>38233</v>
      </c>
      <c r="C493" s="16" t="s">
        <v>2</v>
      </c>
      <c r="D493" s="16" t="s">
        <v>87</v>
      </c>
      <c r="E493" s="16" t="s">
        <v>349</v>
      </c>
      <c r="F493" s="16">
        <v>0</v>
      </c>
      <c r="G493" s="16">
        <v>0</v>
      </c>
      <c r="H493" s="16" t="s">
        <v>38</v>
      </c>
      <c r="I493">
        <v>2004</v>
      </c>
      <c r="J493" s="3">
        <v>1</v>
      </c>
    </row>
    <row r="494" spans="1:10" ht="12.75">
      <c r="A494" s="14">
        <v>200709230004</v>
      </c>
      <c r="B494" s="15">
        <v>39348</v>
      </c>
      <c r="C494" s="16" t="s">
        <v>2</v>
      </c>
      <c r="D494" s="16" t="s">
        <v>348</v>
      </c>
      <c r="E494" s="16" t="s">
        <v>349</v>
      </c>
      <c r="F494" s="16">
        <v>0</v>
      </c>
      <c r="G494" s="16">
        <v>0</v>
      </c>
      <c r="H494" s="16" t="s">
        <v>18</v>
      </c>
      <c r="I494">
        <v>2007</v>
      </c>
      <c r="J494" s="3">
        <v>1</v>
      </c>
    </row>
    <row r="495" spans="1:10" ht="12.75">
      <c r="A495" s="2">
        <v>200009250002</v>
      </c>
      <c r="B495" s="4">
        <v>36794</v>
      </c>
      <c r="C495" s="13" t="s">
        <v>2</v>
      </c>
      <c r="D495" s="13" t="s">
        <v>87</v>
      </c>
      <c r="E495" s="13" t="s">
        <v>105</v>
      </c>
      <c r="F495" s="13">
        <v>0</v>
      </c>
      <c r="G495" s="13">
        <v>0</v>
      </c>
      <c r="H495" s="13" t="s">
        <v>38</v>
      </c>
      <c r="I495">
        <v>2000</v>
      </c>
      <c r="J495" s="3">
        <v>1</v>
      </c>
    </row>
    <row r="496" spans="1:10" ht="12.75">
      <c r="A496" s="2">
        <v>200507010008</v>
      </c>
      <c r="B496" s="4">
        <v>38534</v>
      </c>
      <c r="C496" s="13" t="s">
        <v>2</v>
      </c>
      <c r="D496" s="13" t="s">
        <v>87</v>
      </c>
      <c r="E496" s="13" t="s">
        <v>105</v>
      </c>
      <c r="F496" s="13">
        <v>1</v>
      </c>
      <c r="G496" s="13">
        <v>0</v>
      </c>
      <c r="H496" s="13" t="s">
        <v>97</v>
      </c>
      <c r="I496">
        <v>2005</v>
      </c>
      <c r="J496" s="3">
        <v>1</v>
      </c>
    </row>
    <row r="497" spans="1:10" ht="12.75">
      <c r="A497" s="2">
        <v>200509020005</v>
      </c>
      <c r="B497" s="4">
        <v>38597</v>
      </c>
      <c r="C497" s="13" t="s">
        <v>2</v>
      </c>
      <c r="D497" s="13" t="s">
        <v>87</v>
      </c>
      <c r="E497" s="13" t="s">
        <v>105</v>
      </c>
      <c r="F497" s="13">
        <v>0</v>
      </c>
      <c r="G497" s="13">
        <v>0</v>
      </c>
      <c r="H497" s="13" t="s">
        <v>18</v>
      </c>
      <c r="I497">
        <v>2005</v>
      </c>
      <c r="J497" s="3">
        <v>1</v>
      </c>
    </row>
    <row r="498" spans="1:10" ht="12.75">
      <c r="A498" s="2">
        <v>201404290069</v>
      </c>
      <c r="B498" s="4">
        <v>41758</v>
      </c>
      <c r="C498" s="13" t="s">
        <v>2</v>
      </c>
      <c r="D498" s="13" t="s">
        <v>87</v>
      </c>
      <c r="E498" s="13" t="s">
        <v>105</v>
      </c>
      <c r="F498" s="13">
        <v>0</v>
      </c>
      <c r="G498" s="13">
        <v>0</v>
      </c>
      <c r="H498" s="13" t="s">
        <v>18</v>
      </c>
      <c r="I498">
        <v>2014</v>
      </c>
      <c r="J498" s="3">
        <v>1</v>
      </c>
    </row>
    <row r="499" spans="1:10" ht="12.75">
      <c r="A499" s="14">
        <v>201506100090</v>
      </c>
      <c r="B499" s="15">
        <v>42165</v>
      </c>
      <c r="C499" s="16" t="s">
        <v>2</v>
      </c>
      <c r="D499" s="16" t="s">
        <v>87</v>
      </c>
      <c r="E499" s="16" t="s">
        <v>105</v>
      </c>
      <c r="F499" s="16">
        <v>0</v>
      </c>
      <c r="G499" s="16">
        <v>0</v>
      </c>
      <c r="H499" s="16" t="s">
        <v>18</v>
      </c>
      <c r="I499">
        <v>2015</v>
      </c>
      <c r="J499" s="3">
        <v>1</v>
      </c>
    </row>
    <row r="500" spans="1:10" ht="12.75">
      <c r="A500" s="2">
        <v>201508260040</v>
      </c>
      <c r="B500" s="4">
        <v>42242</v>
      </c>
      <c r="C500" s="13" t="s">
        <v>2</v>
      </c>
      <c r="D500" s="13" t="s">
        <v>87</v>
      </c>
      <c r="E500" s="13" t="s">
        <v>105</v>
      </c>
      <c r="F500" s="13">
        <v>0</v>
      </c>
      <c r="G500" s="13">
        <v>0</v>
      </c>
      <c r="H500" s="13" t="s">
        <v>18</v>
      </c>
      <c r="I500">
        <v>2015</v>
      </c>
      <c r="J500" s="3">
        <v>1</v>
      </c>
    </row>
    <row r="501" spans="1:10" ht="12.75">
      <c r="A501" s="2">
        <v>200008200007</v>
      </c>
      <c r="B501" s="4">
        <v>36759</v>
      </c>
      <c r="C501" s="13" t="s">
        <v>2</v>
      </c>
      <c r="D501" s="13" t="s">
        <v>87</v>
      </c>
      <c r="E501" s="13" t="s">
        <v>246</v>
      </c>
      <c r="F501" s="13">
        <v>2</v>
      </c>
      <c r="G501" s="13">
        <v>0</v>
      </c>
      <c r="H501" s="13" t="s">
        <v>85</v>
      </c>
      <c r="I501">
        <v>2000</v>
      </c>
      <c r="J501" s="3">
        <v>1</v>
      </c>
    </row>
    <row r="502" spans="1:10" ht="12.75">
      <c r="A502" s="2">
        <v>200009160003</v>
      </c>
      <c r="B502" s="4">
        <v>36785</v>
      </c>
      <c r="C502" s="13" t="s">
        <v>2</v>
      </c>
      <c r="D502" s="13" t="s">
        <v>87</v>
      </c>
      <c r="E502" s="13" t="s">
        <v>246</v>
      </c>
      <c r="F502" s="13">
        <v>0</v>
      </c>
      <c r="G502" s="13">
        <v>1</v>
      </c>
      <c r="H502" s="13" t="s">
        <v>18</v>
      </c>
      <c r="I502">
        <v>2000</v>
      </c>
      <c r="J502" s="3">
        <v>1</v>
      </c>
    </row>
    <row r="503" spans="1:10" ht="12.75">
      <c r="A503" s="14">
        <v>200009180007</v>
      </c>
      <c r="B503" s="15">
        <v>36787</v>
      </c>
      <c r="C503" s="16" t="s">
        <v>2</v>
      </c>
      <c r="D503" s="16" t="s">
        <v>87</v>
      </c>
      <c r="E503" s="16" t="s">
        <v>246</v>
      </c>
      <c r="F503" s="16">
        <v>0</v>
      </c>
      <c r="G503" s="16">
        <v>0</v>
      </c>
      <c r="H503" s="16" t="s">
        <v>65</v>
      </c>
      <c r="I503">
        <v>2000</v>
      </c>
      <c r="J503" s="3">
        <v>1</v>
      </c>
    </row>
    <row r="504" spans="1:10" ht="12.75">
      <c r="A504" s="2">
        <v>200102270003</v>
      </c>
      <c r="B504" s="4">
        <v>36949</v>
      </c>
      <c r="C504" s="13" t="s">
        <v>2</v>
      </c>
      <c r="D504" s="13" t="s">
        <v>87</v>
      </c>
      <c r="E504" s="13" t="s">
        <v>246</v>
      </c>
      <c r="F504" s="13">
        <v>0</v>
      </c>
      <c r="G504" s="13">
        <v>0</v>
      </c>
      <c r="H504" s="13" t="s">
        <v>359</v>
      </c>
      <c r="I504">
        <v>2001</v>
      </c>
      <c r="J504" s="3">
        <v>1</v>
      </c>
    </row>
    <row r="505" spans="1:10" ht="12.75">
      <c r="A505" s="2">
        <v>201203090007</v>
      </c>
      <c r="B505" s="4">
        <v>40977</v>
      </c>
      <c r="C505" s="13" t="s">
        <v>2</v>
      </c>
      <c r="D505" s="13" t="s">
        <v>87</v>
      </c>
      <c r="E505" s="13" t="s">
        <v>246</v>
      </c>
      <c r="F505" s="13">
        <v>0</v>
      </c>
      <c r="G505" s="13">
        <v>0</v>
      </c>
      <c r="H505" s="13" t="s">
        <v>18</v>
      </c>
      <c r="I505">
        <v>2012</v>
      </c>
      <c r="J505" s="3">
        <v>1</v>
      </c>
    </row>
    <row r="506" spans="1:10" ht="12.75">
      <c r="A506" s="14">
        <v>201203090006</v>
      </c>
      <c r="B506" s="15">
        <v>40977</v>
      </c>
      <c r="C506" s="16" t="s">
        <v>2</v>
      </c>
      <c r="D506" s="16" t="s">
        <v>87</v>
      </c>
      <c r="E506" s="16" t="s">
        <v>246</v>
      </c>
      <c r="F506" s="16">
        <v>0</v>
      </c>
      <c r="G506" s="16">
        <v>0</v>
      </c>
      <c r="H506" s="16" t="s">
        <v>18</v>
      </c>
      <c r="I506">
        <v>2012</v>
      </c>
      <c r="J506" s="3">
        <v>1</v>
      </c>
    </row>
    <row r="507" spans="1:10" ht="12.75">
      <c r="A507" s="21"/>
    </row>
    <row r="508" spans="1:10" ht="12.75">
      <c r="A508" s="21"/>
      <c r="I508">
        <f>SUM(J:J)</f>
        <v>500</v>
      </c>
    </row>
    <row r="509" spans="1:10" ht="12.75">
      <c r="A509" s="22"/>
    </row>
    <row r="510" spans="1:10" ht="12.75">
      <c r="A510" s="23"/>
    </row>
    <row r="511" spans="1:10" ht="12.75">
      <c r="A511" s="23"/>
    </row>
    <row r="512" spans="1:10" ht="12.75">
      <c r="A512" s="24"/>
    </row>
    <row r="513" spans="1:1" ht="12.75">
      <c r="A513" s="24"/>
    </row>
    <row r="514" spans="1:1" ht="12.75">
      <c r="A514" s="24"/>
    </row>
    <row r="515" spans="1:1" ht="12.75">
      <c r="A515" s="24"/>
    </row>
    <row r="516" spans="1:1" ht="12.75">
      <c r="A516" s="23"/>
    </row>
    <row r="518" spans="1:1" ht="12.75">
      <c r="A518" s="1"/>
    </row>
    <row r="519" spans="1:1" ht="12.75">
      <c r="A519" s="5"/>
    </row>
    <row r="520" spans="1:1" ht="12.75">
      <c r="A520" s="5"/>
    </row>
    <row r="521" spans="1:1" ht="12.75">
      <c r="A521" s="5"/>
    </row>
    <row r="522" spans="1:1" ht="12.75">
      <c r="A522" s="5"/>
    </row>
    <row r="523" spans="1:1" ht="15">
      <c r="A523" s="6"/>
    </row>
    <row r="524" spans="1:1" ht="15">
      <c r="A524" s="7"/>
    </row>
    <row r="525" spans="1:1" ht="12.75">
      <c r="A525" s="8"/>
    </row>
    <row r="526" spans="1:1" ht="15">
      <c r="A526" s="7"/>
    </row>
    <row r="528" spans="1:1" ht="12.75">
      <c r="A528" s="9"/>
    </row>
    <row r="530" spans="1:8" ht="12.75">
      <c r="A530" s="10"/>
    </row>
    <row r="532" spans="1:8" ht="12.75">
      <c r="A532" s="9"/>
    </row>
    <row r="534" spans="1:8" ht="12.75">
      <c r="A534" s="9"/>
    </row>
    <row r="535" spans="1:8" ht="12.75">
      <c r="A535" s="11"/>
      <c r="B535" s="12"/>
      <c r="C535" s="11"/>
      <c r="D535" s="11"/>
      <c r="E535" s="12"/>
      <c r="F535" s="11"/>
      <c r="G535" s="11"/>
      <c r="H535" s="12"/>
    </row>
    <row r="536" spans="1:8" ht="12.75">
      <c r="A536" s="26"/>
      <c r="B536" s="15"/>
      <c r="C536" s="16"/>
      <c r="D536" s="16"/>
      <c r="E536" s="16"/>
      <c r="F536" s="16"/>
      <c r="G536" s="16"/>
      <c r="H536" s="16"/>
    </row>
    <row r="537" spans="1:8" ht="12.75">
      <c r="A537" s="27"/>
      <c r="B537" s="4"/>
      <c r="C537" s="13"/>
      <c r="D537" s="13"/>
      <c r="E537" s="13"/>
      <c r="F537" s="13"/>
      <c r="G537" s="13"/>
      <c r="H537" s="13"/>
    </row>
    <row r="538" spans="1:8" ht="12.75">
      <c r="A538" s="26"/>
      <c r="B538" s="15"/>
      <c r="C538" s="16"/>
      <c r="D538" s="16"/>
      <c r="E538" s="16"/>
      <c r="F538" s="16"/>
      <c r="G538" s="16"/>
      <c r="H538" s="16"/>
    </row>
    <row r="539" spans="1:8" ht="12.75">
      <c r="A539" s="27"/>
      <c r="B539" s="4"/>
      <c r="C539" s="13"/>
      <c r="D539" s="13"/>
      <c r="E539" s="13"/>
      <c r="F539" s="13"/>
      <c r="G539" s="13"/>
      <c r="H539" s="13"/>
    </row>
    <row r="540" spans="1:8" ht="12.75">
      <c r="A540" s="26"/>
      <c r="B540" s="15"/>
      <c r="C540" s="16"/>
      <c r="D540" s="16"/>
      <c r="E540" s="16"/>
      <c r="F540" s="16"/>
      <c r="G540" s="16"/>
      <c r="H540" s="16"/>
    </row>
    <row r="541" spans="1:8" ht="12.75">
      <c r="A541" s="27"/>
      <c r="B541" s="4"/>
      <c r="C541" s="13"/>
      <c r="D541" s="13"/>
      <c r="E541" s="13"/>
      <c r="F541" s="13"/>
      <c r="G541" s="13"/>
      <c r="H541" s="13"/>
    </row>
    <row r="542" spans="1:8" ht="12.75">
      <c r="A542" s="26"/>
      <c r="B542" s="15"/>
      <c r="C542" s="16"/>
      <c r="D542" s="16"/>
      <c r="E542" s="16"/>
      <c r="F542" s="16"/>
      <c r="G542" s="16"/>
      <c r="H542" s="16"/>
    </row>
    <row r="543" spans="1:8" ht="12.75">
      <c r="A543" s="27"/>
      <c r="B543" s="4"/>
      <c r="C543" s="13"/>
      <c r="D543" s="13"/>
      <c r="E543" s="13"/>
      <c r="F543" s="13"/>
      <c r="G543" s="13"/>
      <c r="H543" s="13"/>
    </row>
    <row r="544" spans="1:8" ht="12.75">
      <c r="A544" s="26"/>
      <c r="B544" s="15"/>
      <c r="C544" s="16"/>
      <c r="D544" s="16"/>
      <c r="E544" s="16"/>
      <c r="F544" s="16"/>
      <c r="G544" s="16"/>
      <c r="H544" s="16"/>
    </row>
    <row r="545" spans="1:8" ht="12.75">
      <c r="A545" s="27"/>
      <c r="B545" s="4"/>
      <c r="C545" s="13"/>
      <c r="D545" s="13"/>
      <c r="E545" s="13"/>
      <c r="F545" s="13"/>
      <c r="G545" s="13"/>
      <c r="H545" s="13"/>
    </row>
    <row r="546" spans="1:8" ht="12.75">
      <c r="A546" s="26"/>
      <c r="B546" s="15"/>
      <c r="C546" s="16"/>
      <c r="D546" s="16"/>
      <c r="E546" s="16"/>
      <c r="F546" s="16"/>
      <c r="G546" s="16"/>
      <c r="H546" s="16"/>
    </row>
    <row r="547" spans="1:8" ht="12.75">
      <c r="A547" s="27"/>
      <c r="B547" s="4"/>
      <c r="C547" s="13"/>
      <c r="D547" s="13"/>
      <c r="E547" s="13"/>
      <c r="F547" s="13"/>
      <c r="G547" s="13"/>
      <c r="H547" s="13"/>
    </row>
    <row r="548" spans="1:8" ht="12.75">
      <c r="A548" s="26"/>
      <c r="B548" s="15"/>
      <c r="C548" s="16"/>
      <c r="D548" s="16"/>
      <c r="E548" s="16"/>
      <c r="F548" s="16"/>
      <c r="G548" s="16"/>
      <c r="H548" s="16"/>
    </row>
    <row r="549" spans="1:8" ht="12.75">
      <c r="A549" s="27"/>
      <c r="B549" s="4"/>
      <c r="C549" s="13"/>
      <c r="D549" s="13"/>
      <c r="E549" s="13"/>
      <c r="F549" s="13"/>
      <c r="G549" s="13"/>
      <c r="H549" s="13"/>
    </row>
    <row r="550" spans="1:8" ht="12.75">
      <c r="A550" s="26"/>
      <c r="B550" s="15"/>
      <c r="C550" s="16"/>
      <c r="D550" s="16"/>
      <c r="E550" s="16"/>
      <c r="F550" s="16"/>
      <c r="G550" s="16"/>
      <c r="H550" s="16"/>
    </row>
    <row r="551" spans="1:8" ht="12.75">
      <c r="A551" s="27"/>
      <c r="B551" s="4"/>
      <c r="C551" s="13"/>
      <c r="D551" s="13"/>
      <c r="E551" s="13"/>
      <c r="F551" s="13"/>
      <c r="G551" s="13"/>
      <c r="H551" s="13"/>
    </row>
    <row r="552" spans="1:8" ht="12.75">
      <c r="A552" s="26"/>
      <c r="B552" s="15"/>
      <c r="C552" s="16"/>
      <c r="D552" s="16"/>
      <c r="E552" s="16"/>
      <c r="F552" s="16"/>
      <c r="G552" s="16"/>
      <c r="H552" s="16"/>
    </row>
    <row r="553" spans="1:8" ht="12.75">
      <c r="A553" s="27"/>
      <c r="B553" s="4"/>
      <c r="C553" s="13"/>
      <c r="D553" s="13"/>
      <c r="E553" s="13"/>
      <c r="F553" s="13"/>
      <c r="G553" s="13"/>
      <c r="H553" s="13"/>
    </row>
    <row r="554" spans="1:8" ht="12.75">
      <c r="A554" s="26"/>
      <c r="B554" s="15"/>
      <c r="C554" s="16"/>
      <c r="D554" s="16"/>
      <c r="E554" s="16"/>
      <c r="F554" s="16"/>
      <c r="G554" s="16"/>
      <c r="H554" s="16"/>
    </row>
    <row r="555" spans="1:8" ht="12.75">
      <c r="A555" s="27"/>
      <c r="B555" s="4"/>
      <c r="C555" s="13"/>
      <c r="D555" s="13"/>
      <c r="E555" s="13"/>
      <c r="F555" s="13"/>
      <c r="G555" s="13"/>
      <c r="H555" s="13"/>
    </row>
    <row r="556" spans="1:8" ht="12.75">
      <c r="A556" s="26"/>
      <c r="B556" s="15"/>
      <c r="C556" s="16"/>
      <c r="D556" s="16"/>
      <c r="E556" s="16"/>
      <c r="F556" s="16"/>
      <c r="G556" s="16"/>
      <c r="H556" s="16"/>
    </row>
    <row r="557" spans="1:8" ht="12.75">
      <c r="A557" s="27"/>
      <c r="B557" s="4"/>
      <c r="C557" s="13"/>
      <c r="D557" s="13"/>
      <c r="E557" s="13"/>
      <c r="F557" s="13"/>
      <c r="G557" s="13"/>
      <c r="H557" s="13"/>
    </row>
    <row r="558" spans="1:8" ht="12.75">
      <c r="A558" s="26"/>
      <c r="B558" s="15"/>
      <c r="C558" s="16"/>
      <c r="D558" s="16"/>
      <c r="E558" s="16"/>
      <c r="F558" s="16"/>
      <c r="G558" s="16"/>
      <c r="H558" s="16"/>
    </row>
    <row r="559" spans="1:8" ht="12.75">
      <c r="A559" s="27"/>
      <c r="B559" s="4"/>
      <c r="C559" s="13"/>
      <c r="D559" s="13"/>
      <c r="E559" s="13"/>
      <c r="F559" s="13"/>
      <c r="G559" s="13"/>
      <c r="H559" s="13"/>
    </row>
    <row r="560" spans="1:8" ht="12.75">
      <c r="A560" s="26"/>
      <c r="B560" s="15"/>
      <c r="C560" s="16"/>
      <c r="D560" s="16"/>
      <c r="E560" s="16"/>
      <c r="F560" s="16"/>
      <c r="G560" s="16"/>
      <c r="H560" s="16"/>
    </row>
    <row r="561" spans="1:8" ht="12.75">
      <c r="A561" s="27"/>
      <c r="B561" s="4"/>
      <c r="C561" s="13"/>
      <c r="D561" s="13"/>
      <c r="E561" s="13"/>
      <c r="F561" s="13"/>
      <c r="G561" s="13"/>
      <c r="H561" s="13"/>
    </row>
    <row r="562" spans="1:8" ht="12.75">
      <c r="A562" s="26"/>
      <c r="B562" s="15"/>
      <c r="C562" s="16"/>
      <c r="D562" s="16"/>
      <c r="E562" s="16"/>
      <c r="F562" s="16"/>
      <c r="G562" s="16"/>
      <c r="H562" s="16"/>
    </row>
    <row r="563" spans="1:8" ht="12.75">
      <c r="A563" s="27"/>
      <c r="B563" s="4"/>
      <c r="C563" s="13"/>
      <c r="D563" s="13"/>
      <c r="E563" s="13"/>
      <c r="F563" s="13"/>
      <c r="G563" s="13"/>
      <c r="H563" s="13"/>
    </row>
    <row r="564" spans="1:8" ht="12.75">
      <c r="A564" s="26"/>
      <c r="B564" s="15"/>
      <c r="C564" s="16"/>
      <c r="D564" s="16"/>
      <c r="E564" s="16"/>
      <c r="F564" s="16"/>
      <c r="G564" s="16"/>
      <c r="H564" s="16"/>
    </row>
    <row r="565" spans="1:8" ht="12.75">
      <c r="A565" s="27"/>
      <c r="B565" s="4"/>
      <c r="C565" s="13"/>
      <c r="D565" s="13"/>
      <c r="E565" s="13"/>
      <c r="F565" s="13"/>
      <c r="G565" s="13"/>
      <c r="H565" s="13"/>
    </row>
    <row r="566" spans="1:8" ht="12.75">
      <c r="A566" s="26"/>
      <c r="B566" s="15"/>
      <c r="C566" s="16"/>
      <c r="D566" s="16"/>
      <c r="E566" s="16"/>
      <c r="F566" s="16"/>
      <c r="G566" s="16"/>
      <c r="H566" s="16"/>
    </row>
    <row r="567" spans="1:8" ht="12.75">
      <c r="A567" s="27"/>
      <c r="B567" s="4"/>
      <c r="C567" s="13"/>
      <c r="D567" s="13"/>
      <c r="E567" s="13"/>
      <c r="F567" s="13"/>
      <c r="G567" s="13"/>
      <c r="H567" s="13"/>
    </row>
    <row r="568" spans="1:8" ht="12.75">
      <c r="A568" s="26"/>
      <c r="B568" s="15"/>
      <c r="C568" s="16"/>
      <c r="D568" s="16"/>
      <c r="E568" s="16"/>
      <c r="F568" s="16"/>
      <c r="G568" s="16"/>
      <c r="H568" s="16"/>
    </row>
    <row r="569" spans="1:8" ht="12.75">
      <c r="A569" s="27"/>
      <c r="B569" s="4"/>
      <c r="C569" s="13"/>
      <c r="D569" s="13"/>
      <c r="E569" s="13"/>
      <c r="F569" s="13"/>
      <c r="G569" s="13"/>
      <c r="H569" s="13"/>
    </row>
    <row r="570" spans="1:8" ht="12.75">
      <c r="A570" s="21"/>
    </row>
    <row r="571" spans="1:8" ht="12.75">
      <c r="A571" s="21"/>
    </row>
    <row r="572" spans="1:8" ht="12.75">
      <c r="A572" s="22"/>
    </row>
    <row r="573" spans="1:8" ht="12.75">
      <c r="A573" s="23"/>
    </row>
    <row r="574" spans="1:8" ht="12.75">
      <c r="A574" s="23"/>
    </row>
    <row r="575" spans="1:8" ht="12.75">
      <c r="A575" s="24"/>
    </row>
    <row r="576" spans="1:8" ht="12.75">
      <c r="A576" s="24"/>
    </row>
    <row r="577" spans="1:1" ht="12.75">
      <c r="A577" s="24"/>
    </row>
    <row r="578" spans="1:1" ht="12.75">
      <c r="A578" s="24"/>
    </row>
    <row r="579" spans="1:1" ht="12.75">
      <c r="A579" s="23"/>
    </row>
    <row r="581" spans="1:1" ht="12.75">
      <c r="A581" s="23"/>
    </row>
  </sheetData>
  <autoFilter ref="A6:H106"/>
  <sortState ref="A7:J506">
    <sortCondition ref="E7:E506"/>
  </sortState>
  <hyperlinks>
    <hyperlink ref="A6" r:id="rId1" location="results-table"/>
    <hyperlink ref="C6" r:id="rId2" location="results-table"/>
    <hyperlink ref="D6" r:id="rId3" location="results-table"/>
    <hyperlink ref="F6" r:id="rId4" location="results-table"/>
    <hyperlink ref="G6" r:id="rId5" location="results-table"/>
    <hyperlink ref="A223" r:id="rId6" display="https://www.start.umd.edu/gtd/search/IncidentSummary.aspx?gtdid=201406130105"/>
    <hyperlink ref="A224" r:id="rId7" display="https://www.start.umd.edu/gtd/search/IncidentSummary.aspx?gtdid=201406130104"/>
    <hyperlink ref="A308" r:id="rId8" display="https://www.start.umd.edu/gtd/search/IncidentSummary.aspx?gtdid=201212080030"/>
    <hyperlink ref="A309" r:id="rId9" display="https://www.start.umd.edu/gtd/search/IncidentSummary.aspx?gtdid=201212080029"/>
    <hyperlink ref="A310" r:id="rId10" display="https://www.start.umd.edu/gtd/search/IncidentSummary.aspx?gtdid=201212080028"/>
    <hyperlink ref="A311" r:id="rId11" display="https://www.start.umd.edu/gtd/search/IncidentSummary.aspx?gtdid=201212080027"/>
    <hyperlink ref="A312" r:id="rId12" display="https://www.start.umd.edu/gtd/search/IncidentSummary.aspx?gtdid=201212080026"/>
    <hyperlink ref="A313" r:id="rId13" display="https://www.start.umd.edu/gtd/search/IncidentSummary.aspx?gtdid=201212080025"/>
    <hyperlink ref="A314" r:id="rId14" display="https://www.start.umd.edu/gtd/search/IncidentSummary.aspx?gtdid=201212080024"/>
    <hyperlink ref="A315" r:id="rId15" display="https://www.start.umd.edu/gtd/search/IncidentSummary.aspx?gtdid=201212080023"/>
    <hyperlink ref="A316" r:id="rId16" display="https://www.start.umd.edu/gtd/search/IncidentSummary.aspx?gtdid=201212080022"/>
    <hyperlink ref="A317" r:id="rId17" display="https://www.start.umd.edu/gtd/search/IncidentSummary.aspx?gtdid=201212080021"/>
    <hyperlink ref="A318" r:id="rId18" display="https://www.start.umd.edu/gtd/search/IncidentSummary.aspx?gtdid=201212080020"/>
    <hyperlink ref="A319" r:id="rId19" display="https://www.start.umd.edu/gtd/search/IncidentSummary.aspx?gtdid=201212080019"/>
    <hyperlink ref="A320" r:id="rId20" display="https://www.start.umd.edu/gtd/search/IncidentSummary.aspx?gtdid=201212080018"/>
    <hyperlink ref="A321" r:id="rId21" display="https://www.start.umd.edu/gtd/search/IncidentSummary.aspx?gtdid=201212080017"/>
    <hyperlink ref="A322" r:id="rId22" display="https://www.start.umd.edu/gtd/search/IncidentSummary.aspx?gtdid=201212080016"/>
    <hyperlink ref="A323" r:id="rId23" display="https://www.start.umd.edu/gtd/search/IncidentSummary.aspx?gtdid=201212080015"/>
    <hyperlink ref="A324" r:id="rId24" display="https://www.start.umd.edu/gtd/search/IncidentSummary.aspx?gtdid=201212080014"/>
    <hyperlink ref="A325" r:id="rId25" display="https://www.start.umd.edu/gtd/search/IncidentSummary.aspx?gtdid=201212080013"/>
    <hyperlink ref="A326" r:id="rId26" display="https://www.start.umd.edu/gtd/search/IncidentSummary.aspx?gtdid=201212080012"/>
    <hyperlink ref="A327" r:id="rId27" display="https://www.start.umd.edu/gtd/search/IncidentSummary.aspx?gtdid=201212080011"/>
    <hyperlink ref="A328" r:id="rId28" display="https://www.start.umd.edu/gtd/search/IncidentSummary.aspx?gtdid=201212080010"/>
    <hyperlink ref="A329" r:id="rId29" display="https://www.start.umd.edu/gtd/search/IncidentSummary.aspx?gtdid=201212080009"/>
    <hyperlink ref="A330" r:id="rId30" display="https://www.start.umd.edu/gtd/search/IncidentSummary.aspx?gtdid=201212080008"/>
    <hyperlink ref="A331" r:id="rId31" display="https://www.start.umd.edu/gtd/search/IncidentSummary.aspx?gtdid=201212080007"/>
    <hyperlink ref="A352" r:id="rId32" display="https://www.start.umd.edu/gtd/search/IncidentSummary.aspx?gtdid=201209100022"/>
    <hyperlink ref="A353" r:id="rId33" display="https://www.start.umd.edu/gtd/search/IncidentSummary.aspx?gtdid=201209100021"/>
    <hyperlink ref="A354" r:id="rId34" display="https://www.start.umd.edu/gtd/search/IncidentSummary.aspx?gtdid=201209100020"/>
    <hyperlink ref="A355" r:id="rId35" display="https://www.start.umd.edu/gtd/search/IncidentSummary.aspx?gtdid=201209100019"/>
    <hyperlink ref="A356" r:id="rId36" display="https://www.start.umd.edu/gtd/search/IncidentSummary.aspx?gtdid=201209100018"/>
    <hyperlink ref="A357" r:id="rId37" display="https://www.start.umd.edu/gtd/search/IncidentSummary.aspx?gtdid=201209100017"/>
    <hyperlink ref="A358" r:id="rId38" display="https://www.start.umd.edu/gtd/search/IncidentSummary.aspx?gtdid=201209100012"/>
    <hyperlink ref="A307" r:id="rId39" display="https://www.start.umd.edu/gtd/search/IncidentSummary.aspx?gtdid=201207020022"/>
    <hyperlink ref="A281" r:id="rId40" display="https://www.start.umd.edu/gtd/search/IncidentSummary.aspx?gtdid=201205110063"/>
    <hyperlink ref="A282" r:id="rId41" display="https://www.start.umd.edu/gtd/search/IncidentSummary.aspx?gtdid=201205110062"/>
    <hyperlink ref="A283" r:id="rId42" display="https://www.start.umd.edu/gtd/search/IncidentSummary.aspx?gtdid=201205110061"/>
    <hyperlink ref="A284" r:id="rId43" display="https://www.start.umd.edu/gtd/search/IncidentSummary.aspx?gtdid=201205110060"/>
    <hyperlink ref="A285" r:id="rId44" display="https://www.start.umd.edu/gtd/search/IncidentSummary.aspx?gtdid=201205110059"/>
    <hyperlink ref="A286" r:id="rId45" display="https://www.start.umd.edu/gtd/search/IncidentSummary.aspx?gtdid=201205110058"/>
    <hyperlink ref="A287" r:id="rId46" display="https://www.start.umd.edu/gtd/search/IncidentSummary.aspx?gtdid=201205110057"/>
    <hyperlink ref="A288" r:id="rId47" display="https://www.start.umd.edu/gtd/search/IncidentSummary.aspx?gtdid=201205110056"/>
    <hyperlink ref="A481" r:id="rId48" display="https://www.start.umd.edu/gtd/search/IncidentSummary.aspx?gtdid=201405110121"/>
    <hyperlink ref="A456" r:id="rId49" display="https://www.start.umd.edu/gtd/search/IncidentSummary.aspx?gtdid=201306130024"/>
    <hyperlink ref="A478" r:id="rId50" display="https://www.start.umd.edu/gtd/search/IncidentSummary.aspx?gtdid=201511260021"/>
    <hyperlink ref="A404" r:id="rId51" display="https://www.start.umd.edu/gtd/search/IncidentSummary.aspx?gtdid=201511240050"/>
    <hyperlink ref="A477" r:id="rId52" display="https://www.start.umd.edu/gtd/search/IncidentSummary.aspx?gtdid=201511130074"/>
    <hyperlink ref="A403" r:id="rId53" display="https://www.start.umd.edu/gtd/search/IncidentSummary.aspx?gtdid=201511100039"/>
    <hyperlink ref="A476" r:id="rId54" display="https://www.start.umd.edu/gtd/search/IncidentSummary.aspx?gtdid=201510170078"/>
    <hyperlink ref="A411" r:id="rId55" display="https://www.start.umd.edu/gtd/search/IncidentSummary.aspx?gtdid=201510160023"/>
    <hyperlink ref="A475" r:id="rId56" display="https://www.start.umd.edu/gtd/search/IncidentSummary.aspx?gtdid=201510150014"/>
    <hyperlink ref="A484" r:id="rId57" display="https://www.start.umd.edu/gtd/search/IncidentSummary.aspx?gtdid=201509100043"/>
    <hyperlink ref="A485" r:id="rId58" display="https://www.start.umd.edu/gtd/search/IncidentSummary.aspx?gtdid=201509100042"/>
    <hyperlink ref="A500" r:id="rId59" display="https://www.start.umd.edu/gtd/search/IncidentSummary.aspx?gtdid=201508260040"/>
    <hyperlink ref="A402" r:id="rId60" display="https://www.start.umd.edu/gtd/search/IncidentSummary.aspx?gtdid=201508010078"/>
    <hyperlink ref="A237" r:id="rId61" display="https://www.start.umd.edu/gtd/search/IncidentSummary.aspx?gtdid=201507190062"/>
    <hyperlink ref="A499" r:id="rId62" display="https://www.start.umd.edu/gtd/search/IncidentSummary.aspx?gtdid=201506100090"/>
    <hyperlink ref="A474" r:id="rId63" display="https://www.start.umd.edu/gtd/search/IncidentSummary.aspx?gtdid=201506030100"/>
    <hyperlink ref="A473" r:id="rId64" display="https://www.start.umd.edu/gtd/search/IncidentSummary.aspx?gtdid=201504270057"/>
    <hyperlink ref="A401" r:id="rId65" display="https://www.start.umd.edu/gtd/search/IncidentSummary.aspx?gtdid=201502250029"/>
    <hyperlink ref="A400" r:id="rId66" display="https://www.start.umd.edu/gtd/search/IncidentSummary.aspx?gtdid=201502160030"/>
    <hyperlink ref="A472" r:id="rId67" display="https://www.start.umd.edu/gtd/search/IncidentSummary.aspx?gtdid=201411160059"/>
    <hyperlink ref="A471" r:id="rId68" display="https://www.start.umd.edu/gtd/search/IncidentSummary.aspx?gtdid=201410230055"/>
    <hyperlink ref="A399" r:id="rId69" display="https://www.start.umd.edu/gtd/search/IncidentSummary.aspx?gtdid=201410070055"/>
    <hyperlink ref="A398" r:id="rId70" display="https://www.start.umd.edu/gtd/search/IncidentSummary.aspx?gtdid=201410060086"/>
    <hyperlink ref="A470" r:id="rId71" display="https://www.start.umd.edu/gtd/search/IncidentSummary.aspx?gtdid=201405290030"/>
    <hyperlink ref="A498" r:id="rId72" display="https://www.start.umd.edu/gtd/search/IncidentSummary.aspx?gtdid=201404290069"/>
    <hyperlink ref="A469" r:id="rId73" display="https://www.start.umd.edu/gtd/search/IncidentSummary.aspx?gtdid=201403300045"/>
    <hyperlink ref="A480" r:id="rId74" display="https://www.start.umd.edu/gtd/search/IncidentSummary.aspx?gtdid=201403260022"/>
    <hyperlink ref="A233" r:id="rId75" display="https://www.start.umd.edu/gtd/search/IncidentSummary.aspx?gtdid=201403140045"/>
    <hyperlink ref="A468" r:id="rId76" display="https://www.start.umd.edu/gtd/search/IncidentSummary.aspx?gtdid=201403140044"/>
    <hyperlink ref="A464" r:id="rId77" display="https://www.start.umd.edu/gtd/search/IncidentSummary.aspx?gtdid=201402140038"/>
    <hyperlink ref="A465" r:id="rId78" display="https://www.start.umd.edu/gtd/search/IncidentSummary.aspx?gtdid=201402130043"/>
    <hyperlink ref="A466" r:id="rId79" display="https://www.start.umd.edu/gtd/search/IncidentSummary.aspx?gtdid=201402130042"/>
    <hyperlink ref="A467" r:id="rId80" display="https://www.start.umd.edu/gtd/search/IncidentSummary.aspx?gtdid=201402130041"/>
    <hyperlink ref="A463" r:id="rId81" display="https://www.start.umd.edu/gtd/search/IncidentSummary.aspx?gtdid=201402120040"/>
    <hyperlink ref="A461" r:id="rId82" display="https://www.start.umd.edu/gtd/search/IncidentSummary.aspx?gtdid=201402110037"/>
    <hyperlink ref="A462" r:id="rId83" display="https://www.start.umd.edu/gtd/search/IncidentSummary.aspx?gtdid=201402110036"/>
    <hyperlink ref="A397" r:id="rId84" display="https://www.start.umd.edu/gtd/search/IncidentSummary.aspx?gtdid=201312130008"/>
    <hyperlink ref="A232" r:id="rId85" display="https://www.start.umd.edu/gtd/search/IncidentSummary.aspx?gtdid=201312110012"/>
    <hyperlink ref="A460" r:id="rId86" display="https://www.start.umd.edu/gtd/search/IncidentSummary.aspx?gtdid=201312050021"/>
    <hyperlink ref="A483" r:id="rId87" display="https://www.start.umd.edu/gtd/search/IncidentSummary.aspx?gtdid=201312010023"/>
    <hyperlink ref="A396" r:id="rId88" display="https://www.start.umd.edu/gtd/search/IncidentSummary.aspx?gtdid=201311250001"/>
    <hyperlink ref="A459" r:id="rId89" display="https://www.start.umd.edu/gtd/search/IncidentSummary.aspx?gtdid=201311200004"/>
    <hyperlink ref="A395" r:id="rId90" display="https://www.start.umd.edu/gtd/search/IncidentSummary.aspx?gtdid=201311050045"/>
    <hyperlink ref="A394" r:id="rId91" display="https://www.start.umd.edu/gtd/search/IncidentSummary.aspx?gtdid=201310180019"/>
    <hyperlink ref="A458" r:id="rId92" display="https://www.start.umd.edu/gtd/search/IncidentSummary.aspx?gtdid=201310100017"/>
    <hyperlink ref="A457" r:id="rId93" display="https://www.start.umd.edu/gtd/search/IncidentSummary.aspx?gtdid=201310080012"/>
    <hyperlink ref="A393" r:id="rId94" display="https://www.start.umd.edu/gtd/search/IncidentSummary.aspx?gtdid=201308270011"/>
    <hyperlink ref="A391" r:id="rId95" display="https://www.start.umd.edu/gtd/search/IncidentSummary.aspx?gtdid=201307080052"/>
    <hyperlink ref="A392" r:id="rId96" display="https://www.start.umd.edu/gtd/search/IncidentSummary.aspx?gtdid=201307080051"/>
    <hyperlink ref="A390" r:id="rId97" display="https://www.start.umd.edu/gtd/search/IncidentSummary.aspx?gtdid=201305160001"/>
    <hyperlink ref="A389" r:id="rId98" display="https://www.start.umd.edu/gtd/search/IncidentSummary.aspx?gtdid=201303230004"/>
    <hyperlink ref="A374" r:id="rId99" display="https://www.start.umd.edu/gtd/search/IncidentSummary.aspx?gtdid=201302240010"/>
    <hyperlink ref="A388" r:id="rId100" display="https://www.start.umd.edu/gtd/search/IncidentSummary.aspx?gtdid=201301290001"/>
    <hyperlink ref="A455" r:id="rId101" display="https://www.start.umd.edu/gtd/search/IncidentSummary.aspx?gtdid=201212300008"/>
    <hyperlink ref="A479" r:id="rId102" display="https://www.start.umd.edu/gtd/search/IncidentSummary.aspx?gtdid=201212060006"/>
    <hyperlink ref="A454" r:id="rId103" display="https://www.start.umd.edu/gtd/search/IncidentSummary.aspx?gtdid=201211010010"/>
    <hyperlink ref="A387" r:id="rId104" display="https://www.start.umd.edu/gtd/search/IncidentSummary.aspx?gtdid=201206110045"/>
    <hyperlink ref="A386" r:id="rId105" display="https://www.start.umd.edu/gtd/search/IncidentSummary.aspx?gtdid=201206060005"/>
    <hyperlink ref="A289" r:id="rId106" display="https://www.start.umd.edu/gtd/search/IncidentSummary.aspx?gtdid=201205110055"/>
    <hyperlink ref="A290" r:id="rId107" display="https://www.start.umd.edu/gtd/search/IncidentSummary.aspx?gtdid=201205110054"/>
    <hyperlink ref="A291" r:id="rId108" display="https://www.start.umd.edu/gtd/search/IncidentSummary.aspx?gtdid=201205110053"/>
    <hyperlink ref="A292" r:id="rId109" display="https://www.start.umd.edu/gtd/search/IncidentSummary.aspx?gtdid=201205110052"/>
    <hyperlink ref="A293" r:id="rId110" display="https://www.start.umd.edu/gtd/search/IncidentSummary.aspx?gtdid=201205110051"/>
    <hyperlink ref="A294" r:id="rId111" display="https://www.start.umd.edu/gtd/search/IncidentSummary.aspx?gtdid=201205110050"/>
    <hyperlink ref="A295" r:id="rId112" display="https://www.start.umd.edu/gtd/search/IncidentSummary.aspx?gtdid=201205110049"/>
    <hyperlink ref="A296" r:id="rId113" display="https://www.start.umd.edu/gtd/search/IncidentSummary.aspx?gtdid=201205110048"/>
    <hyperlink ref="A297" r:id="rId114" display="https://www.start.umd.edu/gtd/search/IncidentSummary.aspx?gtdid=201205110047"/>
    <hyperlink ref="A298" r:id="rId115" display="https://www.start.umd.edu/gtd/search/IncidentSummary.aspx?gtdid=201205110046"/>
    <hyperlink ref="A299" r:id="rId116" display="https://www.start.umd.edu/gtd/search/IncidentSummary.aspx?gtdid=201205110045"/>
    <hyperlink ref="A300" r:id="rId117" display="https://www.start.umd.edu/gtd/search/IncidentSummary.aspx?gtdid=201205110044"/>
    <hyperlink ref="A301" r:id="rId118" display="https://www.start.umd.edu/gtd/search/IncidentSummary.aspx?gtdid=201205110043"/>
    <hyperlink ref="A302" r:id="rId119" display="https://www.start.umd.edu/gtd/search/IncidentSummary.aspx?gtdid=201205110042"/>
    <hyperlink ref="A303" r:id="rId120" display="https://www.start.umd.edu/gtd/search/IncidentSummary.aspx?gtdid=201205110041"/>
    <hyperlink ref="A304" r:id="rId121" display="https://www.start.umd.edu/gtd/search/IncidentSummary.aspx?gtdid=201205110040"/>
    <hyperlink ref="A305" r:id="rId122" display="https://www.start.umd.edu/gtd/search/IncidentSummary.aspx?gtdid=201205110039"/>
    <hyperlink ref="A306" r:id="rId123" display="https://www.start.umd.edu/gtd/search/IncidentSummary.aspx?gtdid=201205110038"/>
    <hyperlink ref="A385" r:id="rId124" display="https://www.start.umd.edu/gtd/search/IncidentSummary.aspx?gtdid=201204270022"/>
    <hyperlink ref="A410" r:id="rId125" display="https://www.start.umd.edu/gtd/search/IncidentSummary.aspx?gtdid=201204260002"/>
    <hyperlink ref="A447" r:id="rId126" display="https://www.start.umd.edu/gtd/search/IncidentSummary.aspx?gtdid=201204150005"/>
    <hyperlink ref="A384" r:id="rId127" display="https://www.start.umd.edu/gtd/search/IncidentSummary.aspx?gtdid=201204110020"/>
    <hyperlink ref="A409" r:id="rId128" display="https://www.start.umd.edu/gtd/search/IncidentSummary.aspx?gtdid=201204060001"/>
    <hyperlink ref="A505" r:id="rId129" display="https://www.start.umd.edu/gtd/search/IncidentSummary.aspx?gtdid=201203090007"/>
    <hyperlink ref="A506" r:id="rId130" display="https://www.start.umd.edu/gtd/search/IncidentSummary.aspx?gtdid=201203090006"/>
    <hyperlink ref="A383" r:id="rId131" display="https://www.start.umd.edu/gtd/search/IncidentSummary.aspx?gtdid=201201050014"/>
    <hyperlink ref="A446" r:id="rId132" display="https://www.start.umd.edu/gtd/search/IncidentSummary.aspx?gtdid=201106090009"/>
    <hyperlink ref="A364" r:id="rId133" display="https://www.start.umd.edu/gtd/search/IncidentSummary.aspx?gtdid=201105210002"/>
    <hyperlink ref="A222" r:id="rId134" display="https://www.start.umd.edu/gtd/search/IncidentSummary.aspx?gtdid=201104090001"/>
    <hyperlink ref="A408" r:id="rId135" display="https://www.start.umd.edu/gtd/search/IncidentSummary.aspx?gtdid=201104020010"/>
    <hyperlink ref="A429" r:id="rId136" display="https://www.start.umd.edu/gtd/search/IncidentSummary.aspx?gtdid=201103280001"/>
    <hyperlink ref="A351" r:id="rId137" display="https://www.start.umd.edu/gtd/search/IncidentSummary.aspx?gtdid=201102220008"/>
    <hyperlink ref="A445" r:id="rId138" display="https://www.start.umd.edu/gtd/search/IncidentSummary.aspx?gtdid=201102160012"/>
    <hyperlink ref="A428" r:id="rId139" display="https://www.start.umd.edu/gtd/search/IncidentSummary.aspx?gtdid=201101230002"/>
    <hyperlink ref="A280" r:id="rId140" display="https://www.start.umd.edu/gtd/search/IncidentSummary.aspx?gtdid=201101170010"/>
    <hyperlink ref="A382" r:id="rId141" display="https://www.start.umd.edu/gtd/search/IncidentSummary.aspx?gtdid=201011050003"/>
    <hyperlink ref="A221" r:id="rId142" display="https://www.start.umd.edu/gtd/search/IncidentSummary.aspx?gtdid=201009160031"/>
    <hyperlink ref="A449" r:id="rId143" display="https://www.start.umd.edu/gtd/search/IncidentSummary.aspx?gtdid=201008120010"/>
    <hyperlink ref="A450" r:id="rId144" display="https://www.start.umd.edu/gtd/search/IncidentSummary.aspx?gtdid=201008120009"/>
    <hyperlink ref="A448" r:id="rId145" display="https://www.start.umd.edu/gtd/search/IncidentSummary.aspx?gtdid=201008110005"/>
    <hyperlink ref="A381" r:id="rId146" display="https://www.start.umd.edu/gtd/search/IncidentSummary.aspx?gtdid=201008030008"/>
    <hyperlink ref="A380" r:id="rId147" display="https://www.start.umd.edu/gtd/search/IncidentSummary.aspx?gtdid=201005110004"/>
    <hyperlink ref="A379" r:id="rId148" display="https://www.start.umd.edu/gtd/search/IncidentSummary.aspx?gtdid=201005060010"/>
    <hyperlink ref="A427" r:id="rId149" display="https://www.start.umd.edu/gtd/search/IncidentSummary.aspx?gtdid=201004120005"/>
    <hyperlink ref="A426" r:id="rId150" display="https://www.start.umd.edu/gtd/search/IncidentSummary.aspx?gtdid=201004110009"/>
    <hyperlink ref="A444" r:id="rId151" display="https://www.start.umd.edu/gtd/search/IncidentSummary.aspx?gtdid=201002170009"/>
    <hyperlink ref="A443" r:id="rId152" display="https://www.start.umd.edu/gtd/search/IncidentSummary.aspx?gtdid=201002120012"/>
    <hyperlink ref="A278" r:id="rId153" display="https://www.start.umd.edu/gtd/search/IncidentSummary.aspx?gtdid=201001170013"/>
    <hyperlink ref="A279" r:id="rId154" display="https://www.start.umd.edu/gtd/search/IncidentSummary.aspx?gtdid=201001170012"/>
    <hyperlink ref="A220" r:id="rId155" display="https://www.start.umd.edu/gtd/search/IncidentSummary.aspx?gtdid=200910170003"/>
    <hyperlink ref="A378" r:id="rId156" display="https://www.start.umd.edu/gtd/search/IncidentSummary.aspx?gtdid=200910160011"/>
    <hyperlink ref="A219" r:id="rId157" display="https://www.start.umd.edu/gtd/search/IncidentSummary.aspx?gtdid=200910160002"/>
    <hyperlink ref="A218" r:id="rId158" display="https://www.start.umd.edu/gtd/search/IncidentSummary.aspx?gtdid=200908270009"/>
    <hyperlink ref="A413" r:id="rId159" display="https://www.start.umd.edu/gtd/search/IncidentSummary.aspx?gtdid=200908150005"/>
    <hyperlink ref="A133" r:id="rId160" display="https://www.start.umd.edu/gtd/search/IncidentSummary.aspx?gtdid=200908090008"/>
    <hyperlink ref="A134" r:id="rId161" display="https://www.start.umd.edu/gtd/search/IncidentSummary.aspx?gtdid=200908090007"/>
    <hyperlink ref="A135" r:id="rId162" display="https://www.start.umd.edu/gtd/search/IncidentSummary.aspx?gtdid=200908090006"/>
    <hyperlink ref="A217" r:id="rId163" display="https://www.start.umd.edu/gtd/search/IncidentSummary.aspx?gtdid=200908090005"/>
    <hyperlink ref="A132" r:id="rId164" display="https://www.start.umd.edu/gtd/search/IncidentSummary.aspx?gtdid=200907300018"/>
    <hyperlink ref="A216" r:id="rId165" display="https://www.start.umd.edu/gtd/search/IncidentSummary.aspx?gtdid=200907290025"/>
    <hyperlink ref="A350" r:id="rId166" display="https://www.start.umd.edu/gtd/search/IncidentSummary.aspx?gtdid=200907220012"/>
    <hyperlink ref="A215" r:id="rId167" display="https://www.start.umd.edu/gtd/search/IncidentSummary.aspx?gtdid=200907100002"/>
    <hyperlink ref="A214" r:id="rId168" display="https://www.start.umd.edu/gtd/search/IncidentSummary.aspx?gtdid=200906190013"/>
    <hyperlink ref="A213" r:id="rId169" display="https://www.start.umd.edu/gtd/search/IncidentSummary.aspx?gtdid=200903260001"/>
    <hyperlink ref="A231" r:id="rId170" display="https://www.start.umd.edu/gtd/search/IncidentSummary.aspx?gtdid=200903090001"/>
    <hyperlink ref="A425" r:id="rId171" display="https://www.start.umd.edu/gtd/search/IncidentSummary.aspx?gtdid=200903080013"/>
    <hyperlink ref="A131" r:id="rId172" display="https://www.start.umd.edu/gtd/search/IncidentSummary.aspx?gtdid=200902230007"/>
    <hyperlink ref="A377" r:id="rId173" display="https://www.start.umd.edu/gtd/search/IncidentSummary.aspx?gtdid=200901270026"/>
    <hyperlink ref="A212" r:id="rId174" display="https://www.start.umd.edu/gtd/search/IncidentSummary.aspx?gtdid=200901160006"/>
    <hyperlink ref="A130" r:id="rId175" display="https://www.start.umd.edu/gtd/search/IncidentSummary.aspx?gtdid=200812310002"/>
    <hyperlink ref="A129" r:id="rId176" display="https://www.start.umd.edu/gtd/search/IncidentSummary.aspx?gtdid=200812030006"/>
    <hyperlink ref="A211" r:id="rId177" display="https://www.start.umd.edu/gtd/search/IncidentSummary.aspx?gtdid=200810300015"/>
    <hyperlink ref="A128" r:id="rId178" display="https://www.start.umd.edu/gtd/search/IncidentSummary.aspx?gtdid=200809220011"/>
    <hyperlink ref="A208" r:id="rId179" display="https://www.start.umd.edu/gtd/search/IncidentSummary.aspx?gtdid=200809210027"/>
    <hyperlink ref="A209" r:id="rId180" display="https://www.start.umd.edu/gtd/search/IncidentSummary.aspx?gtdid=200809210026"/>
    <hyperlink ref="A126" r:id="rId181" display="https://www.start.umd.edu/gtd/search/IncidentSummary.aspx?gtdid=200809210010"/>
    <hyperlink ref="A127" r:id="rId182" display="https://www.start.umd.edu/gtd/search/IncidentSummary.aspx?gtdid=200809210009"/>
    <hyperlink ref="A210" r:id="rId183" display="https://www.start.umd.edu/gtd/search/IncidentSummary.aspx?gtdid=200809210008"/>
    <hyperlink ref="A123" r:id="rId184" display="https://www.start.umd.edu/gtd/search/IncidentSummary.aspx?gtdid=200808170013"/>
    <hyperlink ref="A124" r:id="rId185" display="https://www.start.umd.edu/gtd/search/IncidentSummary.aspx?gtdid=200808170009"/>
    <hyperlink ref="A125" r:id="rId186" display="https://www.start.umd.edu/gtd/search/IncidentSummary.aspx?gtdid=200808170008"/>
    <hyperlink ref="A122" r:id="rId187" display="https://www.start.umd.edu/gtd/search/IncidentSummary.aspx?gtdid=200807290037"/>
    <hyperlink ref="A121" r:id="rId188" display="https://www.start.umd.edu/gtd/search/IncidentSummary.aspx?gtdid=200807280016"/>
    <hyperlink ref="A116" r:id="rId189" display="https://www.start.umd.edu/gtd/search/IncidentSummary.aspx?gtdid=200807200018"/>
    <hyperlink ref="A117" r:id="rId190" display="https://www.start.umd.edu/gtd/search/IncidentSummary.aspx?gtdid=200807200017"/>
    <hyperlink ref="A118" r:id="rId191" display="https://www.start.umd.edu/gtd/search/IncidentSummary.aspx?gtdid=200807200016"/>
    <hyperlink ref="A119" r:id="rId192" display="https://www.start.umd.edu/gtd/search/IncidentSummary.aspx?gtdid=200807200015"/>
    <hyperlink ref="A120" r:id="rId193" display="https://www.start.umd.edu/gtd/search/IncidentSummary.aspx?gtdid=200807200014"/>
    <hyperlink ref="A372" r:id="rId194" display="https://www.start.umd.edu/gtd/search/IncidentSummary.aspx?gtdid=200807110007"/>
    <hyperlink ref="A207" r:id="rId195" display="https://www.start.umd.edu/gtd/search/IncidentSummary.aspx?gtdid=200807040029"/>
    <hyperlink ref="A236" r:id="rId196" display="https://www.start.umd.edu/gtd/search/IncidentSummary.aspx?gtdid=200806140011"/>
    <hyperlink ref="A115" r:id="rId197" display="https://www.start.umd.edu/gtd/search/IncidentSummary.aspx?gtdid=200806080012"/>
    <hyperlink ref="A114" r:id="rId198" display="https://www.start.umd.edu/gtd/search/IncidentSummary.aspx?gtdid=200805190017"/>
    <hyperlink ref="A206" r:id="rId199" display="https://www.start.umd.edu/gtd/search/IncidentSummary.aspx?gtdid=200805140015"/>
    <hyperlink ref="A407" r:id="rId200" display="https://www.start.umd.edu/gtd/search/IncidentSummary.aspx?gtdid=200805120017"/>
    <hyperlink ref="A113" r:id="rId201" display="https://www.start.umd.edu/gtd/search/IncidentSummary.aspx?gtdid=200805120012"/>
    <hyperlink ref="A111" r:id="rId202" display="https://www.start.umd.edu/gtd/search/IncidentSummary.aspx?gtdid=200805010010"/>
    <hyperlink ref="A112" r:id="rId203" display="https://www.start.umd.edu/gtd/search/IncidentSummary.aspx?gtdid=200805010009"/>
    <hyperlink ref="A110" r:id="rId204" display="https://www.start.umd.edu/gtd/search/IncidentSummary.aspx?gtdid=200804200011"/>
    <hyperlink ref="A109" r:id="rId205" display="https://www.start.umd.edu/gtd/search/IncidentSummary.aspx?gtdid=200804170007"/>
    <hyperlink ref="A108" r:id="rId206" display="https://www.start.umd.edu/gtd/search/IncidentSummary.aspx?gtdid=200804120001"/>
    <hyperlink ref="A107" r:id="rId207" display="https://www.start.umd.edu/gtd/search/IncidentSummary.aspx?gtdid=200803300004"/>
    <hyperlink ref="A106" r:id="rId208" display="https://www.start.umd.edu/gtd/search/IncidentSummary.aspx?gtdid=200803210001"/>
    <hyperlink ref="A105" r:id="rId209" display="https://www.start.umd.edu/gtd/search/IncidentSummary.aspx?gtdid=200802230006"/>
    <hyperlink ref="A348" r:id="rId210" display="https://www.start.umd.edu/gtd/search/IncidentSummary.aspx?gtdid=200712230004"/>
    <hyperlink ref="A349" r:id="rId211" display="https://www.start.umd.edu/gtd/search/IncidentSummary.aspx?gtdid=200712230003"/>
    <hyperlink ref="A346" r:id="rId212" display="https://www.start.umd.edu/gtd/search/IncidentSummary.aspx?gtdid=200712200003"/>
    <hyperlink ref="A347" r:id="rId213" display="https://www.start.umd.edu/gtd/search/IncidentSummary.aspx?gtdid=200712200002"/>
    <hyperlink ref="A104" r:id="rId214" display="https://www.start.umd.edu/gtd/search/IncidentSummary.aspx?gtdid=200712010004"/>
    <hyperlink ref="A361" r:id="rId215" display="https://www.start.umd.edu/gtd/search/IncidentSummary.aspx?gtdid=200711120003"/>
    <hyperlink ref="A424" r:id="rId216" display="https://www.start.umd.edu/gtd/search/IncidentSummary.aspx?gtdid=200711080001"/>
    <hyperlink ref="A205" r:id="rId217" display="https://www.start.umd.edu/gtd/search/IncidentSummary.aspx?gtdid=200710090017"/>
    <hyperlink ref="A494" r:id="rId218" display="https://www.start.umd.edu/gtd/search/IncidentSummary.aspx?gtdid=200709230004"/>
    <hyperlink ref="A103" r:id="rId219" display="https://www.start.umd.edu/gtd/search/IncidentSummary.aspx?gtdid=200709100004"/>
    <hyperlink ref="A204" r:id="rId220" display="https://www.start.umd.edu/gtd/search/IncidentSummary.aspx?gtdid=200709020003"/>
    <hyperlink ref="A203" r:id="rId221" display="https://www.start.umd.edu/gtd/search/IncidentSummary.aspx?gtdid=200708300023"/>
    <hyperlink ref="A202" r:id="rId222" display="https://www.start.umd.edu/gtd/search/IncidentSummary.aspx?gtdid=200708240040"/>
    <hyperlink ref="A102" r:id="rId223" display="https://www.start.umd.edu/gtd/search/IncidentSummary.aspx?gtdid=200708240039"/>
    <hyperlink ref="A101" r:id="rId224" display="https://www.start.umd.edu/gtd/search/IncidentSummary.aspx?gtdid=200707250002"/>
    <hyperlink ref="A344" r:id="rId225" display="https://www.start.umd.edu/gtd/search/IncidentSummary.aspx?gtdid=200704210009"/>
    <hyperlink ref="A345" r:id="rId226" display="https://www.start.umd.edu/gtd/search/IncidentSummary.aspx?gtdid=200704210008"/>
    <hyperlink ref="A406" r:id="rId227" display="https://www.start.umd.edu/gtd/search/IncidentSummary.aspx?gtdid=200704090011"/>
    <hyperlink ref="A376" r:id="rId228" display="https://www.start.umd.edu/gtd/search/IncidentSummary.aspx?gtdid=200704080006"/>
    <hyperlink ref="A405" r:id="rId229" display="https://www.start.umd.edu/gtd/search/IncidentSummary.aspx?gtdid=200704050006"/>
    <hyperlink ref="A235" r:id="rId230" display="https://www.start.umd.edu/gtd/search/IncidentSummary.aspx?gtdid=200703180006"/>
    <hyperlink ref="A100" r:id="rId231" display="https://www.start.umd.edu/gtd/search/IncidentSummary.aspx?gtdid=200612300002"/>
    <hyperlink ref="A201" r:id="rId232" display="https://www.start.umd.edu/gtd/search/IncidentSummary.aspx?gtdid=200612270005"/>
    <hyperlink ref="A99" r:id="rId233" display="https://www.start.umd.edu/gtd/search/IncidentSummary.aspx?gtdid=200610260002"/>
    <hyperlink ref="A375" r:id="rId234" display="https://www.start.umd.edu/gtd/search/IncidentSummary.aspx?gtdid=200609230015"/>
    <hyperlink ref="A277" r:id="rId235" display="https://www.start.umd.edu/gtd/search/IncidentSummary.aspx?gtdid=200605120011"/>
    <hyperlink ref="A276" r:id="rId236" display="https://www.start.umd.edu/gtd/search/IncidentSummary.aspx?gtdid=200604270002"/>
    <hyperlink ref="A200" r:id="rId237" display="https://www.start.umd.edu/gtd/search/IncidentSummary.aspx?gtdid=200604220003"/>
    <hyperlink ref="A343" r:id="rId238" display="https://www.start.umd.edu/gtd/search/IncidentSummary.aspx?gtdid=200604220002"/>
    <hyperlink ref="A371" r:id="rId239" display="https://www.start.umd.edu/gtd/search/IncidentSummary.aspx?gtdid=200604130013"/>
    <hyperlink ref="A370" r:id="rId240" display="https://www.start.umd.edu/gtd/search/IncidentSummary.aspx?gtdid=200604040015"/>
    <hyperlink ref="A199" r:id="rId241" display="https://www.start.umd.edu/gtd/search/IncidentSummary.aspx?gtdid=200603090001"/>
    <hyperlink ref="A274" r:id="rId242" display="https://www.start.umd.edu/gtd/search/IncidentSummary.aspx?gtdid=200603040006"/>
    <hyperlink ref="A275" r:id="rId243" display="https://www.start.umd.edu/gtd/search/IncidentSummary.aspx?gtdid=200603040004"/>
    <hyperlink ref="A97" r:id="rId244" display="https://www.start.umd.edu/gtd/search/IncidentSummary.aspx?gtdid=200602280018"/>
    <hyperlink ref="A98" r:id="rId245" display="https://www.start.umd.edu/gtd/search/IncidentSummary.aspx?gtdid=200602280002"/>
    <hyperlink ref="A197" r:id="rId246" display="https://www.start.umd.edu/gtd/search/IncidentSummary.aspx?gtdid=200602270018"/>
    <hyperlink ref="A198" r:id="rId247" display="https://www.start.umd.edu/gtd/search/IncidentSummary.aspx?gtdid=200602270010"/>
    <hyperlink ref="A195" r:id="rId248" display="https://www.start.umd.edu/gtd/search/IncidentSummary.aspx?gtdid=200602250015"/>
    <hyperlink ref="A196" r:id="rId249" display="https://www.start.umd.edu/gtd/search/IncidentSummary.aspx?gtdid=200602250002"/>
    <hyperlink ref="A96" r:id="rId250" display="https://www.start.umd.edu/gtd/search/IncidentSummary.aspx?gtdid=200602220001"/>
    <hyperlink ref="A194" r:id="rId251" display="https://www.start.umd.edu/gtd/search/IncidentSummary.aspx?gtdid=200602160003"/>
    <hyperlink ref="A273" r:id="rId252" display="https://www.start.umd.edu/gtd/search/IncidentSummary.aspx?gtdid=200602160002"/>
    <hyperlink ref="A95" r:id="rId253" display="https://www.start.umd.edu/gtd/search/IncidentSummary.aspx?gtdid=200602140002"/>
    <hyperlink ref="A272" r:id="rId254" display="https://www.start.umd.edu/gtd/search/IncidentSummary.aspx?gtdid=200602030010"/>
    <hyperlink ref="A270" r:id="rId255" display="https://www.start.umd.edu/gtd/search/IncidentSummary.aspx?gtdid=200602020012"/>
    <hyperlink ref="A271" r:id="rId256" display="https://www.start.umd.edu/gtd/search/IncidentSummary.aspx?gtdid=200602020011"/>
    <hyperlink ref="A94" r:id="rId257" display="https://www.start.umd.edu/gtd/search/IncidentSummary.aspx?gtdid=200602020006"/>
    <hyperlink ref="A192" r:id="rId258" display="https://www.start.umd.edu/gtd/search/IncidentSummary.aspx?gtdid=200601250008"/>
    <hyperlink ref="A193" r:id="rId259" display="https://www.start.umd.edu/gtd/search/IncidentSummary.aspx?gtdid=200601250007"/>
    <hyperlink ref="A269" r:id="rId260" display="https://www.start.umd.edu/gtd/search/IncidentSummary.aspx?gtdid=200601220004"/>
    <hyperlink ref="A191" r:id="rId261" display="https://www.start.umd.edu/gtd/search/IncidentSummary.aspx?gtdid=200601200013"/>
    <hyperlink ref="A267" r:id="rId262" display="https://www.start.umd.edu/gtd/search/IncidentSummary.aspx?gtdid=200601190004"/>
    <hyperlink ref="A268" r:id="rId263" display="https://www.start.umd.edu/gtd/search/IncidentSummary.aspx?gtdid=200601190001"/>
    <hyperlink ref="A93" r:id="rId264" display="https://www.start.umd.edu/gtd/search/IncidentSummary.aspx?gtdid=200512220003"/>
    <hyperlink ref="A190" r:id="rId265" display="https://www.start.umd.edu/gtd/search/IncidentSummary.aspx?gtdid=200509240001"/>
    <hyperlink ref="A412" r:id="rId266" display="https://www.start.umd.edu/gtd/search/IncidentSummary.aspx?gtdid=200509110001"/>
    <hyperlink ref="A497" r:id="rId267" display="https://www.start.umd.edu/gtd/search/IncidentSummary.aspx?gtdid=200509020005"/>
    <hyperlink ref="A359" r:id="rId268" display="https://www.start.umd.edu/gtd/search/IncidentSummary.aspx?gtdid=200508110002"/>
    <hyperlink ref="A92" r:id="rId269" display="https://www.start.umd.edu/gtd/search/IncidentSummary.aspx?gtdid=200508010007"/>
    <hyperlink ref="A90" r:id="rId270" display="https://www.start.umd.edu/gtd/search/IncidentSummary.aspx?gtdid=200507300008"/>
    <hyperlink ref="A91" r:id="rId271" display="https://www.start.umd.edu/gtd/search/IncidentSummary.aspx?gtdid=200507300005"/>
    <hyperlink ref="A88" r:id="rId272" display="https://www.start.umd.edu/gtd/search/IncidentSummary.aspx?gtdid=200507290011"/>
    <hyperlink ref="A89" r:id="rId273" display="https://www.start.umd.edu/gtd/search/IncidentSummary.aspx?gtdid=200507290008"/>
    <hyperlink ref="A264" r:id="rId274" display="https://www.start.umd.edu/gtd/search/IncidentSummary.aspx?gtdid=200507280011"/>
    <hyperlink ref="A265" r:id="rId275" display="https://www.start.umd.edu/gtd/search/IncidentSummary.aspx?gtdid=200507280010"/>
    <hyperlink ref="A266" r:id="rId276" display="https://www.start.umd.edu/gtd/search/IncidentSummary.aspx?gtdid=200507280002"/>
    <hyperlink ref="A87" r:id="rId277" display="https://www.start.umd.edu/gtd/search/IncidentSummary.aspx?gtdid=200507230002"/>
    <hyperlink ref="A189" r:id="rId278" display="https://www.start.umd.edu/gtd/search/IncidentSummary.aspx?gtdid=200507210011"/>
    <hyperlink ref="A496" r:id="rId279" display="https://www.start.umd.edu/gtd/search/IncidentSummary.aspx?gtdid=200507010008"/>
    <hyperlink ref="A86" r:id="rId280" display="https://www.start.umd.edu/gtd/search/IncidentSummary.aspx?gtdid=200506250002"/>
    <hyperlink ref="A85" r:id="rId281" display="https://www.start.umd.edu/gtd/search/IncidentSummary.aspx?gtdid=200506100002"/>
    <hyperlink ref="A259" r:id="rId282" display="https://www.start.umd.edu/gtd/search/IncidentSummary.aspx?gtdid=200505290005"/>
    <hyperlink ref="A260" r:id="rId283" display="https://www.start.umd.edu/gtd/search/IncidentSummary.aspx?gtdid=200505290004"/>
    <hyperlink ref="A261" r:id="rId284" display="https://www.start.umd.edu/gtd/search/IncidentSummary.aspx?gtdid=200505290003"/>
    <hyperlink ref="A262" r:id="rId285" display="https://www.start.umd.edu/gtd/search/IncidentSummary.aspx?gtdid=200505290002"/>
    <hyperlink ref="A263" r:id="rId286" display="https://www.start.umd.edu/gtd/search/IncidentSummary.aspx?gtdid=200505290001"/>
    <hyperlink ref="A84" r:id="rId287" display="https://www.start.umd.edu/gtd/search/IncidentSummary.aspx?gtdid=200505250001"/>
    <hyperlink ref="A341" r:id="rId288" display="https://www.start.umd.edu/gtd/search/IncidentSummary.aspx?gtdid=200505230009"/>
    <hyperlink ref="A342" r:id="rId289" display="https://www.start.umd.edu/gtd/search/IncidentSummary.aspx?gtdid=200505230008"/>
    <hyperlink ref="A80" r:id="rId290" display="https://www.start.umd.edu/gtd/search/IncidentSummary.aspx?gtdid=200505150004"/>
    <hyperlink ref="A81" r:id="rId291" display="https://www.start.umd.edu/gtd/search/IncidentSummary.aspx?gtdid=200505150003"/>
    <hyperlink ref="A82" r:id="rId292" display="https://www.start.umd.edu/gtd/search/IncidentSummary.aspx?gtdid=200505150002"/>
    <hyperlink ref="A83" r:id="rId293" display="https://www.start.umd.edu/gtd/search/IncidentSummary.aspx?gtdid=200505150001"/>
    <hyperlink ref="A340" r:id="rId294" display="https://www.start.umd.edu/gtd/search/IncidentSummary.aspx?gtdid=200505100012"/>
    <hyperlink ref="A369" r:id="rId295" display="https://www.start.umd.edu/gtd/search/IncidentSummary.aspx?gtdid=200505020002"/>
    <hyperlink ref="A258" r:id="rId296" display="https://www.start.umd.edu/gtd/search/IncidentSummary.aspx?gtdid=200504300002"/>
    <hyperlink ref="A188" r:id="rId297" display="https://www.start.umd.edu/gtd/search/IncidentSummary.aspx?gtdid=200504280008"/>
    <hyperlink ref="A339" r:id="rId298" display="https://www.start.umd.edu/gtd/search/IncidentSummary.aspx?gtdid=200503300002"/>
    <hyperlink ref="A338" r:id="rId299" display="https://www.start.umd.edu/gtd/search/IncidentSummary.aspx?gtdid=200503130006"/>
    <hyperlink ref="A257" r:id="rId300" display="https://www.start.umd.edu/gtd/search/IncidentSummary.aspx?gtdid=200503100002"/>
    <hyperlink ref="A337" r:id="rId301" display="https://www.start.umd.edu/gtd/search/IncidentSummary.aspx?gtdid=200503080003"/>
    <hyperlink ref="A256" r:id="rId302" display="https://www.start.umd.edu/gtd/search/IncidentSummary.aspx?gtdid=200503080001"/>
    <hyperlink ref="A79" r:id="rId303" display="https://www.start.umd.edu/gtd/search/IncidentSummary.aspx?gtdid=200502090001"/>
    <hyperlink ref="A78" r:id="rId304" display="https://www.start.umd.edu/gtd/search/IncidentSummary.aspx?gtdid=200501300001"/>
    <hyperlink ref="A255" r:id="rId305" display="https://www.start.umd.edu/gtd/search/IncidentSummary.aspx?gtdid=200501190009"/>
    <hyperlink ref="A77" r:id="rId306" display="https://www.start.umd.edu/gtd/search/IncidentSummary.aspx?gtdid=200501180005"/>
    <hyperlink ref="A70" r:id="rId307" display="https://www.start.umd.edu/gtd/search/IncidentSummary.aspx?gtdid=200412060009"/>
    <hyperlink ref="A71" r:id="rId308" display="https://www.start.umd.edu/gtd/search/IncidentSummary.aspx?gtdid=200412060008"/>
    <hyperlink ref="A72" r:id="rId309" display="https://www.start.umd.edu/gtd/search/IncidentSummary.aspx?gtdid=200412060007"/>
    <hyperlink ref="A73" r:id="rId310" display="https://www.start.umd.edu/gtd/search/IncidentSummary.aspx?gtdid=200412060006"/>
    <hyperlink ref="A74" r:id="rId311" display="https://www.start.umd.edu/gtd/search/IncidentSummary.aspx?gtdid=200412060005"/>
    <hyperlink ref="A75" r:id="rId312" display="https://www.start.umd.edu/gtd/search/IncidentSummary.aspx?gtdid=200412060004"/>
    <hyperlink ref="A76" r:id="rId313" display="https://www.start.umd.edu/gtd/search/IncidentSummary.aspx?gtdid=200412060003"/>
    <hyperlink ref="A65" r:id="rId314" display="https://www.start.umd.edu/gtd/search/IncidentSummary.aspx?gtdid=200412030005"/>
    <hyperlink ref="A66" r:id="rId315" display="https://www.start.umd.edu/gtd/search/IncidentSummary.aspx?gtdid=200412030004"/>
    <hyperlink ref="A67" r:id="rId316" display="https://www.start.umd.edu/gtd/search/IncidentSummary.aspx?gtdid=200412030003"/>
    <hyperlink ref="A68" r:id="rId317" display="https://www.start.umd.edu/gtd/search/IncidentSummary.aspx?gtdid=200412030002"/>
    <hyperlink ref="A69" r:id="rId318" display="https://www.start.umd.edu/gtd/search/IncidentSummary.aspx?gtdid=200412030001"/>
    <hyperlink ref="A64" r:id="rId319" display="https://www.start.umd.edu/gtd/search/IncidentSummary.aspx?gtdid=200409260002"/>
    <hyperlink ref="A187" r:id="rId320" display="https://www.start.umd.edu/gtd/search/IncidentSummary.aspx?gtdid=200409150003"/>
    <hyperlink ref="A423" r:id="rId321" display="https://www.start.umd.edu/gtd/search/IncidentSummary.aspx?gtdid=200409080001"/>
    <hyperlink ref="A493" r:id="rId322" display="https://www.start.umd.edu/gtd/search/IncidentSummary.aspx?gtdid=200409030004"/>
    <hyperlink ref="A62" r:id="rId323" display="https://www.start.umd.edu/gtd/search/IncidentSummary.aspx?gtdid=200408280006"/>
    <hyperlink ref="A63" r:id="rId324" display="https://www.start.umd.edu/gtd/search/IncidentSummary.aspx?gtdid=200408280002"/>
    <hyperlink ref="A60" r:id="rId325" display="https://www.start.umd.edu/gtd/search/IncidentSummary.aspx?gtdid=200408120002"/>
    <hyperlink ref="A61" r:id="rId326" display="https://www.start.umd.edu/gtd/search/IncidentSummary.aspx?gtdid=200408120001"/>
    <hyperlink ref="A185" r:id="rId327" display="https://www.start.umd.edu/gtd/search/IncidentSummary.aspx?gtdid=200408070002"/>
    <hyperlink ref="A186" r:id="rId328" display="https://www.start.umd.edu/gtd/search/IncidentSummary.aspx?gtdid=200408070001"/>
    <hyperlink ref="A492" r:id="rId329" display="https://www.start.umd.edu/gtd/search/IncidentSummary.aspx?gtdid=200404210005"/>
    <hyperlink ref="A57" r:id="rId330" display="https://www.start.umd.edu/gtd/search/IncidentSummary.aspx?gtdid=200312240003"/>
    <hyperlink ref="A58" r:id="rId331" display="https://www.start.umd.edu/gtd/search/IncidentSummary.aspx?gtdid=200312240002"/>
    <hyperlink ref="A59" r:id="rId332" display="https://www.start.umd.edu/gtd/search/IncidentSummary.aspx?gtdid=200312240001"/>
    <hyperlink ref="A362" r:id="rId333" display="https://www.start.umd.edu/gtd/search/IncidentSummary.aspx?gtdid=200311240006"/>
    <hyperlink ref="A363" r:id="rId334" display="https://www.start.umd.edu/gtd/search/IncidentSummary.aspx?gtdid=200311240005"/>
    <hyperlink ref="A442" r:id="rId335" display="https://www.start.umd.edu/gtd/search/IncidentSummary.aspx?gtdid=200311190004"/>
    <hyperlink ref="A184" r:id="rId336" display="https://www.start.umd.edu/gtd/search/IncidentSummary.aspx?gtdid=200310120002"/>
    <hyperlink ref="A253" r:id="rId337" display="https://www.start.umd.edu/gtd/search/IncidentSummary.aspx?gtdid=200310100002"/>
    <hyperlink ref="A254" r:id="rId338" display="https://www.start.umd.edu/gtd/search/IncidentSummary.aspx?gtdid=200310100001"/>
    <hyperlink ref="A252" r:id="rId339" display="https://www.start.umd.edu/gtd/search/IncidentSummary.aspx?gtdid=200308040002"/>
    <hyperlink ref="A251" r:id="rId340" display="https://www.start.umd.edu/gtd/search/IncidentSummary.aspx?gtdid=200308030001"/>
    <hyperlink ref="A56" r:id="rId341" display="https://www.start.umd.edu/gtd/search/IncidentSummary.aspx?gtdid=200308020001"/>
    <hyperlink ref="A183" r:id="rId342" display="https://www.start.umd.edu/gtd/search/IncidentSummary.aspx?gtdid=200307270003"/>
    <hyperlink ref="A54" r:id="rId343" display="https://www.start.umd.edu/gtd/search/IncidentSummary.aspx?gtdid=200307220004"/>
    <hyperlink ref="A55" r:id="rId344" display="https://www.start.umd.edu/gtd/search/IncidentSummary.aspx?gtdid=200307220003"/>
    <hyperlink ref="A249" r:id="rId345" display="https://www.start.umd.edu/gtd/search/IncidentSummary.aspx?gtdid=200307190002"/>
    <hyperlink ref="A250" r:id="rId346" display="https://www.start.umd.edu/gtd/search/IncidentSummary.aspx?gtdid=200307190001"/>
    <hyperlink ref="A245" r:id="rId347" display="https://www.start.umd.edu/gtd/search/IncidentSummary.aspx?gtdid=200307140006"/>
    <hyperlink ref="A246" r:id="rId348" display="https://www.start.umd.edu/gtd/search/IncidentSummary.aspx?gtdid=200307140005"/>
    <hyperlink ref="A247" r:id="rId349" display="https://www.start.umd.edu/gtd/search/IncidentSummary.aspx?gtdid=200307140004"/>
    <hyperlink ref="A248" r:id="rId350" display="https://www.start.umd.edu/gtd/search/IncidentSummary.aspx?gtdid=200307140003"/>
    <hyperlink ref="A182" r:id="rId351" display="https://www.start.umd.edu/gtd/search/IncidentSummary.aspx?gtdid=200307130001"/>
    <hyperlink ref="A333" r:id="rId352" display="https://www.start.umd.edu/gtd/search/IncidentSummary.aspx?gtdid=200307070008"/>
    <hyperlink ref="A334" r:id="rId353" display="https://www.start.umd.edu/gtd/search/IncidentSummary.aspx?gtdid=200307070007"/>
    <hyperlink ref="A335" r:id="rId354" display="https://www.start.umd.edu/gtd/search/IncidentSummary.aspx?gtdid=200307070006"/>
    <hyperlink ref="A336" r:id="rId355" display="https://www.start.umd.edu/gtd/search/IncidentSummary.aspx?gtdid=200307070005"/>
    <hyperlink ref="A181" r:id="rId356" display="https://www.start.umd.edu/gtd/search/IncidentSummary.aspx?gtdid=200305300003"/>
    <hyperlink ref="A244" r:id="rId357" display="https://www.start.umd.edu/gtd/search/IncidentSummary.aspx?gtdid=200305100005"/>
    <hyperlink ref="A230" r:id="rId358" display="https://www.start.umd.edu/gtd/search/IncidentSummary.aspx?gtdid=200305070002"/>
    <hyperlink ref="A441" r:id="rId359" display="https://www.start.umd.edu/gtd/search/IncidentSummary.aspx?gtdid=200305050002"/>
    <hyperlink ref="A422" r:id="rId360" display="https://www.start.umd.edu/gtd/search/IncidentSummary.aspx?gtdid=200303120004"/>
    <hyperlink ref="A491" r:id="rId361" display="https://www.start.umd.edu/gtd/search/IncidentSummary.aspx?gtdid=200303100005"/>
    <hyperlink ref="A229" r:id="rId362" display="https://www.start.umd.edu/gtd/search/IncidentSummary.aspx?gtdid=200302100007"/>
    <hyperlink ref="A421" r:id="rId363" display="https://www.start.umd.edu/gtd/search/IncidentSummary.aspx?gtdid=200302090004"/>
    <hyperlink ref="A490" r:id="rId364" display="https://www.start.umd.edu/gtd/search/IncidentSummary.aspx?gtdid=200302080008"/>
    <hyperlink ref="A180" r:id="rId365" display="https://www.start.umd.edu/gtd/search/IncidentSummary.aspx?gtdid=200302080005"/>
    <hyperlink ref="A53" r:id="rId366" display="https://www.start.umd.edu/gtd/search/IncidentSummary.aspx?gtdid=200212170001"/>
    <hyperlink ref="A179" r:id="rId367" display="https://www.start.umd.edu/gtd/search/IncidentSummary.aspx?gtdid=200212030002"/>
    <hyperlink ref="A368" r:id="rId368" display="https://www.start.umd.edu/gtd/search/IncidentSummary.aspx?gtdid=200211250002"/>
    <hyperlink ref="A228" r:id="rId369" display="https://www.start.umd.edu/gtd/search/IncidentSummary.aspx?gtdid=200210250001"/>
    <hyperlink ref="A178" r:id="rId370" display="https://www.start.umd.edu/gtd/search/IncidentSummary.aspx?gtdid=200210120002"/>
    <hyperlink ref="A52" r:id="rId371" display="https://www.start.umd.edu/gtd/search/IncidentSummary.aspx?gtdid=200208260004"/>
    <hyperlink ref="A51" r:id="rId372" display="https://www.start.umd.edu/gtd/search/IncidentSummary.aspx?gtdid=200208090001"/>
    <hyperlink ref="A50" r:id="rId373" display="https://www.start.umd.edu/gtd/search/IncidentSummary.aspx?gtdid=200208040001"/>
    <hyperlink ref="A420" r:id="rId374" display="https://www.start.umd.edu/gtd/search/IncidentSummary.aspx?gtdid=200208010008"/>
    <hyperlink ref="A419" r:id="rId375" display="https://www.start.umd.edu/gtd/search/IncidentSummary.aspx?gtdid=200207170002"/>
    <hyperlink ref="A49" r:id="rId376" display="https://www.start.umd.edu/gtd/search/IncidentSummary.aspx?gtdid=200206230001"/>
    <hyperlink ref="A47" r:id="rId377" display="https://www.start.umd.edu/gtd/search/IncidentSummary.aspx?gtdid=200206220002"/>
    <hyperlink ref="A48" r:id="rId378" display="https://www.start.umd.edu/gtd/search/IncidentSummary.aspx?gtdid=200206220001"/>
    <hyperlink ref="A45" r:id="rId379" display="https://www.start.umd.edu/gtd/search/IncidentSummary.aspx?gtdid=200206210003"/>
    <hyperlink ref="A46" r:id="rId380" display="https://www.start.umd.edu/gtd/search/IncidentSummary.aspx?gtdid=200206210001"/>
    <hyperlink ref="A418" r:id="rId381" display="https://www.start.umd.edu/gtd/search/IncidentSummary.aspx?gtdid=200206070002"/>
    <hyperlink ref="A373" r:id="rId382" display="https://www.start.umd.edu/gtd/search/IncidentSummary.aspx?gtdid=200206020002"/>
    <hyperlink ref="A44" r:id="rId383" display="https://www.start.umd.edu/gtd/search/IncidentSummary.aspx?gtdid=200205230006"/>
    <hyperlink ref="A177" r:id="rId384" display="https://www.start.umd.edu/gtd/search/IncidentSummary.aspx?gtdid=200205050007"/>
    <hyperlink ref="A42" r:id="rId385" display="https://www.start.umd.edu/gtd/search/IncidentSummary.aspx?gtdid=200205010002"/>
    <hyperlink ref="A43" r:id="rId386" display="https://www.start.umd.edu/gtd/search/IncidentSummary.aspx?gtdid=200205010001"/>
    <hyperlink ref="A176" r:id="rId387" display="https://www.start.umd.edu/gtd/search/IncidentSummary.aspx?gtdid=200204220003"/>
    <hyperlink ref="A175" r:id="rId388" display="https://www.start.umd.edu/gtd/search/IncidentSummary.aspx?gtdid=200203210002"/>
    <hyperlink ref="A453" r:id="rId389" display="https://www.start.umd.edu/gtd/search/IncidentSummary.aspx?gtdid=200203010006"/>
    <hyperlink ref="A174" r:id="rId390" display="https://www.start.umd.edu/gtd/search/IncidentSummary.aspx?gtdid=200202280002"/>
    <hyperlink ref="A452" r:id="rId391" display="https://www.start.umd.edu/gtd/search/IncidentSummary.aspx?gtdid=200202250003"/>
    <hyperlink ref="A173" r:id="rId392" display="https://www.start.umd.edu/gtd/search/IncidentSummary.aspx?gtdid=200202190004"/>
    <hyperlink ref="A440" r:id="rId393" display="https://www.start.umd.edu/gtd/search/IncidentSummary.aspx?gtdid=200202080001"/>
    <hyperlink ref="A41" r:id="rId394" display="https://www.start.umd.edu/gtd/search/IncidentSummary.aspx?gtdid=200201250002"/>
    <hyperlink ref="A38" r:id="rId395" display="https://www.start.umd.edu/gtd/search/IncidentSummary.aspx?gtdid=200201170006"/>
    <hyperlink ref="A39" r:id="rId396" display="https://www.start.umd.edu/gtd/search/IncidentSummary.aspx?gtdid=200201170005"/>
    <hyperlink ref="A40" r:id="rId397" display="https://www.start.umd.edu/gtd/search/IncidentSummary.aspx?gtdid=200201170004"/>
    <hyperlink ref="A451" r:id="rId398" display="https://www.start.umd.edu/gtd/search/IncidentSummary.aspx?gtdid=200201120005"/>
    <hyperlink ref="A37" r:id="rId399" display="https://www.start.umd.edu/gtd/search/IncidentSummary.aspx?gtdid=200201120002"/>
    <hyperlink ref="A169" r:id="rId400" display="https://www.start.umd.edu/gtd/search/IncidentSummary.aspx?gtdid=200201010014"/>
    <hyperlink ref="A170" r:id="rId401" display="https://www.start.umd.edu/gtd/search/IncidentSummary.aspx?gtdid=200201010013"/>
    <hyperlink ref="A171" r:id="rId402" display="https://www.start.umd.edu/gtd/search/IncidentSummary.aspx?gtdid=200201010012"/>
    <hyperlink ref="A172" r:id="rId403" display="https://www.start.umd.edu/gtd/search/IncidentSummary.aspx?gtdid=200201010011"/>
    <hyperlink ref="A168" r:id="rId404" display="https://www.start.umd.edu/gtd/search/IncidentSummary.aspx?gtdid=200111230001"/>
    <hyperlink ref="A36" r:id="rId405" display="https://www.start.umd.edu/gtd/search/IncidentSummary.aspx?gtdid=200111070001"/>
    <hyperlink ref="A35" r:id="rId406" display="https://www.start.umd.edu/gtd/search/IncidentSummary.aspx?gtdid=200111060001"/>
    <hyperlink ref="A439" r:id="rId407" display="https://www.start.umd.edu/gtd/search/IncidentSummary.aspx?gtdid=200111050004"/>
    <hyperlink ref="A234" r:id="rId408" display="https://www.start.umd.edu/gtd/search/IncidentSummary.aspx?gtdid=200110290004"/>
    <hyperlink ref="A227" r:id="rId409" display="https://www.start.umd.edu/gtd/search/IncidentSummary.aspx?gtdid=200110290001"/>
    <hyperlink ref="A167" r:id="rId410" display="https://www.start.umd.edu/gtd/search/IncidentSummary.aspx?gtdid=200110120003"/>
    <hyperlink ref="A166" r:id="rId411" display="https://www.start.umd.edu/gtd/search/IncidentSummary.aspx?gtdid=200110010003"/>
    <hyperlink ref="A165" r:id="rId412" display="https://www.start.umd.edu/gtd/search/IncidentSummary.aspx?gtdid=200109020006"/>
    <hyperlink ref="A489" r:id="rId413" display="https://www.start.umd.edu/gtd/search/IncidentSummary.aspx?gtdid=200109010012"/>
    <hyperlink ref="A164" r:id="rId414" display="https://www.start.umd.edu/gtd/search/IncidentSummary.aspx?gtdid=200108280007"/>
    <hyperlink ref="A34" r:id="rId415" display="https://www.start.umd.edu/gtd/search/IncidentSummary.aspx?gtdid=200108270009"/>
    <hyperlink ref="A243" r:id="rId416" display="https://www.start.umd.edu/gtd/search/IncidentSummary.aspx?gtdid=200108260007"/>
    <hyperlink ref="A417" r:id="rId417" display="https://www.start.umd.edu/gtd/search/IncidentSummary.aspx?gtdid=200108220012"/>
    <hyperlink ref="A225" r:id="rId418" display="https://www.start.umd.edu/gtd/search/IncidentSummary.aspx?gtdid=200108200012"/>
    <hyperlink ref="A163" r:id="rId419" display="https://www.start.umd.edu/gtd/search/IncidentSummary.aspx?gtdid=200108200006"/>
    <hyperlink ref="A226" r:id="rId420" display="https://www.start.umd.edu/gtd/search/IncidentSummary.aspx?gtdid=200108200001"/>
    <hyperlink ref="A33" r:id="rId421" display="https://www.start.umd.edu/gtd/search/IncidentSummary.aspx?gtdid=200108180004"/>
    <hyperlink ref="A242" r:id="rId422" display="https://www.start.umd.edu/gtd/search/IncidentSummary.aspx?gtdid=200108180003"/>
    <hyperlink ref="A30" r:id="rId423" display="https://www.start.umd.edu/gtd/search/IncidentSummary.aspx?gtdid=200108160020"/>
    <hyperlink ref="A31" r:id="rId424" display="https://www.start.umd.edu/gtd/search/IncidentSummary.aspx?gtdid=200108160019"/>
    <hyperlink ref="A32" r:id="rId425" display="https://www.start.umd.edu/gtd/search/IncidentSummary.aspx?gtdid=200108160001"/>
    <hyperlink ref="A240" r:id="rId426" display="https://www.start.umd.edu/gtd/search/IncidentSummary.aspx?gtdid=200108030008"/>
    <hyperlink ref="A241" r:id="rId427" display="https://www.start.umd.edu/gtd/search/IncidentSummary.aspx?gtdid=200108030006"/>
    <hyperlink ref="A482" r:id="rId428" display="https://www.start.umd.edu/gtd/search/IncidentSummary.aspx?gtdid=200108030003"/>
    <hyperlink ref="A416" r:id="rId429" display="https://www.start.umd.edu/gtd/search/IncidentSummary.aspx?gtdid=200108030001"/>
    <hyperlink ref="A415" r:id="rId430" display="https://www.start.umd.edu/gtd/search/IncidentSummary.aspx?gtdid=200108020004"/>
    <hyperlink ref="A29" r:id="rId431" display="https://www.start.umd.edu/gtd/search/IncidentSummary.aspx?gtdid=200107270005"/>
    <hyperlink ref="A162" r:id="rId432" display="https://www.start.umd.edu/gtd/search/IncidentSummary.aspx?gtdid=200107270004"/>
    <hyperlink ref="A28" r:id="rId433" display="https://www.start.umd.edu/gtd/search/IncidentSummary.aspx?gtdid=200107100001"/>
    <hyperlink ref="A161" r:id="rId434" display="https://www.start.umd.edu/gtd/search/IncidentSummary.aspx?gtdid=200107070001"/>
    <hyperlink ref="A332" r:id="rId435" display="https://www.start.umd.edu/gtd/search/IncidentSummary.aspx?gtdid=200107060001"/>
    <hyperlink ref="A27" r:id="rId436" display="https://www.start.umd.edu/gtd/search/IncidentSummary.aspx?gtdid=200106280001"/>
    <hyperlink ref="A239" r:id="rId437" display="https://www.start.umd.edu/gtd/search/IncidentSummary.aspx?gtdid=200106230004"/>
    <hyperlink ref="A26" r:id="rId438" display="https://www.start.umd.edu/gtd/search/IncidentSummary.aspx?gtdid=200106210001"/>
    <hyperlink ref="A160" r:id="rId439" display="https://www.start.umd.edu/gtd/search/IncidentSummary.aspx?gtdid=200106100001"/>
    <hyperlink ref="A438" r:id="rId440" display="https://www.start.umd.edu/gtd/search/IncidentSummary.aspx?gtdid=200106010003"/>
    <hyperlink ref="A159" r:id="rId441" display="https://www.start.umd.edu/gtd/search/IncidentSummary.aspx?gtdid=200105240003"/>
    <hyperlink ref="A158" r:id="rId442" display="https://www.start.umd.edu/gtd/search/IncidentSummary.aspx?gtdid=200105230002"/>
    <hyperlink ref="A25" r:id="rId443" display="https://www.start.umd.edu/gtd/search/IncidentSummary.aspx?gtdid=200105150002"/>
    <hyperlink ref="A24" r:id="rId444" display="https://www.start.umd.edu/gtd/search/IncidentSummary.aspx?gtdid=200105110001"/>
    <hyperlink ref="A23" r:id="rId445" display="https://www.start.umd.edu/gtd/search/IncidentSummary.aspx?gtdid=200105060002"/>
    <hyperlink ref="A437" r:id="rId446" display="https://www.start.umd.edu/gtd/search/IncidentSummary.aspx?gtdid=200105060001"/>
    <hyperlink ref="A22" r:id="rId447" display="https://www.start.umd.edu/gtd/search/IncidentSummary.aspx?gtdid=200103290003"/>
    <hyperlink ref="A157" r:id="rId448" display="https://www.start.umd.edu/gtd/search/IncidentSummary.aspx?gtdid=200103200003"/>
    <hyperlink ref="A21" r:id="rId449" display="https://www.start.umd.edu/gtd/search/IncidentSummary.aspx?gtdid=200103170005"/>
    <hyperlink ref="A20" r:id="rId450" display="https://www.start.umd.edu/gtd/search/IncidentSummary.aspx?gtdid=200103090012"/>
    <hyperlink ref="A19" r:id="rId451" display="https://www.start.umd.edu/gtd/search/IncidentSummary.aspx?gtdid=200103070005"/>
    <hyperlink ref="A414" r:id="rId452" display="https://www.start.umd.edu/gtd/search/IncidentSummary.aspx?gtdid=200103040004"/>
    <hyperlink ref="A504" r:id="rId453" display="https://www.start.umd.edu/gtd/search/IncidentSummary.aspx?gtdid=200102270003"/>
    <hyperlink ref="A156" r:id="rId454" display="https://www.start.umd.edu/gtd/search/IncidentSummary.aspx?gtdid=200102220003"/>
    <hyperlink ref="A436" r:id="rId455" display="https://www.start.umd.edu/gtd/search/IncidentSummary.aspx?gtdid=200102210001"/>
    <hyperlink ref="A155" r:id="rId456" display="https://www.start.umd.edu/gtd/search/IncidentSummary.aspx?gtdid=200102120001"/>
    <hyperlink ref="A488" r:id="rId457" display="https://www.start.umd.edu/gtd/search/IncidentSummary.aspx?gtdid=200102030003"/>
    <hyperlink ref="A153" r:id="rId458" display="https://www.start.umd.edu/gtd/search/IncidentSummary.aspx?gtdid=200101260003"/>
    <hyperlink ref="A154" r:id="rId459" display="https://www.start.umd.edu/gtd/search/IncidentSummary.aspx?gtdid=200101260002"/>
    <hyperlink ref="A18" r:id="rId460" display="https://www.start.umd.edu/gtd/search/IncidentSummary.aspx?gtdid=200101230004"/>
    <hyperlink ref="A152" r:id="rId461" display="https://www.start.umd.edu/gtd/search/IncidentSummary.aspx?gtdid=200101220004"/>
    <hyperlink ref="A435" r:id="rId462" display="https://www.start.umd.edu/gtd/search/IncidentSummary.aspx?gtdid=200101140003"/>
    <hyperlink ref="A487" r:id="rId463" display="https://www.start.umd.edu/gtd/search/IncidentSummary.aspx?gtdid=200101110002"/>
    <hyperlink ref="A17" r:id="rId464" display="https://www.start.umd.edu/gtd/search/IncidentSummary.aspx?gtdid=200101090005"/>
    <hyperlink ref="A151" r:id="rId465" display="https://www.start.umd.edu/gtd/search/IncidentSummary.aspx?gtdid=200012140001"/>
    <hyperlink ref="A16" r:id="rId466" display="https://www.start.umd.edu/gtd/search/IncidentSummary.aspx?gtdid=200012060006"/>
    <hyperlink ref="A486" r:id="rId467" display="https://www.start.umd.edu/gtd/search/IncidentSummary.aspx?gtdid=200012060005"/>
    <hyperlink ref="A238" r:id="rId468" display="https://www.start.umd.edu/gtd/search/IncidentSummary.aspx?gtdid=200012020003"/>
    <hyperlink ref="A434" r:id="rId469" display="https://www.start.umd.edu/gtd/search/IncidentSummary.aspx?gtdid=200011270001"/>
    <hyperlink ref="A150" r:id="rId470" display="https://www.start.umd.edu/gtd/search/IncidentSummary.aspx?gtdid=200011210007"/>
    <hyperlink ref="A149" r:id="rId471" display="https://www.start.umd.edu/gtd/search/IncidentSummary.aspx?gtdid=200011210002"/>
    <hyperlink ref="A15" r:id="rId472" display="https://www.start.umd.edu/gtd/search/IncidentSummary.aspx?gtdid=200011110006"/>
    <hyperlink ref="A148" r:id="rId473" display="https://www.start.umd.edu/gtd/search/IncidentSummary.aspx?gtdid=200011100006"/>
    <hyperlink ref="A14" r:id="rId474" display="https://www.start.umd.edu/gtd/search/IncidentSummary.aspx?gtdid=200011020007"/>
    <hyperlink ref="A13" r:id="rId475" display="https://www.start.umd.edu/gtd/search/IncidentSummary.aspx?gtdid=200010300003"/>
    <hyperlink ref="A147" r:id="rId476" display="https://www.start.umd.edu/gtd/search/IncidentSummary.aspx?gtdid=200010220007"/>
    <hyperlink ref="A146" r:id="rId477" display="https://www.start.umd.edu/gtd/search/IncidentSummary.aspx?gtdid=200010210007"/>
    <hyperlink ref="A360" r:id="rId478" display="https://www.start.umd.edu/gtd/search/IncidentSummary.aspx?gtdid=200010210002"/>
    <hyperlink ref="A12" r:id="rId479" display="https://www.start.umd.edu/gtd/search/IncidentSummary.aspx?gtdid=200010170003"/>
    <hyperlink ref="A145" r:id="rId480" display="https://www.start.umd.edu/gtd/search/IncidentSummary.aspx?gtdid=200010160002"/>
    <hyperlink ref="A11" r:id="rId481" display="https://www.start.umd.edu/gtd/search/IncidentSummary.aspx?gtdid=200010160001"/>
    <hyperlink ref="A367" r:id="rId482" display="https://www.start.umd.edu/gtd/search/IncidentSummary.aspx?gtdid=200010130004"/>
    <hyperlink ref="A144" r:id="rId483" display="https://www.start.umd.edu/gtd/search/IncidentSummary.aspx?gtdid=200010090001"/>
    <hyperlink ref="A143" r:id="rId484" display="https://www.start.umd.edu/gtd/search/IncidentSummary.aspx?gtdid=200010080001"/>
    <hyperlink ref="A495" r:id="rId485" display="https://www.start.umd.edu/gtd/search/IncidentSummary.aspx?gtdid=200009250002"/>
    <hyperlink ref="A366" r:id="rId486" display="https://www.start.umd.edu/gtd/search/IncidentSummary.aspx?gtdid=200009240008"/>
    <hyperlink ref="A142" r:id="rId487" display="https://www.start.umd.edu/gtd/search/IncidentSummary.aspx?gtdid=200009210005"/>
    <hyperlink ref="A432" r:id="rId488" display="https://www.start.umd.edu/gtd/search/IncidentSummary.aspx?gtdid=200009200006"/>
    <hyperlink ref="A433" r:id="rId489" display="https://www.start.umd.edu/gtd/search/IncidentSummary.aspx?gtdid=200009200005"/>
    <hyperlink ref="A503" r:id="rId490" display="https://www.start.umd.edu/gtd/search/IncidentSummary.aspx?gtdid=200009180007"/>
    <hyperlink ref="A502" r:id="rId491" display="https://www.start.umd.edu/gtd/search/IncidentSummary.aspx?gtdid=200009160003"/>
    <hyperlink ref="A10" r:id="rId492" display="https://www.start.umd.edu/gtd/search/IncidentSummary.aspx?gtdid=200009140002"/>
    <hyperlink ref="A431" r:id="rId493" display="https://www.start.umd.edu/gtd/search/IncidentSummary.aspx?gtdid=200009130003"/>
    <hyperlink ref="A430" r:id="rId494" display="https://www.start.umd.edu/gtd/search/IncidentSummary.aspx?gtdid=200009110003"/>
    <hyperlink ref="A9" r:id="rId495" display="https://www.start.umd.edu/gtd/search/IncidentSummary.aspx?gtdid=200009100004"/>
    <hyperlink ref="A8" r:id="rId496" display="https://www.start.umd.edu/gtd/search/IncidentSummary.aspx?gtdid=200009060001"/>
    <hyperlink ref="A138" r:id="rId497" display="https://www.start.umd.edu/gtd/search/IncidentSummary.aspx?gtdid=200008240005"/>
    <hyperlink ref="A139" r:id="rId498" display="https://www.start.umd.edu/gtd/search/IncidentSummary.aspx?gtdid=200008240004"/>
    <hyperlink ref="A140" r:id="rId499" display="https://www.start.umd.edu/gtd/search/IncidentSummary.aspx?gtdid=200008240003"/>
    <hyperlink ref="A141" r:id="rId500" display="https://www.start.umd.edu/gtd/search/IncidentSummary.aspx?gtdid=200008240001"/>
    <hyperlink ref="A501" r:id="rId501" display="https://www.start.umd.edu/gtd/search/IncidentSummary.aspx?gtdid=200008200007"/>
    <hyperlink ref="A137" r:id="rId502" display="https://www.start.umd.edu/gtd/search/IncidentSummary.aspx?gtdid=200008200001"/>
    <hyperlink ref="A365" r:id="rId503" display="https://www.start.umd.edu/gtd/search/IncidentSummary.aspx?gtdid=200008100001"/>
    <hyperlink ref="A136" r:id="rId504" display="https://www.start.umd.edu/gtd/search/IncidentSummary.aspx?gtdid=200008080002"/>
    <hyperlink ref="A7" r:id="rId505" display="https://www.start.umd.edu/gtd/search/IncidentSummary.aspx?gtdid=200008070003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topLeftCell="C26" workbookViewId="0">
      <selection activeCell="L37" sqref="L37:L53"/>
    </sheetView>
  </sheetViews>
  <sheetFormatPr defaultColWidth="14.42578125" defaultRowHeight="15.75" customHeight="1"/>
  <sheetData>
    <row r="1" spans="1:1" ht="15.75" customHeight="1">
      <c r="A1" s="1"/>
    </row>
    <row r="2" spans="1:1" ht="15.75" customHeight="1">
      <c r="A2" s="5"/>
    </row>
    <row r="3" spans="1:1" ht="15.75" customHeight="1">
      <c r="A3" s="5"/>
    </row>
    <row r="4" spans="1:1" ht="15.75" customHeight="1">
      <c r="A4" s="5"/>
    </row>
    <row r="5" spans="1:1" ht="15.75" customHeight="1">
      <c r="A5" s="5"/>
    </row>
    <row r="6" spans="1:1" ht="15">
      <c r="A6" s="6"/>
    </row>
    <row r="7" spans="1:1" ht="15">
      <c r="A7" s="7"/>
    </row>
    <row r="8" spans="1:1" ht="15.75" customHeight="1">
      <c r="A8" s="8"/>
    </row>
    <row r="9" spans="1:1" ht="15">
      <c r="A9" s="7"/>
    </row>
    <row r="11" spans="1:1" ht="15.75" customHeight="1">
      <c r="A11" s="9"/>
    </row>
    <row r="13" spans="1:1" ht="12.75">
      <c r="A13" s="10"/>
    </row>
    <row r="15" spans="1:1" ht="12.75">
      <c r="A15" s="9"/>
    </row>
    <row r="17" spans="1:15" ht="12.75">
      <c r="A17" s="9"/>
    </row>
    <row r="18" spans="1:15" ht="12.75">
      <c r="A18" s="11" t="s">
        <v>3</v>
      </c>
      <c r="B18" s="12" t="s">
        <v>4</v>
      </c>
      <c r="C18" s="11" t="s">
        <v>5</v>
      </c>
      <c r="D18" s="11" t="s">
        <v>6</v>
      </c>
      <c r="E18" s="12" t="s">
        <v>7</v>
      </c>
      <c r="F18" s="11" t="s">
        <v>8</v>
      </c>
      <c r="G18" s="11" t="s">
        <v>9</v>
      </c>
      <c r="H18" s="12" t="s">
        <v>10</v>
      </c>
      <c r="K18" s="29" t="s">
        <v>1024</v>
      </c>
      <c r="L18" s="29" t="s">
        <v>1026</v>
      </c>
    </row>
    <row r="19" spans="1:15" ht="12.75">
      <c r="A19" s="14">
        <v>200112220002</v>
      </c>
      <c r="B19" s="15">
        <v>37247</v>
      </c>
      <c r="C19" s="16" t="s">
        <v>11</v>
      </c>
      <c r="D19" s="16" t="s">
        <v>45</v>
      </c>
      <c r="E19" s="16" t="s">
        <v>47</v>
      </c>
      <c r="F19" s="16">
        <v>0</v>
      </c>
      <c r="G19" s="16">
        <v>1</v>
      </c>
      <c r="H19" s="16" t="s">
        <v>49</v>
      </c>
      <c r="J19" s="3">
        <v>1</v>
      </c>
      <c r="K19" s="30">
        <v>2000</v>
      </c>
      <c r="L19" s="30">
        <v>0</v>
      </c>
      <c r="M19">
        <v>2001</v>
      </c>
      <c r="N19">
        <f>IF(AND(M19=2015,OR(F19&gt;0,G19&gt;0)),1,0)</f>
        <v>0</v>
      </c>
      <c r="O19">
        <f>SUM(N:N)</f>
        <v>10</v>
      </c>
    </row>
    <row r="20" spans="1:15" ht="12.75">
      <c r="A20" s="14">
        <v>200403110007</v>
      </c>
      <c r="B20" s="15">
        <v>38057</v>
      </c>
      <c r="C20" s="16" t="s">
        <v>32</v>
      </c>
      <c r="D20" s="16" t="s">
        <v>33</v>
      </c>
      <c r="E20" s="16" t="s">
        <v>34</v>
      </c>
      <c r="F20" s="16">
        <v>62</v>
      </c>
      <c r="G20" s="16">
        <v>450</v>
      </c>
      <c r="H20" s="16" t="s">
        <v>35</v>
      </c>
      <c r="J20" s="3">
        <v>1</v>
      </c>
      <c r="K20" s="30">
        <v>2001</v>
      </c>
      <c r="L20" s="30">
        <v>1</v>
      </c>
      <c r="M20">
        <v>2004</v>
      </c>
      <c r="N20">
        <f t="shared" ref="N20:N49" si="0">IF(AND(M20=2015,OR(F20&gt;0,G20&gt;0)),1,0)</f>
        <v>0</v>
      </c>
    </row>
    <row r="21" spans="1:15" ht="12.75">
      <c r="A21" s="2">
        <v>200403110006</v>
      </c>
      <c r="B21" s="4">
        <v>38057</v>
      </c>
      <c r="C21" s="13" t="s">
        <v>32</v>
      </c>
      <c r="D21" s="13" t="s">
        <v>33</v>
      </c>
      <c r="E21" s="13" t="s">
        <v>34</v>
      </c>
      <c r="F21" s="13">
        <v>0</v>
      </c>
      <c r="G21" s="13">
        <v>0</v>
      </c>
      <c r="H21" s="13" t="s">
        <v>35</v>
      </c>
      <c r="J21" s="3">
        <v>1</v>
      </c>
      <c r="K21" s="31">
        <v>2002</v>
      </c>
      <c r="L21" s="31">
        <v>0</v>
      </c>
      <c r="M21">
        <v>2004</v>
      </c>
      <c r="N21">
        <f t="shared" si="0"/>
        <v>0</v>
      </c>
    </row>
    <row r="22" spans="1:15" ht="12.75">
      <c r="A22" s="14">
        <v>200403110005</v>
      </c>
      <c r="B22" s="15">
        <v>38057</v>
      </c>
      <c r="C22" s="16" t="s">
        <v>32</v>
      </c>
      <c r="D22" s="16" t="s">
        <v>33</v>
      </c>
      <c r="E22" s="16" t="s">
        <v>34</v>
      </c>
      <c r="F22" s="16">
        <v>0</v>
      </c>
      <c r="G22" s="16">
        <v>0</v>
      </c>
      <c r="H22" s="16" t="s">
        <v>35</v>
      </c>
      <c r="J22" s="3">
        <v>1</v>
      </c>
      <c r="K22" s="30">
        <v>2003</v>
      </c>
      <c r="L22" s="30">
        <v>0</v>
      </c>
      <c r="M22">
        <v>2004</v>
      </c>
      <c r="N22">
        <f t="shared" si="0"/>
        <v>0</v>
      </c>
    </row>
    <row r="23" spans="1:15" ht="12.75">
      <c r="A23" s="2">
        <v>200403110004</v>
      </c>
      <c r="B23" s="4">
        <v>38057</v>
      </c>
      <c r="C23" s="13" t="s">
        <v>32</v>
      </c>
      <c r="D23" s="13" t="s">
        <v>33</v>
      </c>
      <c r="E23" s="13" t="s">
        <v>34</v>
      </c>
      <c r="F23" s="13">
        <v>19</v>
      </c>
      <c r="G23" s="13">
        <v>450</v>
      </c>
      <c r="H23" s="13" t="s">
        <v>35</v>
      </c>
      <c r="J23" s="3">
        <v>1</v>
      </c>
      <c r="K23" s="30">
        <v>2004</v>
      </c>
      <c r="L23" s="30">
        <v>7</v>
      </c>
      <c r="M23">
        <v>2004</v>
      </c>
      <c r="N23">
        <f t="shared" si="0"/>
        <v>0</v>
      </c>
    </row>
    <row r="24" spans="1:15" ht="12.75">
      <c r="A24" s="14">
        <v>200403110003</v>
      </c>
      <c r="B24" s="15">
        <v>38057</v>
      </c>
      <c r="C24" s="16" t="s">
        <v>32</v>
      </c>
      <c r="D24" s="16" t="s">
        <v>33</v>
      </c>
      <c r="E24" s="16" t="s">
        <v>34</v>
      </c>
      <c r="F24" s="16">
        <v>73</v>
      </c>
      <c r="G24" s="16">
        <v>450</v>
      </c>
      <c r="H24" s="16" t="s">
        <v>35</v>
      </c>
      <c r="J24" s="3">
        <v>1</v>
      </c>
      <c r="K24" s="30">
        <v>2005</v>
      </c>
      <c r="L24" s="30">
        <v>9</v>
      </c>
      <c r="M24">
        <v>2004</v>
      </c>
      <c r="N24">
        <f t="shared" si="0"/>
        <v>0</v>
      </c>
    </row>
    <row r="25" spans="1:15" ht="12.75">
      <c r="A25" s="2">
        <v>200403110001</v>
      </c>
      <c r="B25" s="4">
        <v>38057</v>
      </c>
      <c r="C25" s="13" t="s">
        <v>32</v>
      </c>
      <c r="D25" s="13" t="s">
        <v>33</v>
      </c>
      <c r="E25" s="13" t="s">
        <v>34</v>
      </c>
      <c r="F25" s="13">
        <v>37</v>
      </c>
      <c r="G25" s="13">
        <v>450</v>
      </c>
      <c r="H25" s="13" t="s">
        <v>35</v>
      </c>
      <c r="J25" s="3">
        <v>1</v>
      </c>
      <c r="K25" s="30">
        <v>2006</v>
      </c>
      <c r="L25" s="30">
        <v>1</v>
      </c>
      <c r="M25">
        <v>2004</v>
      </c>
      <c r="N25">
        <f t="shared" si="0"/>
        <v>0</v>
      </c>
    </row>
    <row r="26" spans="1:15" ht="12.75">
      <c r="A26" s="2">
        <v>200410080002</v>
      </c>
      <c r="B26" s="4">
        <v>38268</v>
      </c>
      <c r="C26" s="13" t="s">
        <v>11</v>
      </c>
      <c r="D26" s="13" t="s">
        <v>45</v>
      </c>
      <c r="E26" s="13" t="s">
        <v>293</v>
      </c>
      <c r="F26" s="13">
        <v>0</v>
      </c>
      <c r="G26" s="13">
        <v>10</v>
      </c>
      <c r="H26" s="13" t="s">
        <v>82</v>
      </c>
      <c r="J26" s="3">
        <v>1</v>
      </c>
      <c r="K26" s="30">
        <v>2007</v>
      </c>
      <c r="L26" s="30">
        <v>1</v>
      </c>
      <c r="M26">
        <v>2004</v>
      </c>
      <c r="N26">
        <f t="shared" si="0"/>
        <v>0</v>
      </c>
    </row>
    <row r="27" spans="1:15" ht="12.75">
      <c r="A27" s="2">
        <v>200507070004</v>
      </c>
      <c r="B27" s="4">
        <v>38540</v>
      </c>
      <c r="C27" s="13" t="s">
        <v>2</v>
      </c>
      <c r="D27" s="13" t="s">
        <v>20</v>
      </c>
      <c r="E27" s="13" t="s">
        <v>289</v>
      </c>
      <c r="F27" s="13">
        <v>14</v>
      </c>
      <c r="G27" s="13">
        <v>110</v>
      </c>
      <c r="H27" s="13" t="s">
        <v>23</v>
      </c>
      <c r="J27" s="3">
        <v>1</v>
      </c>
      <c r="K27" s="30">
        <v>2008</v>
      </c>
      <c r="L27" s="30">
        <v>0</v>
      </c>
      <c r="M27">
        <v>2005</v>
      </c>
      <c r="N27">
        <f t="shared" si="0"/>
        <v>0</v>
      </c>
    </row>
    <row r="28" spans="1:15" ht="12.75">
      <c r="A28" s="14">
        <v>200507070003</v>
      </c>
      <c r="B28" s="15">
        <v>38540</v>
      </c>
      <c r="C28" s="16" t="s">
        <v>2</v>
      </c>
      <c r="D28" s="16" t="s">
        <v>20</v>
      </c>
      <c r="E28" s="16" t="s">
        <v>289</v>
      </c>
      <c r="F28" s="16">
        <v>7</v>
      </c>
      <c r="G28" s="16">
        <v>163</v>
      </c>
      <c r="H28" s="16" t="s">
        <v>23</v>
      </c>
      <c r="J28" s="3">
        <v>1</v>
      </c>
      <c r="K28" s="30">
        <v>2009</v>
      </c>
      <c r="L28" s="30">
        <v>0</v>
      </c>
      <c r="M28">
        <v>2005</v>
      </c>
      <c r="N28">
        <f t="shared" si="0"/>
        <v>0</v>
      </c>
    </row>
    <row r="29" spans="1:15" ht="12.75">
      <c r="A29" s="2">
        <v>200507070002</v>
      </c>
      <c r="B29" s="4">
        <v>38540</v>
      </c>
      <c r="C29" s="13" t="s">
        <v>2</v>
      </c>
      <c r="D29" s="13" t="s">
        <v>20</v>
      </c>
      <c r="E29" s="13" t="s">
        <v>289</v>
      </c>
      <c r="F29" s="13">
        <v>27</v>
      </c>
      <c r="G29" s="13">
        <v>340</v>
      </c>
      <c r="H29" s="13" t="s">
        <v>23</v>
      </c>
      <c r="J29" s="3">
        <v>1</v>
      </c>
      <c r="K29" s="30">
        <v>2010</v>
      </c>
      <c r="L29" s="30">
        <v>1</v>
      </c>
      <c r="M29">
        <v>2005</v>
      </c>
      <c r="N29">
        <f t="shared" si="0"/>
        <v>0</v>
      </c>
    </row>
    <row r="30" spans="1:15" ht="12.75">
      <c r="A30" s="14">
        <v>200507070001</v>
      </c>
      <c r="B30" s="15">
        <v>38540</v>
      </c>
      <c r="C30" s="16" t="s">
        <v>2</v>
      </c>
      <c r="D30" s="16" t="s">
        <v>20</v>
      </c>
      <c r="E30" s="16" t="s">
        <v>289</v>
      </c>
      <c r="F30" s="16">
        <v>8</v>
      </c>
      <c r="G30" s="16">
        <v>171</v>
      </c>
      <c r="H30" s="16" t="s">
        <v>23</v>
      </c>
      <c r="J30" s="3">
        <v>1</v>
      </c>
      <c r="K30" s="30">
        <v>2011</v>
      </c>
      <c r="L30" s="30">
        <v>0</v>
      </c>
      <c r="M30">
        <v>2005</v>
      </c>
      <c r="N30">
        <f t="shared" si="0"/>
        <v>0</v>
      </c>
    </row>
    <row r="31" spans="1:15" ht="12.75">
      <c r="A31" s="2">
        <v>200507210008</v>
      </c>
      <c r="B31" s="4">
        <v>38554</v>
      </c>
      <c r="C31" s="13" t="s">
        <v>2</v>
      </c>
      <c r="D31" s="13" t="s">
        <v>20</v>
      </c>
      <c r="E31" s="13" t="s">
        <v>22</v>
      </c>
      <c r="F31" s="13">
        <v>0</v>
      </c>
      <c r="G31" s="13">
        <v>0</v>
      </c>
      <c r="H31" s="13" t="s">
        <v>23</v>
      </c>
      <c r="J31" s="3">
        <v>1</v>
      </c>
      <c r="K31" s="30">
        <v>2012</v>
      </c>
      <c r="L31" s="30">
        <v>0</v>
      </c>
      <c r="M31">
        <v>2005</v>
      </c>
      <c r="N31">
        <f t="shared" si="0"/>
        <v>0</v>
      </c>
    </row>
    <row r="32" spans="1:15" ht="12.75">
      <c r="A32" s="14">
        <v>200507210007</v>
      </c>
      <c r="B32" s="15">
        <v>38554</v>
      </c>
      <c r="C32" s="16" t="s">
        <v>2</v>
      </c>
      <c r="D32" s="16" t="s">
        <v>20</v>
      </c>
      <c r="E32" s="16" t="s">
        <v>22</v>
      </c>
      <c r="F32" s="16">
        <v>0</v>
      </c>
      <c r="G32" s="16">
        <v>0</v>
      </c>
      <c r="H32" s="16" t="s">
        <v>23</v>
      </c>
      <c r="J32" s="3">
        <v>1</v>
      </c>
      <c r="K32" s="30">
        <v>2013</v>
      </c>
      <c r="L32" s="30">
        <v>0</v>
      </c>
      <c r="M32">
        <v>2005</v>
      </c>
      <c r="N32">
        <f t="shared" si="0"/>
        <v>0</v>
      </c>
    </row>
    <row r="33" spans="1:14" ht="12.75">
      <c r="A33" s="2">
        <v>200507210006</v>
      </c>
      <c r="B33" s="4">
        <v>38554</v>
      </c>
      <c r="C33" s="13" t="s">
        <v>2</v>
      </c>
      <c r="D33" s="13" t="s">
        <v>20</v>
      </c>
      <c r="E33" s="13" t="s">
        <v>22</v>
      </c>
      <c r="F33" s="13">
        <v>0</v>
      </c>
      <c r="G33" s="13">
        <v>0</v>
      </c>
      <c r="H33" s="13" t="s">
        <v>23</v>
      </c>
      <c r="J33" s="3">
        <v>1</v>
      </c>
      <c r="K33" s="30">
        <v>2014</v>
      </c>
      <c r="L33" s="30">
        <v>1</v>
      </c>
      <c r="M33">
        <v>2005</v>
      </c>
      <c r="N33">
        <f t="shared" si="0"/>
        <v>0</v>
      </c>
    </row>
    <row r="34" spans="1:14" ht="12.75">
      <c r="A34" s="14">
        <v>200507210002</v>
      </c>
      <c r="B34" s="15">
        <v>38554</v>
      </c>
      <c r="C34" s="16" t="s">
        <v>2</v>
      </c>
      <c r="D34" s="16" t="s">
        <v>20</v>
      </c>
      <c r="E34" s="16" t="s">
        <v>22</v>
      </c>
      <c r="F34" s="16">
        <v>0</v>
      </c>
      <c r="G34" s="16">
        <v>0</v>
      </c>
      <c r="H34" s="16" t="s">
        <v>23</v>
      </c>
      <c r="J34" s="3">
        <v>1</v>
      </c>
      <c r="K34" s="30">
        <v>2015</v>
      </c>
      <c r="L34" s="30">
        <v>10</v>
      </c>
      <c r="M34">
        <v>2005</v>
      </c>
      <c r="N34">
        <f t="shared" si="0"/>
        <v>0</v>
      </c>
    </row>
    <row r="35" spans="1:14" ht="12.75">
      <c r="A35" s="14">
        <v>200512140002</v>
      </c>
      <c r="B35" s="15">
        <v>38700</v>
      </c>
      <c r="C35" s="16" t="s">
        <v>62</v>
      </c>
      <c r="D35" s="16" t="s">
        <v>63</v>
      </c>
      <c r="E35" s="16" t="s">
        <v>64</v>
      </c>
      <c r="F35" s="16">
        <v>0</v>
      </c>
      <c r="G35" s="16">
        <v>0</v>
      </c>
      <c r="H35" s="16" t="s">
        <v>65</v>
      </c>
      <c r="J35" s="3">
        <v>1</v>
      </c>
      <c r="K35" s="29" t="s">
        <v>1027</v>
      </c>
      <c r="L35">
        <f>SUM(L19:L34)</f>
        <v>31</v>
      </c>
      <c r="M35">
        <v>2005</v>
      </c>
      <c r="N35">
        <f t="shared" si="0"/>
        <v>0</v>
      </c>
    </row>
    <row r="36" spans="1:14" ht="12.75">
      <c r="A36" s="2">
        <v>200607310006</v>
      </c>
      <c r="B36" s="4">
        <v>38929</v>
      </c>
      <c r="C36" s="13" t="s">
        <v>78</v>
      </c>
      <c r="D36" s="13" t="s">
        <v>184</v>
      </c>
      <c r="E36" s="13" t="s">
        <v>280</v>
      </c>
      <c r="F36" s="13">
        <v>0</v>
      </c>
      <c r="G36" s="13">
        <v>0</v>
      </c>
      <c r="H36" s="13" t="s">
        <v>23</v>
      </c>
      <c r="J36" s="3">
        <v>1</v>
      </c>
      <c r="M36">
        <v>2006</v>
      </c>
      <c r="N36">
        <f t="shared" si="0"/>
        <v>0</v>
      </c>
    </row>
    <row r="37" spans="1:14" ht="12.75">
      <c r="A37" s="14">
        <v>200706300003</v>
      </c>
      <c r="B37" s="15">
        <v>39263</v>
      </c>
      <c r="C37" s="16" t="s">
        <v>2</v>
      </c>
      <c r="D37" s="16" t="s">
        <v>50</v>
      </c>
      <c r="E37" s="16" t="s">
        <v>51</v>
      </c>
      <c r="F37" s="16">
        <v>1</v>
      </c>
      <c r="G37" s="16">
        <v>2</v>
      </c>
      <c r="H37" s="16" t="s">
        <v>52</v>
      </c>
      <c r="J37" s="3">
        <v>1</v>
      </c>
      <c r="K37" s="29" t="s">
        <v>1024</v>
      </c>
      <c r="L37" s="29" t="s">
        <v>1039</v>
      </c>
      <c r="M37">
        <v>2007</v>
      </c>
      <c r="N37">
        <f t="shared" si="0"/>
        <v>0</v>
      </c>
    </row>
    <row r="38" spans="1:14" ht="12.75">
      <c r="A38" s="2">
        <v>201010290009</v>
      </c>
      <c r="B38" s="4">
        <v>40480</v>
      </c>
      <c r="C38" s="13" t="s">
        <v>2</v>
      </c>
      <c r="D38" s="13" t="s">
        <v>58</v>
      </c>
      <c r="E38" s="13" t="s">
        <v>53</v>
      </c>
      <c r="F38" s="13">
        <v>0</v>
      </c>
      <c r="G38" s="13">
        <v>0</v>
      </c>
      <c r="H38" s="13" t="s">
        <v>49</v>
      </c>
      <c r="J38" s="3">
        <v>1</v>
      </c>
      <c r="K38" s="30">
        <v>2000</v>
      </c>
      <c r="L38" s="30">
        <v>0</v>
      </c>
      <c r="M38">
        <v>2010</v>
      </c>
      <c r="N38">
        <f t="shared" si="0"/>
        <v>0</v>
      </c>
    </row>
    <row r="39" spans="1:14" ht="12.75">
      <c r="A39" s="14">
        <v>201405240153</v>
      </c>
      <c r="B39" s="15">
        <v>41783</v>
      </c>
      <c r="C39" s="16" t="s">
        <v>275</v>
      </c>
      <c r="D39" s="16" t="s">
        <v>277</v>
      </c>
      <c r="E39" s="16" t="s">
        <v>250</v>
      </c>
      <c r="F39" s="16">
        <v>4</v>
      </c>
      <c r="G39" s="16">
        <v>0</v>
      </c>
      <c r="H39" s="16" t="s">
        <v>18</v>
      </c>
      <c r="J39" s="3">
        <v>1</v>
      </c>
      <c r="K39" s="30">
        <v>2001</v>
      </c>
      <c r="L39" s="30">
        <v>1</v>
      </c>
      <c r="M39">
        <v>2014</v>
      </c>
      <c r="N39">
        <f t="shared" si="0"/>
        <v>0</v>
      </c>
    </row>
    <row r="40" spans="1:14" ht="12.75">
      <c r="A40" s="2">
        <v>201501070001</v>
      </c>
      <c r="B40" s="4">
        <v>42011</v>
      </c>
      <c r="C40" s="13" t="s">
        <v>11</v>
      </c>
      <c r="D40" s="13" t="s">
        <v>45</v>
      </c>
      <c r="E40" s="13" t="s">
        <v>53</v>
      </c>
      <c r="F40" s="13">
        <v>12</v>
      </c>
      <c r="G40" s="13">
        <v>12</v>
      </c>
      <c r="H40" s="13" t="s">
        <v>272</v>
      </c>
      <c r="J40" s="3">
        <v>1</v>
      </c>
      <c r="K40" s="31">
        <v>2002</v>
      </c>
      <c r="L40" s="31">
        <v>0</v>
      </c>
      <c r="M40">
        <v>2015</v>
      </c>
      <c r="N40">
        <f t="shared" si="0"/>
        <v>1</v>
      </c>
    </row>
    <row r="41" spans="1:14" ht="12.75">
      <c r="A41" s="14">
        <v>201508210035</v>
      </c>
      <c r="B41" s="15">
        <v>42237</v>
      </c>
      <c r="C41" s="16" t="s">
        <v>11</v>
      </c>
      <c r="D41" s="16" t="s">
        <v>269</v>
      </c>
      <c r="E41" s="16" t="s">
        <v>250</v>
      </c>
      <c r="F41" s="16">
        <v>0</v>
      </c>
      <c r="G41" s="16">
        <v>3</v>
      </c>
      <c r="H41" s="16" t="s">
        <v>23</v>
      </c>
      <c r="J41" s="3">
        <v>1</v>
      </c>
      <c r="K41" s="30">
        <v>2003</v>
      </c>
      <c r="L41" s="30">
        <v>0</v>
      </c>
      <c r="M41">
        <v>2015</v>
      </c>
      <c r="N41">
        <f t="shared" si="0"/>
        <v>1</v>
      </c>
    </row>
    <row r="42" spans="1:14" ht="12.75">
      <c r="A42" s="14">
        <v>201511130009</v>
      </c>
      <c r="B42" s="15">
        <v>42321</v>
      </c>
      <c r="C42" s="16" t="s">
        <v>11</v>
      </c>
      <c r="D42" s="16" t="s">
        <v>249</v>
      </c>
      <c r="E42" s="16" t="s">
        <v>250</v>
      </c>
      <c r="F42" s="16">
        <v>1</v>
      </c>
      <c r="G42" s="16">
        <v>34</v>
      </c>
      <c r="H42" s="16" t="s">
        <v>38</v>
      </c>
      <c r="J42" s="3">
        <v>1</v>
      </c>
      <c r="K42" s="30">
        <v>2004</v>
      </c>
      <c r="L42" s="30">
        <v>5</v>
      </c>
      <c r="M42">
        <v>2015</v>
      </c>
      <c r="N42">
        <f t="shared" si="0"/>
        <v>1</v>
      </c>
    </row>
    <row r="43" spans="1:14" ht="12.75">
      <c r="A43" s="2">
        <v>201511130008</v>
      </c>
      <c r="B43" s="4">
        <v>42321</v>
      </c>
      <c r="C43" s="13" t="s">
        <v>11</v>
      </c>
      <c r="D43" s="13" t="s">
        <v>45</v>
      </c>
      <c r="E43" s="13" t="s">
        <v>250</v>
      </c>
      <c r="F43" s="13">
        <v>93</v>
      </c>
      <c r="G43" s="13">
        <v>217</v>
      </c>
      <c r="H43" s="13" t="s">
        <v>253</v>
      </c>
      <c r="J43" s="3">
        <v>1</v>
      </c>
      <c r="K43" s="30">
        <v>2005</v>
      </c>
      <c r="L43" s="30">
        <v>4</v>
      </c>
      <c r="M43">
        <v>2015</v>
      </c>
      <c r="N43">
        <f t="shared" si="0"/>
        <v>1</v>
      </c>
    </row>
    <row r="44" spans="1:14" ht="12.75">
      <c r="A44" s="14">
        <v>201511130007</v>
      </c>
      <c r="B44" s="15">
        <v>42321</v>
      </c>
      <c r="C44" s="16" t="s">
        <v>11</v>
      </c>
      <c r="D44" s="16" t="s">
        <v>45</v>
      </c>
      <c r="E44" s="16" t="s">
        <v>250</v>
      </c>
      <c r="F44" s="16">
        <v>1</v>
      </c>
      <c r="G44" s="16">
        <v>18</v>
      </c>
      <c r="H44" s="16" t="s">
        <v>38</v>
      </c>
      <c r="J44" s="3">
        <v>1</v>
      </c>
      <c r="K44" s="30">
        <v>2006</v>
      </c>
      <c r="L44" s="30">
        <v>0</v>
      </c>
      <c r="M44">
        <v>2015</v>
      </c>
      <c r="N44">
        <f t="shared" si="0"/>
        <v>1</v>
      </c>
    </row>
    <row r="45" spans="1:14" ht="12.75">
      <c r="A45" s="2">
        <v>201511130006</v>
      </c>
      <c r="B45" s="4">
        <v>42321</v>
      </c>
      <c r="C45" s="13" t="s">
        <v>11</v>
      </c>
      <c r="D45" s="13" t="s">
        <v>45</v>
      </c>
      <c r="E45" s="13" t="s">
        <v>250</v>
      </c>
      <c r="F45" s="13">
        <v>19</v>
      </c>
      <c r="G45" s="13">
        <v>26</v>
      </c>
      <c r="H45" s="13" t="s">
        <v>253</v>
      </c>
      <c r="J45" s="3">
        <v>1</v>
      </c>
      <c r="K45" s="30">
        <v>2007</v>
      </c>
      <c r="L45" s="30">
        <v>1</v>
      </c>
      <c r="M45">
        <v>2015</v>
      </c>
      <c r="N45">
        <f t="shared" si="0"/>
        <v>1</v>
      </c>
    </row>
    <row r="46" spans="1:14" ht="12.75">
      <c r="A46" s="14">
        <v>201511130005</v>
      </c>
      <c r="B46" s="15">
        <v>42321</v>
      </c>
      <c r="C46" s="16" t="s">
        <v>11</v>
      </c>
      <c r="D46" s="16" t="s">
        <v>45</v>
      </c>
      <c r="E46" s="16" t="s">
        <v>250</v>
      </c>
      <c r="F46" s="16">
        <v>5</v>
      </c>
      <c r="G46" s="16">
        <v>24</v>
      </c>
      <c r="H46" s="16" t="s">
        <v>38</v>
      </c>
      <c r="J46" s="3">
        <v>1</v>
      </c>
      <c r="K46" s="30">
        <v>2008</v>
      </c>
      <c r="L46" s="30">
        <v>0</v>
      </c>
      <c r="M46">
        <v>2015</v>
      </c>
      <c r="N46">
        <f t="shared" si="0"/>
        <v>1</v>
      </c>
    </row>
    <row r="47" spans="1:14" ht="12.75">
      <c r="A47" s="2">
        <v>201511130004</v>
      </c>
      <c r="B47" s="4">
        <v>42321</v>
      </c>
      <c r="C47" s="13" t="s">
        <v>11</v>
      </c>
      <c r="D47" s="13" t="s">
        <v>249</v>
      </c>
      <c r="E47" s="13" t="s">
        <v>250</v>
      </c>
      <c r="F47" s="13">
        <v>1</v>
      </c>
      <c r="G47" s="13">
        <v>34</v>
      </c>
      <c r="H47" s="13" t="s">
        <v>38</v>
      </c>
      <c r="J47" s="3">
        <v>1</v>
      </c>
      <c r="K47" s="30">
        <v>2009</v>
      </c>
      <c r="L47" s="30">
        <v>0</v>
      </c>
      <c r="M47">
        <v>2015</v>
      </c>
      <c r="N47">
        <f t="shared" si="0"/>
        <v>1</v>
      </c>
    </row>
    <row r="48" spans="1:14" ht="12.75">
      <c r="A48" s="14">
        <v>201511130003</v>
      </c>
      <c r="B48" s="15">
        <v>42321</v>
      </c>
      <c r="C48" s="16" t="s">
        <v>11</v>
      </c>
      <c r="D48" s="16" t="s">
        <v>45</v>
      </c>
      <c r="E48" s="16" t="s">
        <v>250</v>
      </c>
      <c r="F48" s="16">
        <v>15</v>
      </c>
      <c r="G48" s="16">
        <v>26</v>
      </c>
      <c r="H48" s="16" t="s">
        <v>253</v>
      </c>
      <c r="J48" s="3">
        <v>1</v>
      </c>
      <c r="K48" s="30">
        <v>2010</v>
      </c>
      <c r="L48" s="30">
        <v>0</v>
      </c>
      <c r="M48">
        <v>2015</v>
      </c>
      <c r="N48">
        <f t="shared" si="0"/>
        <v>1</v>
      </c>
    </row>
    <row r="49" spans="1:14" ht="12.75">
      <c r="A49" s="2">
        <v>201511130002</v>
      </c>
      <c r="B49" s="4">
        <v>42321</v>
      </c>
      <c r="C49" s="13" t="s">
        <v>11</v>
      </c>
      <c r="D49" s="13" t="s">
        <v>249</v>
      </c>
      <c r="E49" s="13" t="s">
        <v>250</v>
      </c>
      <c r="F49" s="13">
        <v>2</v>
      </c>
      <c r="G49" s="13">
        <v>34</v>
      </c>
      <c r="H49" s="13" t="s">
        <v>253</v>
      </c>
      <c r="J49" s="3">
        <v>1</v>
      </c>
      <c r="K49" s="30">
        <v>2011</v>
      </c>
      <c r="L49" s="30">
        <v>0</v>
      </c>
      <c r="M49">
        <v>2015</v>
      </c>
      <c r="N49">
        <f t="shared" si="0"/>
        <v>1</v>
      </c>
    </row>
    <row r="50" spans="1:14" ht="12.75">
      <c r="A50" s="21"/>
      <c r="K50" s="30">
        <v>2012</v>
      </c>
      <c r="L50" s="30">
        <v>0</v>
      </c>
    </row>
    <row r="51" spans="1:14" ht="12.75">
      <c r="A51" s="20"/>
      <c r="J51">
        <f>SUM(J2:J50)</f>
        <v>31</v>
      </c>
      <c r="K51" s="30">
        <v>2013</v>
      </c>
      <c r="L51" s="30">
        <v>0</v>
      </c>
    </row>
    <row r="52" spans="1:14" ht="12.75">
      <c r="A52" s="22"/>
      <c r="K52" s="30">
        <v>2014</v>
      </c>
      <c r="L52" s="30">
        <v>1</v>
      </c>
    </row>
    <row r="53" spans="1:14" ht="12.75">
      <c r="A53" s="23" t="s">
        <v>204</v>
      </c>
      <c r="K53" s="30">
        <v>2015</v>
      </c>
      <c r="L53" s="30">
        <v>10</v>
      </c>
    </row>
    <row r="54" spans="1:14" ht="12.75">
      <c r="A54" s="25" t="s">
        <v>208</v>
      </c>
      <c r="K54" s="29" t="s">
        <v>1027</v>
      </c>
      <c r="L54">
        <f>SUM(L38:L53)</f>
        <v>22</v>
      </c>
    </row>
    <row r="55" spans="1:14" ht="12.75">
      <c r="A55" s="24" t="s">
        <v>214</v>
      </c>
    </row>
    <row r="56" spans="1:14" ht="12.75">
      <c r="A56" s="24" t="s">
        <v>215</v>
      </c>
    </row>
    <row r="57" spans="1:14" ht="12.75">
      <c r="A57" s="24" t="s">
        <v>216</v>
      </c>
    </row>
    <row r="58" spans="1:14" ht="12.75">
      <c r="A58" s="24" t="s">
        <v>217</v>
      </c>
    </row>
    <row r="59" spans="1:14" ht="12.75">
      <c r="A59" s="25" t="s">
        <v>219</v>
      </c>
    </row>
    <row r="61" spans="1:14" ht="12.75">
      <c r="A61" s="25" t="s">
        <v>220</v>
      </c>
    </row>
  </sheetData>
  <sortState ref="A19:H49">
    <sortCondition ref="B19:B49"/>
  </sortState>
  <hyperlinks>
    <hyperlink ref="A18" r:id="rId1" location="results-table"/>
    <hyperlink ref="C18" r:id="rId2" location="results-table"/>
    <hyperlink ref="D18" r:id="rId3" location="results-table"/>
    <hyperlink ref="F18" r:id="rId4" location="results-table"/>
    <hyperlink ref="G18" r:id="rId5" location="results-table"/>
    <hyperlink ref="A42" r:id="rId6" display="https://www.start.umd.edu/gtd/search/IncidentSummary.aspx?gtdid=201511130009"/>
    <hyperlink ref="A43" r:id="rId7" display="https://www.start.umd.edu/gtd/search/IncidentSummary.aspx?gtdid=201511130008"/>
    <hyperlink ref="A44" r:id="rId8" display="https://www.start.umd.edu/gtd/search/IncidentSummary.aspx?gtdid=201511130007"/>
    <hyperlink ref="A45" r:id="rId9" display="https://www.start.umd.edu/gtd/search/IncidentSummary.aspx?gtdid=201511130006"/>
    <hyperlink ref="A46" r:id="rId10" display="https://www.start.umd.edu/gtd/search/IncidentSummary.aspx?gtdid=201511130005"/>
    <hyperlink ref="A47" r:id="rId11" display="https://www.start.umd.edu/gtd/search/IncidentSummary.aspx?gtdid=201511130004"/>
    <hyperlink ref="A48" r:id="rId12" display="https://www.start.umd.edu/gtd/search/IncidentSummary.aspx?gtdid=201511130003"/>
    <hyperlink ref="A49" r:id="rId13" display="https://www.start.umd.edu/gtd/search/IncidentSummary.aspx?gtdid=201511130002"/>
    <hyperlink ref="A41" r:id="rId14" display="https://www.start.umd.edu/gtd/search/IncidentSummary.aspx?gtdid=201508210035"/>
    <hyperlink ref="A40" r:id="rId15" display="https://www.start.umd.edu/gtd/search/IncidentSummary.aspx?gtdid=201501070001"/>
    <hyperlink ref="A39" r:id="rId16" display="https://www.start.umd.edu/gtd/search/IncidentSummary.aspx?gtdid=201405240153"/>
    <hyperlink ref="A38" r:id="rId17" display="https://www.start.umd.edu/gtd/search/IncidentSummary.aspx?gtdid=201010290009"/>
    <hyperlink ref="A37" r:id="rId18" display="https://www.start.umd.edu/gtd/search/IncidentSummary.aspx?gtdid=200706300003"/>
    <hyperlink ref="A36" r:id="rId19" display="https://www.start.umd.edu/gtd/search/IncidentSummary.aspx?gtdid=200607310006"/>
    <hyperlink ref="A35" r:id="rId20" display="https://www.start.umd.edu/gtd/search/IncidentSummary.aspx?gtdid=200512140002"/>
    <hyperlink ref="A31" r:id="rId21" display="https://www.start.umd.edu/gtd/search/IncidentSummary.aspx?gtdid=200507210008"/>
    <hyperlink ref="A32" r:id="rId22" display="https://www.start.umd.edu/gtd/search/IncidentSummary.aspx?gtdid=200507210007"/>
    <hyperlink ref="A33" r:id="rId23" display="https://www.start.umd.edu/gtd/search/IncidentSummary.aspx?gtdid=200507210006"/>
    <hyperlink ref="A34" r:id="rId24" display="https://www.start.umd.edu/gtd/search/IncidentSummary.aspx?gtdid=200507210002"/>
    <hyperlink ref="A27" r:id="rId25" display="https://www.start.umd.edu/gtd/search/IncidentSummary.aspx?gtdid=200507070004"/>
    <hyperlink ref="A28" r:id="rId26" display="https://www.start.umd.edu/gtd/search/IncidentSummary.aspx?gtdid=200507070003"/>
    <hyperlink ref="A29" r:id="rId27" display="https://www.start.umd.edu/gtd/search/IncidentSummary.aspx?gtdid=200507070002"/>
    <hyperlink ref="A30" r:id="rId28" display="https://www.start.umd.edu/gtd/search/IncidentSummary.aspx?gtdid=200507070001"/>
    <hyperlink ref="A26" r:id="rId29" display="https://www.start.umd.edu/gtd/search/IncidentSummary.aspx?gtdid=200410080002"/>
    <hyperlink ref="A20" r:id="rId30" display="https://www.start.umd.edu/gtd/search/IncidentSummary.aspx?gtdid=200403110007"/>
    <hyperlink ref="A21" r:id="rId31" display="https://www.start.umd.edu/gtd/search/IncidentSummary.aspx?gtdid=200403110006"/>
    <hyperlink ref="A22" r:id="rId32" display="https://www.start.umd.edu/gtd/search/IncidentSummary.aspx?gtdid=200403110005"/>
    <hyperlink ref="A23" r:id="rId33" display="https://www.start.umd.edu/gtd/search/IncidentSummary.aspx?gtdid=200403110004"/>
    <hyperlink ref="A24" r:id="rId34" display="https://www.start.umd.edu/gtd/search/IncidentSummary.aspx?gtdid=200403110003"/>
    <hyperlink ref="A25" r:id="rId35" display="https://www.start.umd.edu/gtd/search/IncidentSummary.aspx?gtdid=200403110001"/>
    <hyperlink ref="A19" r:id="rId36" display="https://www.start.umd.edu/gtd/search/IncidentSummary.aspx?gtdid=200112220002"/>
    <hyperlink ref="A54" r:id="rId37"/>
    <hyperlink ref="A59" r:id="rId38"/>
    <hyperlink ref="A61" r:id="rId39"/>
  </hyperlinks>
  <pageMargins left="0.7" right="0.7" top="0.75" bottom="0.75" header="0.3" footer="0.3"/>
  <drawing r:id="rId4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opLeftCell="A28" workbookViewId="0">
      <selection activeCell="L37" sqref="L37:L53"/>
    </sheetView>
  </sheetViews>
  <sheetFormatPr defaultColWidth="14.42578125" defaultRowHeight="15.75" customHeight="1"/>
  <sheetData>
    <row r="1" spans="1:1" ht="15.75" customHeight="1">
      <c r="A1" s="1"/>
    </row>
    <row r="2" spans="1:1" ht="15.75" customHeight="1">
      <c r="A2" s="5"/>
    </row>
    <row r="3" spans="1:1" ht="15.75" customHeight="1">
      <c r="A3" s="5"/>
    </row>
    <row r="4" spans="1:1" ht="15.75" customHeight="1">
      <c r="A4" s="5"/>
    </row>
    <row r="5" spans="1:1" ht="15.75" customHeight="1">
      <c r="A5" s="5"/>
    </row>
    <row r="6" spans="1:1" ht="15">
      <c r="A6" s="6"/>
    </row>
    <row r="7" spans="1:1" ht="15">
      <c r="A7" s="7"/>
    </row>
    <row r="8" spans="1:1" ht="15.75" customHeight="1">
      <c r="A8" s="8"/>
    </row>
    <row r="9" spans="1:1" ht="15">
      <c r="A9" s="7"/>
    </row>
    <row r="11" spans="1:1" ht="15.75" customHeight="1">
      <c r="A11" s="9"/>
    </row>
    <row r="13" spans="1:1" ht="12.75">
      <c r="A13" s="10"/>
    </row>
    <row r="15" spans="1:1" ht="12.75">
      <c r="A15" s="9"/>
    </row>
    <row r="17" spans="1:12" ht="12.75">
      <c r="A17" s="9"/>
    </row>
    <row r="18" spans="1:12" ht="12.75">
      <c r="A18" s="2">
        <v>200005210002</v>
      </c>
      <c r="B18" s="4">
        <v>36667</v>
      </c>
      <c r="C18" s="13" t="s">
        <v>2</v>
      </c>
      <c r="D18" s="13" t="s">
        <v>146</v>
      </c>
      <c r="E18" s="13" t="s">
        <v>145</v>
      </c>
      <c r="F18" s="13">
        <v>0</v>
      </c>
      <c r="G18" s="13">
        <v>0</v>
      </c>
      <c r="H18" s="13" t="s">
        <v>38</v>
      </c>
      <c r="K18" s="29" t="s">
        <v>1024</v>
      </c>
      <c r="L18" s="29" t="s">
        <v>1026</v>
      </c>
    </row>
    <row r="19" spans="1:12" ht="12.75">
      <c r="A19" s="14">
        <v>200101100001</v>
      </c>
      <c r="B19" s="15">
        <v>36901</v>
      </c>
      <c r="C19" s="16" t="s">
        <v>2</v>
      </c>
      <c r="D19" s="16" t="s">
        <v>143</v>
      </c>
      <c r="E19" s="16" t="s">
        <v>123</v>
      </c>
      <c r="F19" s="16">
        <v>0</v>
      </c>
      <c r="G19" s="16">
        <v>0</v>
      </c>
      <c r="H19" s="16" t="s">
        <v>18</v>
      </c>
      <c r="J19" s="3">
        <v>1</v>
      </c>
      <c r="K19" s="30">
        <v>2000</v>
      </c>
      <c r="L19" s="30">
        <v>1</v>
      </c>
    </row>
    <row r="20" spans="1:12" ht="12.75">
      <c r="A20" s="2">
        <v>200101110001</v>
      </c>
      <c r="B20" s="4">
        <v>36902</v>
      </c>
      <c r="C20" s="13" t="s">
        <v>2</v>
      </c>
      <c r="D20" s="13" t="s">
        <v>140</v>
      </c>
      <c r="E20" s="13" t="s">
        <v>123</v>
      </c>
      <c r="F20" s="13">
        <v>0</v>
      </c>
      <c r="G20" s="13">
        <v>1</v>
      </c>
      <c r="H20" s="13" t="s">
        <v>38</v>
      </c>
      <c r="J20" s="3">
        <v>1</v>
      </c>
      <c r="K20" s="31">
        <v>2001</v>
      </c>
      <c r="L20" s="31">
        <v>2</v>
      </c>
    </row>
    <row r="21" spans="1:12" ht="12.75">
      <c r="A21" s="14">
        <v>200506260002</v>
      </c>
      <c r="B21" s="15">
        <v>38529</v>
      </c>
      <c r="C21" s="16" t="s">
        <v>2</v>
      </c>
      <c r="D21" s="16" t="s">
        <v>20</v>
      </c>
      <c r="E21" s="16" t="s">
        <v>145</v>
      </c>
      <c r="F21" s="16">
        <v>0</v>
      </c>
      <c r="G21" s="16">
        <v>0</v>
      </c>
      <c r="H21" s="16" t="s">
        <v>18</v>
      </c>
      <c r="J21" s="3">
        <v>1</v>
      </c>
      <c r="K21" s="30">
        <v>2002</v>
      </c>
      <c r="L21" s="30">
        <v>0</v>
      </c>
    </row>
    <row r="22" spans="1:12" ht="12.75">
      <c r="A22" s="2">
        <v>200812240005</v>
      </c>
      <c r="B22" s="4">
        <v>39806</v>
      </c>
      <c r="C22" s="13" t="s">
        <v>126</v>
      </c>
      <c r="D22" s="13" t="s">
        <v>133</v>
      </c>
      <c r="E22" s="13" t="s">
        <v>123</v>
      </c>
      <c r="F22" s="13">
        <v>0</v>
      </c>
      <c r="G22" s="13">
        <v>0</v>
      </c>
      <c r="H22" s="13" t="s">
        <v>38</v>
      </c>
      <c r="J22" s="3">
        <v>1</v>
      </c>
      <c r="K22" s="31">
        <v>2003</v>
      </c>
      <c r="L22" s="31">
        <v>0</v>
      </c>
    </row>
    <row r="23" spans="1:12" ht="12.75">
      <c r="A23" s="14">
        <v>201012120007</v>
      </c>
      <c r="B23" s="15">
        <v>40524</v>
      </c>
      <c r="C23" s="16" t="s">
        <v>11</v>
      </c>
      <c r="D23" s="16" t="s">
        <v>171</v>
      </c>
      <c r="E23" s="16" t="s">
        <v>172</v>
      </c>
      <c r="F23" s="16">
        <v>0</v>
      </c>
      <c r="G23" s="16">
        <v>0</v>
      </c>
      <c r="H23" s="16" t="s">
        <v>38</v>
      </c>
      <c r="J23" s="3">
        <v>1</v>
      </c>
      <c r="K23" s="30">
        <v>2004</v>
      </c>
      <c r="L23" s="30">
        <v>0</v>
      </c>
    </row>
    <row r="24" spans="1:12" ht="12.75">
      <c r="A24" s="2">
        <v>201107050006</v>
      </c>
      <c r="B24" s="4">
        <v>40729</v>
      </c>
      <c r="C24" s="13" t="s">
        <v>2</v>
      </c>
      <c r="D24" s="13" t="s">
        <v>325</v>
      </c>
      <c r="E24" s="13" t="s">
        <v>326</v>
      </c>
      <c r="F24" s="13">
        <v>0</v>
      </c>
      <c r="G24" s="13">
        <v>0</v>
      </c>
      <c r="H24" s="13" t="s">
        <v>38</v>
      </c>
      <c r="J24" s="3">
        <v>1</v>
      </c>
      <c r="K24" s="31">
        <v>2005</v>
      </c>
      <c r="L24" s="31">
        <v>1</v>
      </c>
    </row>
    <row r="25" spans="1:12" ht="12.75">
      <c r="A25" s="14">
        <v>201107080003</v>
      </c>
      <c r="B25" s="15">
        <v>40732</v>
      </c>
      <c r="C25" s="16" t="s">
        <v>62</v>
      </c>
      <c r="D25" s="16" t="s">
        <v>130</v>
      </c>
      <c r="E25" s="16" t="s">
        <v>123</v>
      </c>
      <c r="F25" s="16">
        <v>0</v>
      </c>
      <c r="G25" s="16">
        <v>0</v>
      </c>
      <c r="H25" s="16" t="s">
        <v>38</v>
      </c>
      <c r="J25" s="3">
        <v>1</v>
      </c>
      <c r="K25" s="30">
        <v>2006</v>
      </c>
      <c r="L25" s="30">
        <v>0</v>
      </c>
    </row>
    <row r="26" spans="1:12" ht="12.75">
      <c r="A26" s="2">
        <v>201109070023</v>
      </c>
      <c r="B26" s="4">
        <v>40793</v>
      </c>
      <c r="C26" s="13" t="s">
        <v>126</v>
      </c>
      <c r="D26" s="13" t="s">
        <v>128</v>
      </c>
      <c r="E26" s="13" t="s">
        <v>123</v>
      </c>
      <c r="F26" s="13">
        <v>0</v>
      </c>
      <c r="G26" s="13">
        <v>0</v>
      </c>
      <c r="H26" s="13" t="s">
        <v>129</v>
      </c>
      <c r="J26" s="3">
        <v>1</v>
      </c>
      <c r="K26" s="31">
        <v>2007</v>
      </c>
      <c r="L26" s="31">
        <v>0</v>
      </c>
    </row>
    <row r="27" spans="1:12" ht="12.75">
      <c r="A27" s="14">
        <v>201411110070</v>
      </c>
      <c r="B27" s="15">
        <v>41954</v>
      </c>
      <c r="C27" s="16" t="s">
        <v>11</v>
      </c>
      <c r="D27" s="16" t="s">
        <v>125</v>
      </c>
      <c r="E27" s="16" t="s">
        <v>123</v>
      </c>
      <c r="F27" s="16">
        <v>0</v>
      </c>
      <c r="G27" s="16">
        <v>0</v>
      </c>
      <c r="H27" s="16" t="s">
        <v>38</v>
      </c>
      <c r="J27" s="3">
        <v>1</v>
      </c>
      <c r="K27" s="30">
        <v>2008</v>
      </c>
      <c r="L27" s="30">
        <v>1</v>
      </c>
    </row>
    <row r="28" spans="1:12" ht="12.75">
      <c r="A28" s="2">
        <v>201505280097</v>
      </c>
      <c r="B28" s="4">
        <v>42152</v>
      </c>
      <c r="C28" s="13" t="s">
        <v>11</v>
      </c>
      <c r="D28" s="13" t="s">
        <v>124</v>
      </c>
      <c r="E28" s="13" t="s">
        <v>123</v>
      </c>
      <c r="F28" s="13">
        <v>0</v>
      </c>
      <c r="G28" s="13">
        <v>0</v>
      </c>
      <c r="H28" s="13" t="s">
        <v>65</v>
      </c>
      <c r="J28" s="3">
        <v>1</v>
      </c>
      <c r="K28" s="31">
        <v>2009</v>
      </c>
      <c r="L28" s="31">
        <v>0</v>
      </c>
    </row>
    <row r="29" spans="1:12" ht="12.75">
      <c r="A29" s="14">
        <v>201512020058</v>
      </c>
      <c r="B29" s="15">
        <v>42340</v>
      </c>
      <c r="C29" s="16" t="s">
        <v>78</v>
      </c>
      <c r="D29" s="16" t="s">
        <v>122</v>
      </c>
      <c r="E29" s="16" t="s">
        <v>123</v>
      </c>
      <c r="F29" s="16">
        <v>0</v>
      </c>
      <c r="G29" s="16">
        <v>0</v>
      </c>
      <c r="H29" s="16" t="s">
        <v>18</v>
      </c>
      <c r="J29" s="3">
        <v>1</v>
      </c>
      <c r="K29" s="30">
        <v>2010</v>
      </c>
      <c r="L29" s="30">
        <v>1</v>
      </c>
    </row>
    <row r="30" spans="1:12" ht="12.75">
      <c r="A30" s="11"/>
      <c r="B30" s="12"/>
      <c r="C30" s="11"/>
      <c r="D30" s="11"/>
      <c r="E30" s="12"/>
      <c r="F30" s="11"/>
      <c r="G30" s="11"/>
      <c r="H30" s="12"/>
      <c r="J30" s="3">
        <v>1</v>
      </c>
      <c r="K30" s="31">
        <v>2011</v>
      </c>
      <c r="L30" s="31">
        <v>3</v>
      </c>
    </row>
    <row r="31" spans="1:12" ht="12.75">
      <c r="A31" s="21"/>
      <c r="K31" s="30">
        <v>2012</v>
      </c>
      <c r="L31" s="30">
        <v>0</v>
      </c>
    </row>
    <row r="32" spans="1:12" ht="12.75">
      <c r="A32" s="20"/>
      <c r="J32">
        <f>SUM(J19:J30)</f>
        <v>12</v>
      </c>
      <c r="K32" s="31">
        <v>2013</v>
      </c>
      <c r="L32" s="31">
        <v>0</v>
      </c>
    </row>
    <row r="33" spans="1:12" ht="12.75">
      <c r="A33" s="22"/>
      <c r="K33" s="30">
        <v>2014</v>
      </c>
      <c r="L33" s="30">
        <v>1</v>
      </c>
    </row>
    <row r="34" spans="1:12" ht="12.75">
      <c r="A34" s="23" t="s">
        <v>204</v>
      </c>
      <c r="K34" s="31">
        <v>2015</v>
      </c>
      <c r="L34" s="31">
        <v>2</v>
      </c>
    </row>
    <row r="35" spans="1:12" ht="12.75">
      <c r="A35" s="25" t="s">
        <v>208</v>
      </c>
      <c r="L35">
        <f>SUM(L19:L34)</f>
        <v>12</v>
      </c>
    </row>
    <row r="36" spans="1:12" ht="12.75">
      <c r="A36" s="24" t="s">
        <v>214</v>
      </c>
    </row>
    <row r="37" spans="1:12" ht="12.75">
      <c r="A37" s="24" t="s">
        <v>215</v>
      </c>
      <c r="K37" s="29" t="s">
        <v>1024</v>
      </c>
      <c r="L37" s="29" t="s">
        <v>1039</v>
      </c>
    </row>
    <row r="38" spans="1:12" ht="12.75">
      <c r="A38" s="24" t="s">
        <v>216</v>
      </c>
      <c r="K38" s="30">
        <v>2000</v>
      </c>
      <c r="L38" s="30">
        <v>0</v>
      </c>
    </row>
    <row r="39" spans="1:12" ht="12.75">
      <c r="A39" s="24" t="s">
        <v>217</v>
      </c>
      <c r="K39" s="31">
        <v>2001</v>
      </c>
      <c r="L39" s="31">
        <v>1</v>
      </c>
    </row>
    <row r="40" spans="1:12" ht="12.75">
      <c r="A40" s="25" t="s">
        <v>219</v>
      </c>
      <c r="K40" s="30">
        <v>2002</v>
      </c>
      <c r="L40" s="30">
        <v>0</v>
      </c>
    </row>
    <row r="41" spans="1:12" ht="15.75" customHeight="1">
      <c r="K41" s="31">
        <v>2003</v>
      </c>
      <c r="L41" s="31">
        <v>0</v>
      </c>
    </row>
    <row r="42" spans="1:12" ht="12.75">
      <c r="A42" s="25" t="s">
        <v>220</v>
      </c>
      <c r="K42" s="30">
        <v>2004</v>
      </c>
      <c r="L42" s="30">
        <v>0</v>
      </c>
    </row>
    <row r="43" spans="1:12" ht="15.75" customHeight="1">
      <c r="K43" s="31">
        <v>2005</v>
      </c>
      <c r="L43" s="31">
        <v>0</v>
      </c>
    </row>
    <row r="44" spans="1:12" ht="15.75" customHeight="1">
      <c r="K44" s="30">
        <v>2006</v>
      </c>
      <c r="L44" s="30">
        <v>0</v>
      </c>
    </row>
    <row r="45" spans="1:12" ht="15.75" customHeight="1">
      <c r="K45" s="31">
        <v>2007</v>
      </c>
      <c r="L45" s="31">
        <v>0</v>
      </c>
    </row>
    <row r="46" spans="1:12" ht="15.75" customHeight="1">
      <c r="K46" s="30">
        <v>2008</v>
      </c>
      <c r="L46" s="30">
        <v>0</v>
      </c>
    </row>
    <row r="47" spans="1:12" ht="15.75" customHeight="1">
      <c r="K47" s="31">
        <v>2009</v>
      </c>
      <c r="L47" s="31">
        <v>0</v>
      </c>
    </row>
    <row r="48" spans="1:12" ht="15.75" customHeight="1">
      <c r="K48" s="30">
        <v>2010</v>
      </c>
      <c r="L48" s="30">
        <v>0</v>
      </c>
    </row>
    <row r="49" spans="11:12" ht="15.75" customHeight="1">
      <c r="K49" s="31">
        <v>2011</v>
      </c>
      <c r="L49" s="31">
        <v>0</v>
      </c>
    </row>
    <row r="50" spans="11:12" ht="15.75" customHeight="1">
      <c r="K50" s="30">
        <v>2012</v>
      </c>
      <c r="L50" s="30">
        <v>0</v>
      </c>
    </row>
    <row r="51" spans="11:12" ht="15.75" customHeight="1">
      <c r="K51" s="31">
        <v>2013</v>
      </c>
      <c r="L51" s="31">
        <v>0</v>
      </c>
    </row>
    <row r="52" spans="11:12" ht="15.75" customHeight="1">
      <c r="K52" s="30">
        <v>2014</v>
      </c>
      <c r="L52" s="30">
        <v>0</v>
      </c>
    </row>
    <row r="53" spans="11:12" ht="15.75" customHeight="1">
      <c r="K53" s="31">
        <v>2015</v>
      </c>
      <c r="L53" s="31">
        <v>0</v>
      </c>
    </row>
  </sheetData>
  <sortState ref="A18:H30">
    <sortCondition ref="B18:B30"/>
  </sortState>
  <hyperlinks>
    <hyperlink ref="A29" r:id="rId1" display="https://www.start.umd.edu/gtd/search/IncidentSummary.aspx?gtdid=201512020058"/>
    <hyperlink ref="A28" r:id="rId2" display="https://www.start.umd.edu/gtd/search/IncidentSummary.aspx?gtdid=201505280097"/>
    <hyperlink ref="A27" r:id="rId3" display="https://www.start.umd.edu/gtd/search/IncidentSummary.aspx?gtdid=201411110070"/>
    <hyperlink ref="A26" r:id="rId4" display="https://www.start.umd.edu/gtd/search/IncidentSummary.aspx?gtdid=201109070023"/>
    <hyperlink ref="A25" r:id="rId5" display="https://www.start.umd.edu/gtd/search/IncidentSummary.aspx?gtdid=201107080003"/>
    <hyperlink ref="A24" r:id="rId6" display="https://www.start.umd.edu/gtd/search/IncidentSummary.aspx?gtdid=201107050006"/>
    <hyperlink ref="A23" r:id="rId7" display="https://www.start.umd.edu/gtd/search/IncidentSummary.aspx?gtdid=201012120007"/>
    <hyperlink ref="A22" r:id="rId8" display="https://www.start.umd.edu/gtd/search/IncidentSummary.aspx?gtdid=200812240005"/>
    <hyperlink ref="A21" r:id="rId9" display="https://www.start.umd.edu/gtd/search/IncidentSummary.aspx?gtdid=200506260002"/>
    <hyperlink ref="A20" r:id="rId10" display="https://www.start.umd.edu/gtd/search/IncidentSummary.aspx?gtdid=200101110001"/>
    <hyperlink ref="A19" r:id="rId11" display="https://www.start.umd.edu/gtd/search/IncidentSummary.aspx?gtdid=200101100001"/>
    <hyperlink ref="A18" r:id="rId12" display="https://www.start.umd.edu/gtd/search/IncidentSummary.aspx?gtdid=200005210002"/>
    <hyperlink ref="A35" r:id="rId13"/>
    <hyperlink ref="A40" r:id="rId14"/>
    <hyperlink ref="A42" r:id="rId15"/>
  </hyperlinks>
  <pageMargins left="0.7" right="0.7" top="0.75" bottom="0.75" header="0.3" footer="0.3"/>
  <drawing r:id="rId1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2"/>
  <sheetViews>
    <sheetView topLeftCell="A18" workbookViewId="0">
      <selection activeCell="O20" sqref="O20:O36"/>
    </sheetView>
  </sheetViews>
  <sheetFormatPr defaultRowHeight="12.75"/>
  <cols>
    <col min="2" max="2" width="10.140625" bestFit="1" customWidth="1"/>
  </cols>
  <sheetData>
    <row r="1" spans="1:18">
      <c r="A1">
        <v>200001210001</v>
      </c>
      <c r="B1" s="28">
        <v>36546</v>
      </c>
      <c r="C1" t="s">
        <v>32</v>
      </c>
      <c r="D1" t="s">
        <v>33</v>
      </c>
      <c r="E1" t="s">
        <v>234</v>
      </c>
      <c r="F1">
        <v>3</v>
      </c>
      <c r="G1" t="s">
        <v>16</v>
      </c>
      <c r="H1" t="s">
        <v>18</v>
      </c>
      <c r="L1">
        <v>2000</v>
      </c>
      <c r="N1" s="29" t="s">
        <v>1024</v>
      </c>
      <c r="O1" s="29" t="s">
        <v>1026</v>
      </c>
      <c r="Q1">
        <f>IF(AND(L1=2014,OR(F1&gt;0,G2&gt;0)),1,0)</f>
        <v>0</v>
      </c>
      <c r="R1">
        <f>SUM(Q:Q)</f>
        <v>1</v>
      </c>
    </row>
    <row r="2" spans="1:18">
      <c r="A2">
        <v>200002060001</v>
      </c>
      <c r="B2" s="28">
        <v>36562</v>
      </c>
      <c r="C2" t="s">
        <v>2</v>
      </c>
      <c r="D2" t="s">
        <v>438</v>
      </c>
      <c r="E2" t="s">
        <v>141</v>
      </c>
      <c r="F2">
        <v>0</v>
      </c>
      <c r="G2">
        <v>0</v>
      </c>
      <c r="H2" t="s">
        <v>38</v>
      </c>
      <c r="L2">
        <v>2000</v>
      </c>
      <c r="N2">
        <v>2000</v>
      </c>
      <c r="O2">
        <v>75</v>
      </c>
      <c r="Q2">
        <f t="shared" ref="Q2:Q65" si="0">IF(AND(L2=2014,OR(F2&gt;0,G3&gt;0)),1,0)</f>
        <v>0</v>
      </c>
    </row>
    <row r="3" spans="1:18">
      <c r="A3">
        <v>200002110002</v>
      </c>
      <c r="B3" s="28">
        <v>36567</v>
      </c>
      <c r="C3" t="s">
        <v>32</v>
      </c>
      <c r="D3" t="s">
        <v>305</v>
      </c>
      <c r="E3" t="s">
        <v>256</v>
      </c>
      <c r="F3">
        <v>0</v>
      </c>
      <c r="G3">
        <v>0</v>
      </c>
      <c r="H3" t="s">
        <v>38</v>
      </c>
      <c r="L3">
        <v>2000</v>
      </c>
      <c r="N3">
        <v>2001</v>
      </c>
      <c r="O3">
        <v>76</v>
      </c>
      <c r="Q3">
        <f t="shared" si="0"/>
        <v>0</v>
      </c>
    </row>
    <row r="4" spans="1:18">
      <c r="A4">
        <v>200002220001</v>
      </c>
      <c r="B4" s="28">
        <v>36578</v>
      </c>
      <c r="C4" t="s">
        <v>32</v>
      </c>
      <c r="D4" t="s">
        <v>240</v>
      </c>
      <c r="E4" t="s">
        <v>256</v>
      </c>
      <c r="F4">
        <v>2</v>
      </c>
      <c r="G4">
        <v>0</v>
      </c>
      <c r="H4" t="s">
        <v>65</v>
      </c>
      <c r="L4">
        <v>2000</v>
      </c>
      <c r="N4">
        <v>2002</v>
      </c>
      <c r="O4">
        <v>38</v>
      </c>
      <c r="Q4">
        <f t="shared" si="0"/>
        <v>0</v>
      </c>
    </row>
    <row r="5" spans="1:18">
      <c r="A5">
        <v>200002250001</v>
      </c>
      <c r="B5" s="28">
        <v>36581</v>
      </c>
      <c r="C5" t="s">
        <v>2</v>
      </c>
      <c r="D5" t="s">
        <v>441</v>
      </c>
      <c r="E5" t="s">
        <v>111</v>
      </c>
      <c r="F5">
        <v>0</v>
      </c>
      <c r="G5">
        <v>0</v>
      </c>
      <c r="H5" t="s">
        <v>72</v>
      </c>
      <c r="L5">
        <v>2000</v>
      </c>
      <c r="N5">
        <v>2003</v>
      </c>
      <c r="O5">
        <v>37</v>
      </c>
      <c r="Q5">
        <f t="shared" si="0"/>
        <v>0</v>
      </c>
    </row>
    <row r="6" spans="1:18">
      <c r="A6">
        <v>200003060002</v>
      </c>
      <c r="B6" s="28">
        <v>36591</v>
      </c>
      <c r="C6" t="s">
        <v>32</v>
      </c>
      <c r="D6" t="s">
        <v>347</v>
      </c>
      <c r="E6" t="s">
        <v>256</v>
      </c>
      <c r="F6">
        <v>0</v>
      </c>
      <c r="G6">
        <v>7</v>
      </c>
      <c r="H6" t="s">
        <v>205</v>
      </c>
      <c r="L6">
        <v>2000</v>
      </c>
      <c r="N6">
        <v>2004</v>
      </c>
      <c r="O6">
        <v>23</v>
      </c>
      <c r="Q6">
        <f t="shared" si="0"/>
        <v>0</v>
      </c>
    </row>
    <row r="7" spans="1:18">
      <c r="A7">
        <v>200003110001</v>
      </c>
      <c r="B7" s="28">
        <v>36596</v>
      </c>
      <c r="C7" t="s">
        <v>11</v>
      </c>
      <c r="D7" t="s">
        <v>422</v>
      </c>
      <c r="E7" t="s">
        <v>423</v>
      </c>
      <c r="F7">
        <v>0</v>
      </c>
      <c r="G7">
        <v>0</v>
      </c>
      <c r="H7" t="s">
        <v>65</v>
      </c>
      <c r="L7">
        <v>2000</v>
      </c>
      <c r="N7">
        <v>2005</v>
      </c>
      <c r="O7">
        <v>43</v>
      </c>
      <c r="Q7">
        <f t="shared" si="0"/>
        <v>0</v>
      </c>
    </row>
    <row r="8" spans="1:18">
      <c r="A8">
        <v>200004060001</v>
      </c>
      <c r="B8" s="28">
        <v>36622</v>
      </c>
      <c r="C8" t="s">
        <v>2</v>
      </c>
      <c r="D8" t="s">
        <v>117</v>
      </c>
      <c r="E8" t="s">
        <v>242</v>
      </c>
      <c r="F8">
        <v>0</v>
      </c>
      <c r="G8">
        <v>0</v>
      </c>
      <c r="H8" t="s">
        <v>72</v>
      </c>
      <c r="L8">
        <v>2000</v>
      </c>
      <c r="N8">
        <v>2006</v>
      </c>
      <c r="O8">
        <v>33</v>
      </c>
      <c r="Q8">
        <f t="shared" si="0"/>
        <v>0</v>
      </c>
    </row>
    <row r="9" spans="1:18">
      <c r="A9">
        <v>200004130001</v>
      </c>
      <c r="B9" s="28">
        <v>36629</v>
      </c>
      <c r="C9" t="s">
        <v>2</v>
      </c>
      <c r="D9" t="s">
        <v>324</v>
      </c>
      <c r="E9" t="s">
        <v>141</v>
      </c>
      <c r="F9">
        <v>0</v>
      </c>
      <c r="G9">
        <v>0</v>
      </c>
      <c r="H9" t="s">
        <v>14</v>
      </c>
      <c r="L9">
        <v>2000</v>
      </c>
      <c r="N9">
        <v>2007</v>
      </c>
      <c r="O9">
        <v>21</v>
      </c>
      <c r="Q9">
        <f t="shared" si="0"/>
        <v>0</v>
      </c>
    </row>
    <row r="10" spans="1:18">
      <c r="A10">
        <v>200004150004</v>
      </c>
      <c r="B10" s="28">
        <v>36631</v>
      </c>
      <c r="C10" t="s">
        <v>11</v>
      </c>
      <c r="D10" t="s">
        <v>506</v>
      </c>
      <c r="E10" t="s">
        <v>381</v>
      </c>
      <c r="F10">
        <v>0</v>
      </c>
      <c r="G10">
        <v>0</v>
      </c>
      <c r="H10" t="s">
        <v>14</v>
      </c>
      <c r="L10">
        <v>2000</v>
      </c>
      <c r="N10">
        <v>2008</v>
      </c>
      <c r="O10">
        <v>35</v>
      </c>
      <c r="Q10">
        <f t="shared" si="0"/>
        <v>0</v>
      </c>
    </row>
    <row r="11" spans="1:18">
      <c r="A11">
        <v>200004190001</v>
      </c>
      <c r="B11" s="28">
        <v>36635</v>
      </c>
      <c r="C11" t="s">
        <v>11</v>
      </c>
      <c r="D11" t="s">
        <v>421</v>
      </c>
      <c r="E11" t="s">
        <v>13</v>
      </c>
      <c r="F11">
        <v>1</v>
      </c>
      <c r="G11">
        <v>0</v>
      </c>
      <c r="H11" t="s">
        <v>38</v>
      </c>
      <c r="L11">
        <v>2000</v>
      </c>
      <c r="N11">
        <v>2009</v>
      </c>
      <c r="O11">
        <v>20</v>
      </c>
      <c r="Q11">
        <f t="shared" si="0"/>
        <v>0</v>
      </c>
    </row>
    <row r="12" spans="1:18">
      <c r="A12">
        <v>200004250001</v>
      </c>
      <c r="B12" s="28">
        <v>36641</v>
      </c>
      <c r="C12" t="s">
        <v>32</v>
      </c>
      <c r="D12" t="s">
        <v>33</v>
      </c>
      <c r="E12" t="s">
        <v>256</v>
      </c>
      <c r="F12">
        <v>0</v>
      </c>
      <c r="G12">
        <v>0</v>
      </c>
      <c r="H12" t="s">
        <v>109</v>
      </c>
      <c r="L12">
        <v>2000</v>
      </c>
      <c r="N12">
        <v>2010</v>
      </c>
      <c r="O12">
        <v>14</v>
      </c>
      <c r="Q12">
        <f t="shared" si="0"/>
        <v>0</v>
      </c>
    </row>
    <row r="13" spans="1:18">
      <c r="A13">
        <v>200005020004</v>
      </c>
      <c r="B13" s="28">
        <v>36648</v>
      </c>
      <c r="C13" t="s">
        <v>2</v>
      </c>
      <c r="D13" t="s">
        <v>297</v>
      </c>
      <c r="E13" t="s">
        <v>321</v>
      </c>
      <c r="F13">
        <v>0</v>
      </c>
      <c r="G13">
        <v>1</v>
      </c>
      <c r="H13" t="s">
        <v>18</v>
      </c>
      <c r="L13">
        <v>2000</v>
      </c>
      <c r="N13">
        <v>2011</v>
      </c>
      <c r="O13">
        <v>9</v>
      </c>
      <c r="Q13">
        <f t="shared" si="0"/>
        <v>0</v>
      </c>
    </row>
    <row r="14" spans="1:18">
      <c r="A14">
        <v>200005070001</v>
      </c>
      <c r="B14" s="28">
        <v>36653</v>
      </c>
      <c r="C14" t="s">
        <v>32</v>
      </c>
      <c r="D14" t="s">
        <v>377</v>
      </c>
      <c r="E14" t="s">
        <v>234</v>
      </c>
      <c r="F14">
        <v>1</v>
      </c>
      <c r="G14">
        <v>0</v>
      </c>
      <c r="H14" t="s">
        <v>109</v>
      </c>
      <c r="L14">
        <v>2000</v>
      </c>
      <c r="N14">
        <v>2012</v>
      </c>
      <c r="O14">
        <v>71</v>
      </c>
      <c r="Q14">
        <f t="shared" si="0"/>
        <v>0</v>
      </c>
    </row>
    <row r="15" spans="1:18">
      <c r="A15">
        <v>200006010001</v>
      </c>
      <c r="B15" s="28">
        <v>36678</v>
      </c>
      <c r="C15" t="s">
        <v>2</v>
      </c>
      <c r="D15" t="s">
        <v>20</v>
      </c>
      <c r="E15" t="s">
        <v>141</v>
      </c>
      <c r="F15">
        <v>0</v>
      </c>
      <c r="G15">
        <v>0</v>
      </c>
      <c r="H15" t="s">
        <v>23</v>
      </c>
      <c r="L15">
        <v>2000</v>
      </c>
      <c r="N15">
        <v>2013</v>
      </c>
      <c r="O15">
        <v>18</v>
      </c>
      <c r="Q15">
        <f t="shared" si="0"/>
        <v>0</v>
      </c>
    </row>
    <row r="16" spans="1:18">
      <c r="A16">
        <v>200006040008</v>
      </c>
      <c r="B16" s="28">
        <v>36681</v>
      </c>
      <c r="C16" t="s">
        <v>32</v>
      </c>
      <c r="D16" t="s">
        <v>291</v>
      </c>
      <c r="E16" t="s">
        <v>234</v>
      </c>
      <c r="F16">
        <v>1</v>
      </c>
      <c r="G16">
        <v>0</v>
      </c>
      <c r="H16" t="s">
        <v>65</v>
      </c>
      <c r="L16">
        <v>2000</v>
      </c>
      <c r="N16">
        <v>2014</v>
      </c>
      <c r="O16">
        <v>20</v>
      </c>
      <c r="Q16">
        <f t="shared" si="0"/>
        <v>0</v>
      </c>
    </row>
    <row r="17" spans="1:17">
      <c r="A17">
        <v>200006210001</v>
      </c>
      <c r="B17" s="28">
        <v>36698</v>
      </c>
      <c r="C17" t="s">
        <v>2</v>
      </c>
      <c r="D17" t="s">
        <v>87</v>
      </c>
      <c r="E17" t="s">
        <v>246</v>
      </c>
      <c r="F17">
        <v>0</v>
      </c>
      <c r="G17">
        <v>2</v>
      </c>
      <c r="H17" t="s">
        <v>18</v>
      </c>
      <c r="L17">
        <v>2000</v>
      </c>
      <c r="N17">
        <v>2015</v>
      </c>
      <c r="O17">
        <v>17</v>
      </c>
      <c r="Q17">
        <f t="shared" si="0"/>
        <v>0</v>
      </c>
    </row>
    <row r="18" spans="1:17">
      <c r="A18">
        <v>200006250006</v>
      </c>
      <c r="B18" s="28">
        <v>36702</v>
      </c>
      <c r="C18" t="s">
        <v>32</v>
      </c>
      <c r="D18" t="s">
        <v>264</v>
      </c>
      <c r="E18" t="s">
        <v>234</v>
      </c>
      <c r="F18">
        <v>0</v>
      </c>
      <c r="G18">
        <v>4</v>
      </c>
      <c r="H18" t="s">
        <v>18</v>
      </c>
      <c r="L18">
        <v>2000</v>
      </c>
      <c r="N18" s="29" t="s">
        <v>1027</v>
      </c>
      <c r="O18">
        <f>SUM(O2:O17)</f>
        <v>550</v>
      </c>
      <c r="Q18">
        <f t="shared" si="0"/>
        <v>0</v>
      </c>
    </row>
    <row r="19" spans="1:17">
      <c r="A19">
        <v>200006260007</v>
      </c>
      <c r="B19" s="28">
        <v>36703</v>
      </c>
      <c r="C19" t="s">
        <v>11</v>
      </c>
      <c r="D19" t="s">
        <v>45</v>
      </c>
      <c r="E19" t="s">
        <v>17</v>
      </c>
      <c r="F19">
        <v>0</v>
      </c>
      <c r="G19">
        <v>0</v>
      </c>
      <c r="H19" t="s">
        <v>346</v>
      </c>
      <c r="L19">
        <v>2000</v>
      </c>
      <c r="Q19">
        <f t="shared" si="0"/>
        <v>0</v>
      </c>
    </row>
    <row r="20" spans="1:17">
      <c r="A20">
        <v>200006300001</v>
      </c>
      <c r="B20" s="28">
        <v>36707</v>
      </c>
      <c r="C20" t="s">
        <v>2</v>
      </c>
      <c r="D20" t="s">
        <v>87</v>
      </c>
      <c r="E20" t="s">
        <v>254</v>
      </c>
      <c r="F20">
        <v>0</v>
      </c>
      <c r="G20" t="s">
        <v>16</v>
      </c>
      <c r="H20" t="s">
        <v>85</v>
      </c>
      <c r="L20">
        <v>2000</v>
      </c>
      <c r="N20" s="29" t="s">
        <v>1024</v>
      </c>
      <c r="O20" s="29" t="s">
        <v>1039</v>
      </c>
      <c r="Q20">
        <f t="shared" si="0"/>
        <v>0</v>
      </c>
    </row>
    <row r="21" spans="1:17">
      <c r="A21">
        <v>200007090001</v>
      </c>
      <c r="B21" s="28">
        <v>36716</v>
      </c>
      <c r="C21" t="s">
        <v>2</v>
      </c>
      <c r="D21" t="s">
        <v>508</v>
      </c>
      <c r="E21" t="s">
        <v>321</v>
      </c>
      <c r="F21">
        <v>0</v>
      </c>
      <c r="G21">
        <v>0</v>
      </c>
      <c r="H21" t="s">
        <v>14</v>
      </c>
      <c r="L21">
        <v>2000</v>
      </c>
      <c r="N21">
        <v>2000</v>
      </c>
      <c r="O21">
        <v>32</v>
      </c>
      <c r="Q21">
        <f t="shared" si="0"/>
        <v>0</v>
      </c>
    </row>
    <row r="22" spans="1:17">
      <c r="A22">
        <v>200007120003</v>
      </c>
      <c r="B22" s="28">
        <v>36719</v>
      </c>
      <c r="C22" t="s">
        <v>32</v>
      </c>
      <c r="D22" t="s">
        <v>33</v>
      </c>
      <c r="E22" t="s">
        <v>234</v>
      </c>
      <c r="F22">
        <v>0</v>
      </c>
      <c r="G22">
        <v>8</v>
      </c>
      <c r="H22" t="s">
        <v>18</v>
      </c>
      <c r="L22">
        <v>2000</v>
      </c>
      <c r="N22">
        <v>2001</v>
      </c>
      <c r="O22">
        <v>33</v>
      </c>
      <c r="Q22">
        <f t="shared" si="0"/>
        <v>0</v>
      </c>
    </row>
    <row r="23" spans="1:17">
      <c r="A23">
        <v>200007160007</v>
      </c>
      <c r="B23" s="28">
        <v>36723</v>
      </c>
      <c r="C23" t="s">
        <v>32</v>
      </c>
      <c r="D23" t="s">
        <v>415</v>
      </c>
      <c r="E23" t="s">
        <v>256</v>
      </c>
      <c r="F23">
        <v>0</v>
      </c>
      <c r="G23">
        <v>1</v>
      </c>
      <c r="H23" t="s">
        <v>72</v>
      </c>
      <c r="L23">
        <v>2000</v>
      </c>
      <c r="N23">
        <v>2002</v>
      </c>
      <c r="O23">
        <v>19</v>
      </c>
      <c r="Q23">
        <f t="shared" si="0"/>
        <v>0</v>
      </c>
    </row>
    <row r="24" spans="1:17">
      <c r="A24">
        <v>200007150001</v>
      </c>
      <c r="B24" s="28">
        <v>36723</v>
      </c>
      <c r="C24" t="s">
        <v>32</v>
      </c>
      <c r="D24" t="s">
        <v>245</v>
      </c>
      <c r="E24" t="s">
        <v>256</v>
      </c>
      <c r="F24">
        <v>1</v>
      </c>
      <c r="G24">
        <v>0</v>
      </c>
      <c r="H24" t="s">
        <v>65</v>
      </c>
      <c r="L24">
        <v>2000</v>
      </c>
      <c r="N24">
        <v>2003</v>
      </c>
      <c r="O24">
        <v>9</v>
      </c>
      <c r="Q24">
        <f t="shared" si="0"/>
        <v>0</v>
      </c>
    </row>
    <row r="25" spans="1:17">
      <c r="A25">
        <v>200007190003</v>
      </c>
      <c r="B25" s="28">
        <v>36726</v>
      </c>
      <c r="C25" t="s">
        <v>32</v>
      </c>
      <c r="D25" t="s">
        <v>240</v>
      </c>
      <c r="E25" t="s">
        <v>256</v>
      </c>
      <c r="F25">
        <v>0</v>
      </c>
      <c r="G25">
        <v>0</v>
      </c>
      <c r="H25" t="s">
        <v>18</v>
      </c>
      <c r="L25">
        <v>2000</v>
      </c>
      <c r="N25">
        <v>2004</v>
      </c>
      <c r="O25">
        <v>9</v>
      </c>
      <c r="Q25">
        <f t="shared" si="0"/>
        <v>0</v>
      </c>
    </row>
    <row r="26" spans="1:17">
      <c r="A26">
        <v>200007190002</v>
      </c>
      <c r="B26" s="28">
        <v>36726</v>
      </c>
      <c r="C26" t="s">
        <v>32</v>
      </c>
      <c r="D26" t="s">
        <v>245</v>
      </c>
      <c r="E26" t="s">
        <v>256</v>
      </c>
      <c r="F26">
        <v>0</v>
      </c>
      <c r="G26">
        <v>0</v>
      </c>
      <c r="H26" t="s">
        <v>65</v>
      </c>
      <c r="L26">
        <v>2000</v>
      </c>
      <c r="N26">
        <v>2005</v>
      </c>
      <c r="O26">
        <v>8</v>
      </c>
      <c r="Q26">
        <f t="shared" si="0"/>
        <v>0</v>
      </c>
    </row>
    <row r="27" spans="1:17">
      <c r="A27">
        <v>200007190001</v>
      </c>
      <c r="B27" s="28">
        <v>36726</v>
      </c>
      <c r="C27" t="s">
        <v>2</v>
      </c>
      <c r="D27" t="s">
        <v>449</v>
      </c>
      <c r="E27" t="s">
        <v>242</v>
      </c>
      <c r="F27">
        <v>0</v>
      </c>
      <c r="G27">
        <v>0</v>
      </c>
      <c r="H27" t="s">
        <v>23</v>
      </c>
      <c r="L27">
        <v>2000</v>
      </c>
      <c r="N27">
        <v>2006</v>
      </c>
      <c r="O27">
        <v>11</v>
      </c>
      <c r="Q27">
        <f t="shared" si="0"/>
        <v>0</v>
      </c>
    </row>
    <row r="28" spans="1:17">
      <c r="A28">
        <v>200007200002</v>
      </c>
      <c r="B28" s="28">
        <v>36727</v>
      </c>
      <c r="C28" t="s">
        <v>32</v>
      </c>
      <c r="D28" t="s">
        <v>245</v>
      </c>
      <c r="E28" t="s">
        <v>234</v>
      </c>
      <c r="F28">
        <v>0</v>
      </c>
      <c r="G28">
        <v>0</v>
      </c>
      <c r="H28" t="s">
        <v>65</v>
      </c>
      <c r="L28">
        <v>2000</v>
      </c>
      <c r="N28">
        <v>2007</v>
      </c>
      <c r="O28">
        <v>8</v>
      </c>
      <c r="Q28">
        <f t="shared" si="0"/>
        <v>0</v>
      </c>
    </row>
    <row r="29" spans="1:17">
      <c r="A29">
        <v>200007240004</v>
      </c>
      <c r="B29" s="28">
        <v>36731</v>
      </c>
      <c r="C29" t="s">
        <v>32</v>
      </c>
      <c r="D29" t="s">
        <v>264</v>
      </c>
      <c r="E29" t="s">
        <v>234</v>
      </c>
      <c r="F29">
        <v>0</v>
      </c>
      <c r="G29">
        <v>4</v>
      </c>
      <c r="H29" t="s">
        <v>65</v>
      </c>
      <c r="L29">
        <v>2000</v>
      </c>
      <c r="N29">
        <v>2008</v>
      </c>
      <c r="O29">
        <v>12</v>
      </c>
      <c r="Q29">
        <f t="shared" si="0"/>
        <v>0</v>
      </c>
    </row>
    <row r="30" spans="1:17">
      <c r="A30">
        <v>200007260003</v>
      </c>
      <c r="B30" s="28">
        <v>36733</v>
      </c>
      <c r="C30" t="s">
        <v>32</v>
      </c>
      <c r="D30" t="s">
        <v>291</v>
      </c>
      <c r="E30" t="s">
        <v>256</v>
      </c>
      <c r="F30">
        <v>0</v>
      </c>
      <c r="G30">
        <v>0</v>
      </c>
      <c r="H30" t="s">
        <v>65</v>
      </c>
      <c r="L30">
        <v>2000</v>
      </c>
      <c r="N30">
        <v>2009</v>
      </c>
      <c r="O30">
        <v>8</v>
      </c>
      <c r="Q30">
        <f t="shared" si="0"/>
        <v>0</v>
      </c>
    </row>
    <row r="31" spans="1:17">
      <c r="A31">
        <v>200007260001</v>
      </c>
      <c r="B31" s="28">
        <v>36733</v>
      </c>
      <c r="C31" t="s">
        <v>32</v>
      </c>
      <c r="D31" t="s">
        <v>240</v>
      </c>
      <c r="E31" t="s">
        <v>234</v>
      </c>
      <c r="F31">
        <v>0</v>
      </c>
      <c r="G31">
        <v>0</v>
      </c>
      <c r="H31" t="s">
        <v>38</v>
      </c>
      <c r="L31">
        <v>2000</v>
      </c>
      <c r="N31">
        <v>2010</v>
      </c>
      <c r="O31">
        <v>3</v>
      </c>
      <c r="Q31">
        <f t="shared" si="0"/>
        <v>0</v>
      </c>
    </row>
    <row r="32" spans="1:17">
      <c r="A32">
        <v>200007280002</v>
      </c>
      <c r="B32" s="28">
        <v>36735</v>
      </c>
      <c r="C32" t="s">
        <v>32</v>
      </c>
      <c r="D32" t="s">
        <v>291</v>
      </c>
      <c r="E32" t="s">
        <v>256</v>
      </c>
      <c r="F32">
        <v>0</v>
      </c>
      <c r="G32">
        <v>0</v>
      </c>
      <c r="H32" t="s">
        <v>65</v>
      </c>
      <c r="L32">
        <v>2000</v>
      </c>
      <c r="N32">
        <v>2011</v>
      </c>
      <c r="O32">
        <v>2</v>
      </c>
      <c r="Q32">
        <f t="shared" si="0"/>
        <v>0</v>
      </c>
    </row>
    <row r="33" spans="1:17">
      <c r="A33">
        <v>200007290001</v>
      </c>
      <c r="B33" s="28">
        <v>36736</v>
      </c>
      <c r="C33" t="s">
        <v>32</v>
      </c>
      <c r="D33" t="s">
        <v>332</v>
      </c>
      <c r="E33" t="s">
        <v>256</v>
      </c>
      <c r="F33">
        <v>1</v>
      </c>
      <c r="G33">
        <v>0</v>
      </c>
      <c r="H33" t="s">
        <v>65</v>
      </c>
      <c r="L33">
        <v>2000</v>
      </c>
      <c r="N33">
        <v>2012</v>
      </c>
      <c r="O33">
        <v>2</v>
      </c>
      <c r="Q33">
        <f t="shared" si="0"/>
        <v>0</v>
      </c>
    </row>
    <row r="34" spans="1:17">
      <c r="A34">
        <v>200008070003</v>
      </c>
      <c r="B34" s="28">
        <v>36745</v>
      </c>
      <c r="C34" t="s">
        <v>32</v>
      </c>
      <c r="D34" t="s">
        <v>237</v>
      </c>
      <c r="E34" t="s">
        <v>234</v>
      </c>
      <c r="F34">
        <v>4</v>
      </c>
      <c r="G34">
        <v>0</v>
      </c>
      <c r="H34" t="s">
        <v>16</v>
      </c>
      <c r="L34">
        <v>2000</v>
      </c>
      <c r="N34">
        <v>2013</v>
      </c>
      <c r="O34">
        <v>5</v>
      </c>
      <c r="Q34">
        <f t="shared" si="0"/>
        <v>0</v>
      </c>
    </row>
    <row r="35" spans="1:17">
      <c r="A35">
        <v>200008070002</v>
      </c>
      <c r="B35" s="28">
        <v>36745</v>
      </c>
      <c r="C35" t="s">
        <v>32</v>
      </c>
      <c r="D35" t="s">
        <v>412</v>
      </c>
      <c r="E35" t="s">
        <v>256</v>
      </c>
      <c r="F35">
        <v>1</v>
      </c>
      <c r="G35">
        <v>0</v>
      </c>
      <c r="H35" t="s">
        <v>38</v>
      </c>
      <c r="L35">
        <v>2000</v>
      </c>
      <c r="N35">
        <v>2014</v>
      </c>
      <c r="O35">
        <v>1</v>
      </c>
      <c r="Q35">
        <f t="shared" si="0"/>
        <v>0</v>
      </c>
    </row>
    <row r="36" spans="1:17">
      <c r="A36">
        <v>200008080002</v>
      </c>
      <c r="B36" s="28">
        <v>36746</v>
      </c>
      <c r="C36" t="s">
        <v>32</v>
      </c>
      <c r="D36" t="s">
        <v>33</v>
      </c>
      <c r="E36" t="s">
        <v>256</v>
      </c>
      <c r="F36">
        <v>0</v>
      </c>
      <c r="G36">
        <v>11</v>
      </c>
      <c r="H36" t="s">
        <v>18</v>
      </c>
      <c r="L36">
        <v>2000</v>
      </c>
      <c r="N36">
        <v>2015</v>
      </c>
      <c r="O36">
        <v>2</v>
      </c>
      <c r="Q36">
        <f t="shared" si="0"/>
        <v>0</v>
      </c>
    </row>
    <row r="37" spans="1:17">
      <c r="A37">
        <v>200008100001</v>
      </c>
      <c r="B37" s="28">
        <v>36748</v>
      </c>
      <c r="C37" t="s">
        <v>2</v>
      </c>
      <c r="D37" t="s">
        <v>117</v>
      </c>
      <c r="E37" t="s">
        <v>321</v>
      </c>
      <c r="F37">
        <v>0</v>
      </c>
      <c r="G37">
        <v>0</v>
      </c>
      <c r="H37" t="s">
        <v>18</v>
      </c>
      <c r="L37">
        <v>2000</v>
      </c>
      <c r="N37" s="29" t="s">
        <v>1027</v>
      </c>
      <c r="O37">
        <f>SUM(O21:O36)</f>
        <v>164</v>
      </c>
      <c r="Q37">
        <f t="shared" si="0"/>
        <v>0</v>
      </c>
    </row>
    <row r="38" spans="1:17">
      <c r="A38">
        <v>200008200001</v>
      </c>
      <c r="B38" s="28">
        <v>36758</v>
      </c>
      <c r="C38" t="s">
        <v>32</v>
      </c>
      <c r="D38" t="s">
        <v>410</v>
      </c>
      <c r="E38" t="s">
        <v>256</v>
      </c>
      <c r="F38">
        <v>2</v>
      </c>
      <c r="G38">
        <v>0</v>
      </c>
      <c r="H38" t="s">
        <v>14</v>
      </c>
      <c r="L38">
        <v>2000</v>
      </c>
      <c r="Q38">
        <f t="shared" si="0"/>
        <v>0</v>
      </c>
    </row>
    <row r="39" spans="1:17">
      <c r="A39">
        <v>200008200007</v>
      </c>
      <c r="B39" s="28">
        <v>36759</v>
      </c>
      <c r="C39" t="s">
        <v>2</v>
      </c>
      <c r="D39" t="s">
        <v>87</v>
      </c>
      <c r="E39" t="s">
        <v>246</v>
      </c>
      <c r="F39">
        <v>2</v>
      </c>
      <c r="G39">
        <v>0</v>
      </c>
      <c r="H39" t="s">
        <v>85</v>
      </c>
      <c r="L39">
        <v>2000</v>
      </c>
      <c r="Q39">
        <f t="shared" si="0"/>
        <v>0</v>
      </c>
    </row>
    <row r="40" spans="1:17">
      <c r="A40">
        <v>200008240005</v>
      </c>
      <c r="B40" s="28">
        <v>36762</v>
      </c>
      <c r="C40" t="s">
        <v>32</v>
      </c>
      <c r="D40" t="s">
        <v>390</v>
      </c>
      <c r="E40" t="s">
        <v>256</v>
      </c>
      <c r="F40">
        <v>0</v>
      </c>
      <c r="G40">
        <v>0</v>
      </c>
      <c r="H40" t="s">
        <v>38</v>
      </c>
      <c r="L40">
        <v>2000</v>
      </c>
      <c r="Q40">
        <f t="shared" si="0"/>
        <v>0</v>
      </c>
    </row>
    <row r="41" spans="1:17">
      <c r="A41">
        <v>200008240004</v>
      </c>
      <c r="B41" s="28">
        <v>36762</v>
      </c>
      <c r="C41" t="s">
        <v>32</v>
      </c>
      <c r="D41" t="s">
        <v>390</v>
      </c>
      <c r="E41" t="s">
        <v>256</v>
      </c>
      <c r="F41">
        <v>0</v>
      </c>
      <c r="G41">
        <v>0</v>
      </c>
      <c r="H41" t="s">
        <v>38</v>
      </c>
      <c r="L41">
        <v>2000</v>
      </c>
      <c r="Q41">
        <f t="shared" si="0"/>
        <v>0</v>
      </c>
    </row>
    <row r="42" spans="1:17">
      <c r="A42">
        <v>200008240003</v>
      </c>
      <c r="B42" s="28">
        <v>36762</v>
      </c>
      <c r="C42" t="s">
        <v>32</v>
      </c>
      <c r="D42" t="s">
        <v>347</v>
      </c>
      <c r="E42" t="s">
        <v>256</v>
      </c>
      <c r="F42">
        <v>0</v>
      </c>
      <c r="G42">
        <v>0</v>
      </c>
      <c r="H42" t="s">
        <v>38</v>
      </c>
      <c r="L42">
        <v>2000</v>
      </c>
      <c r="Q42">
        <f t="shared" si="0"/>
        <v>0</v>
      </c>
    </row>
    <row r="43" spans="1:17">
      <c r="A43">
        <v>200008240001</v>
      </c>
      <c r="B43" s="28">
        <v>36762</v>
      </c>
      <c r="C43" t="s">
        <v>32</v>
      </c>
      <c r="D43" t="s">
        <v>347</v>
      </c>
      <c r="E43" t="s">
        <v>256</v>
      </c>
      <c r="F43">
        <v>0</v>
      </c>
      <c r="G43">
        <v>0</v>
      </c>
      <c r="H43" t="s">
        <v>38</v>
      </c>
      <c r="L43">
        <v>2000</v>
      </c>
      <c r="Q43">
        <f t="shared" si="0"/>
        <v>0</v>
      </c>
    </row>
    <row r="44" spans="1:17">
      <c r="A44">
        <v>200009060001</v>
      </c>
      <c r="B44" s="28">
        <v>36775</v>
      </c>
      <c r="C44" t="s">
        <v>32</v>
      </c>
      <c r="D44" t="s">
        <v>373</v>
      </c>
      <c r="E44" t="s">
        <v>234</v>
      </c>
      <c r="F44">
        <v>0</v>
      </c>
      <c r="G44">
        <v>0</v>
      </c>
      <c r="H44" t="s">
        <v>65</v>
      </c>
      <c r="L44">
        <v>2000</v>
      </c>
      <c r="Q44">
        <f t="shared" si="0"/>
        <v>0</v>
      </c>
    </row>
    <row r="45" spans="1:17">
      <c r="A45">
        <v>200009100004</v>
      </c>
      <c r="B45" s="28">
        <v>36779</v>
      </c>
      <c r="C45" t="s">
        <v>32</v>
      </c>
      <c r="D45" t="s">
        <v>372</v>
      </c>
      <c r="E45" t="s">
        <v>234</v>
      </c>
      <c r="F45">
        <v>0</v>
      </c>
      <c r="G45">
        <v>0</v>
      </c>
      <c r="H45" t="s">
        <v>38</v>
      </c>
      <c r="L45">
        <v>2000</v>
      </c>
      <c r="Q45">
        <f t="shared" si="0"/>
        <v>0</v>
      </c>
    </row>
    <row r="46" spans="1:17">
      <c r="A46">
        <v>200009110003</v>
      </c>
      <c r="B46" s="28">
        <v>36780</v>
      </c>
      <c r="C46" t="s">
        <v>2</v>
      </c>
      <c r="D46" t="s">
        <v>445</v>
      </c>
      <c r="E46" t="s">
        <v>242</v>
      </c>
      <c r="F46">
        <v>0</v>
      </c>
      <c r="G46">
        <v>1</v>
      </c>
      <c r="H46" t="s">
        <v>72</v>
      </c>
      <c r="L46">
        <v>2000</v>
      </c>
      <c r="Q46">
        <f t="shared" si="0"/>
        <v>0</v>
      </c>
    </row>
    <row r="47" spans="1:17">
      <c r="A47">
        <v>200009130003</v>
      </c>
      <c r="B47" s="28">
        <v>36782</v>
      </c>
      <c r="C47" t="s">
        <v>2</v>
      </c>
      <c r="D47" t="s">
        <v>413</v>
      </c>
      <c r="E47" t="s">
        <v>242</v>
      </c>
      <c r="F47">
        <v>0</v>
      </c>
      <c r="G47">
        <v>0</v>
      </c>
      <c r="H47" t="s">
        <v>14</v>
      </c>
      <c r="L47">
        <v>2000</v>
      </c>
      <c r="Q47">
        <f t="shared" si="0"/>
        <v>0</v>
      </c>
    </row>
    <row r="48" spans="1:17">
      <c r="A48">
        <v>200009140002</v>
      </c>
      <c r="B48" s="28">
        <v>36783</v>
      </c>
      <c r="C48" t="s">
        <v>32</v>
      </c>
      <c r="D48" t="s">
        <v>347</v>
      </c>
      <c r="E48" t="s">
        <v>234</v>
      </c>
      <c r="F48">
        <v>0</v>
      </c>
      <c r="G48">
        <v>1</v>
      </c>
      <c r="H48" t="s">
        <v>65</v>
      </c>
      <c r="L48">
        <v>2000</v>
      </c>
      <c r="Q48">
        <f t="shared" si="0"/>
        <v>0</v>
      </c>
    </row>
    <row r="49" spans="1:17">
      <c r="A49">
        <v>200009160003</v>
      </c>
      <c r="B49" s="28">
        <v>36785</v>
      </c>
      <c r="C49" t="s">
        <v>2</v>
      </c>
      <c r="D49" t="s">
        <v>87</v>
      </c>
      <c r="E49" t="s">
        <v>246</v>
      </c>
      <c r="F49">
        <v>0</v>
      </c>
      <c r="G49">
        <v>1</v>
      </c>
      <c r="H49" t="s">
        <v>18</v>
      </c>
      <c r="L49">
        <v>2000</v>
      </c>
      <c r="Q49">
        <f t="shared" si="0"/>
        <v>0</v>
      </c>
    </row>
    <row r="50" spans="1:17">
      <c r="A50">
        <v>200009180007</v>
      </c>
      <c r="B50" s="28">
        <v>36787</v>
      </c>
      <c r="C50" t="s">
        <v>2</v>
      </c>
      <c r="D50" t="s">
        <v>87</v>
      </c>
      <c r="E50" t="s">
        <v>246</v>
      </c>
      <c r="F50">
        <v>0</v>
      </c>
      <c r="G50">
        <v>0</v>
      </c>
      <c r="H50" t="s">
        <v>65</v>
      </c>
      <c r="L50">
        <v>2000</v>
      </c>
      <c r="Q50">
        <f t="shared" si="0"/>
        <v>0</v>
      </c>
    </row>
    <row r="51" spans="1:17">
      <c r="A51">
        <v>200009200006</v>
      </c>
      <c r="B51" s="28">
        <v>36789</v>
      </c>
      <c r="C51" t="s">
        <v>2</v>
      </c>
      <c r="D51" t="s">
        <v>20</v>
      </c>
      <c r="E51" t="s">
        <v>242</v>
      </c>
      <c r="F51">
        <v>0</v>
      </c>
      <c r="G51">
        <v>0</v>
      </c>
      <c r="H51" t="s">
        <v>65</v>
      </c>
      <c r="L51">
        <v>2000</v>
      </c>
      <c r="Q51">
        <f t="shared" si="0"/>
        <v>0</v>
      </c>
    </row>
    <row r="52" spans="1:17">
      <c r="A52">
        <v>200009200005</v>
      </c>
      <c r="B52" s="28">
        <v>36789</v>
      </c>
      <c r="C52" t="s">
        <v>2</v>
      </c>
      <c r="D52" t="s">
        <v>20</v>
      </c>
      <c r="E52" t="s">
        <v>242</v>
      </c>
      <c r="F52">
        <v>0</v>
      </c>
      <c r="G52">
        <v>0</v>
      </c>
      <c r="H52" t="s">
        <v>65</v>
      </c>
      <c r="L52">
        <v>2000</v>
      </c>
      <c r="Q52">
        <f t="shared" si="0"/>
        <v>0</v>
      </c>
    </row>
    <row r="53" spans="1:17">
      <c r="A53">
        <v>200009210005</v>
      </c>
      <c r="B53" s="28">
        <v>36790</v>
      </c>
      <c r="C53" t="s">
        <v>32</v>
      </c>
      <c r="D53" t="s">
        <v>409</v>
      </c>
      <c r="E53" t="s">
        <v>256</v>
      </c>
      <c r="F53">
        <v>1</v>
      </c>
      <c r="G53">
        <v>0</v>
      </c>
      <c r="H53" t="s">
        <v>65</v>
      </c>
      <c r="L53">
        <v>2000</v>
      </c>
      <c r="Q53">
        <f t="shared" si="0"/>
        <v>0</v>
      </c>
    </row>
    <row r="54" spans="1:17">
      <c r="A54">
        <v>200009240008</v>
      </c>
      <c r="B54" s="28">
        <v>36793</v>
      </c>
      <c r="C54" t="s">
        <v>2</v>
      </c>
      <c r="D54" t="s">
        <v>466</v>
      </c>
      <c r="E54" t="s">
        <v>321</v>
      </c>
      <c r="F54">
        <v>0</v>
      </c>
      <c r="G54">
        <v>0</v>
      </c>
      <c r="H54" t="s">
        <v>23</v>
      </c>
      <c r="L54">
        <v>2000</v>
      </c>
      <c r="Q54">
        <f t="shared" si="0"/>
        <v>0</v>
      </c>
    </row>
    <row r="55" spans="1:17">
      <c r="A55">
        <v>200009250002</v>
      </c>
      <c r="B55" s="28">
        <v>36794</v>
      </c>
      <c r="C55" t="s">
        <v>2</v>
      </c>
      <c r="D55" t="s">
        <v>87</v>
      </c>
      <c r="E55" t="s">
        <v>105</v>
      </c>
      <c r="F55">
        <v>0</v>
      </c>
      <c r="G55">
        <v>0</v>
      </c>
      <c r="H55" t="s">
        <v>38</v>
      </c>
      <c r="L55">
        <v>2000</v>
      </c>
      <c r="Q55">
        <f t="shared" si="0"/>
        <v>0</v>
      </c>
    </row>
    <row r="56" spans="1:17">
      <c r="A56">
        <v>200010080001</v>
      </c>
      <c r="B56" s="28">
        <v>36807</v>
      </c>
      <c r="C56" t="s">
        <v>32</v>
      </c>
      <c r="D56" t="s">
        <v>408</v>
      </c>
      <c r="E56" t="s">
        <v>256</v>
      </c>
      <c r="F56">
        <v>0</v>
      </c>
      <c r="G56">
        <v>0</v>
      </c>
      <c r="H56" t="s">
        <v>109</v>
      </c>
      <c r="L56">
        <v>2000</v>
      </c>
      <c r="Q56">
        <f t="shared" si="0"/>
        <v>0</v>
      </c>
    </row>
    <row r="57" spans="1:17">
      <c r="A57">
        <v>200010090001</v>
      </c>
      <c r="B57" s="28">
        <v>36808</v>
      </c>
      <c r="C57" t="s">
        <v>32</v>
      </c>
      <c r="D57" t="s">
        <v>407</v>
      </c>
      <c r="E57" t="s">
        <v>256</v>
      </c>
      <c r="F57">
        <v>1</v>
      </c>
      <c r="G57">
        <v>0</v>
      </c>
      <c r="H57" t="s">
        <v>65</v>
      </c>
      <c r="L57">
        <v>2000</v>
      </c>
      <c r="Q57">
        <f t="shared" si="0"/>
        <v>0</v>
      </c>
    </row>
    <row r="58" spans="1:17">
      <c r="A58">
        <v>200010130004</v>
      </c>
      <c r="B58" s="28">
        <v>36812</v>
      </c>
      <c r="C58" t="s">
        <v>2</v>
      </c>
      <c r="D58" t="s">
        <v>87</v>
      </c>
      <c r="E58" t="s">
        <v>321</v>
      </c>
      <c r="F58">
        <v>1</v>
      </c>
      <c r="G58">
        <v>0</v>
      </c>
      <c r="H58" t="s">
        <v>18</v>
      </c>
      <c r="L58">
        <v>2000</v>
      </c>
      <c r="Q58">
        <f t="shared" si="0"/>
        <v>0</v>
      </c>
    </row>
    <row r="59" spans="1:17">
      <c r="A59">
        <v>200010160002</v>
      </c>
      <c r="B59" s="28">
        <v>36815</v>
      </c>
      <c r="C59" t="s">
        <v>32</v>
      </c>
      <c r="D59" t="s">
        <v>369</v>
      </c>
      <c r="E59" t="s">
        <v>256</v>
      </c>
      <c r="F59">
        <v>0</v>
      </c>
      <c r="G59">
        <v>0</v>
      </c>
      <c r="H59" t="s">
        <v>72</v>
      </c>
      <c r="L59">
        <v>2000</v>
      </c>
      <c r="Q59">
        <f t="shared" si="0"/>
        <v>0</v>
      </c>
    </row>
    <row r="60" spans="1:17">
      <c r="A60">
        <v>200010160001</v>
      </c>
      <c r="B60" s="28">
        <v>36815</v>
      </c>
      <c r="C60" t="s">
        <v>32</v>
      </c>
      <c r="D60" t="s">
        <v>369</v>
      </c>
      <c r="E60" t="s">
        <v>234</v>
      </c>
      <c r="F60">
        <v>2</v>
      </c>
      <c r="G60">
        <v>1</v>
      </c>
      <c r="H60" t="s">
        <v>72</v>
      </c>
      <c r="L60">
        <v>2000</v>
      </c>
      <c r="Q60">
        <f t="shared" si="0"/>
        <v>0</v>
      </c>
    </row>
    <row r="61" spans="1:17">
      <c r="A61">
        <v>200010170003</v>
      </c>
      <c r="B61" s="28">
        <v>36816</v>
      </c>
      <c r="C61" t="s">
        <v>32</v>
      </c>
      <c r="D61" t="s">
        <v>237</v>
      </c>
      <c r="E61" t="s">
        <v>234</v>
      </c>
      <c r="F61">
        <v>0</v>
      </c>
      <c r="G61">
        <v>0</v>
      </c>
      <c r="H61" t="s">
        <v>114</v>
      </c>
      <c r="L61">
        <v>2000</v>
      </c>
      <c r="Q61">
        <f t="shared" si="0"/>
        <v>0</v>
      </c>
    </row>
    <row r="62" spans="1:17">
      <c r="A62">
        <v>200010210007</v>
      </c>
      <c r="B62" s="28">
        <v>36820</v>
      </c>
      <c r="C62" t="s">
        <v>32</v>
      </c>
      <c r="D62" t="s">
        <v>406</v>
      </c>
      <c r="E62" t="s">
        <v>256</v>
      </c>
      <c r="F62">
        <v>0</v>
      </c>
      <c r="G62">
        <v>0</v>
      </c>
      <c r="H62" t="s">
        <v>38</v>
      </c>
      <c r="L62">
        <v>2000</v>
      </c>
      <c r="Q62">
        <f t="shared" si="0"/>
        <v>0</v>
      </c>
    </row>
    <row r="63" spans="1:17">
      <c r="A63">
        <v>200010210002</v>
      </c>
      <c r="B63" s="28">
        <v>36820</v>
      </c>
      <c r="C63" t="s">
        <v>11</v>
      </c>
      <c r="D63" t="s">
        <v>461</v>
      </c>
      <c r="E63" t="s">
        <v>463</v>
      </c>
      <c r="F63">
        <v>0</v>
      </c>
      <c r="G63">
        <v>0</v>
      </c>
      <c r="H63" t="s">
        <v>38</v>
      </c>
      <c r="L63">
        <v>2000</v>
      </c>
      <c r="Q63">
        <f t="shared" si="0"/>
        <v>0</v>
      </c>
    </row>
    <row r="64" spans="1:17">
      <c r="A64">
        <v>200010220007</v>
      </c>
      <c r="B64" s="28">
        <v>36821</v>
      </c>
      <c r="C64" t="s">
        <v>32</v>
      </c>
      <c r="D64" t="s">
        <v>240</v>
      </c>
      <c r="E64" t="s">
        <v>256</v>
      </c>
      <c r="F64">
        <v>1</v>
      </c>
      <c r="G64">
        <v>0</v>
      </c>
      <c r="H64" t="s">
        <v>65</v>
      </c>
      <c r="L64">
        <v>2000</v>
      </c>
      <c r="Q64">
        <f t="shared" si="0"/>
        <v>0</v>
      </c>
    </row>
    <row r="65" spans="1:17">
      <c r="A65">
        <v>200010300003</v>
      </c>
      <c r="B65" s="28">
        <v>36829</v>
      </c>
      <c r="C65" t="s">
        <v>32</v>
      </c>
      <c r="D65" t="s">
        <v>33</v>
      </c>
      <c r="E65" t="s">
        <v>234</v>
      </c>
      <c r="F65">
        <v>3</v>
      </c>
      <c r="G65">
        <v>30</v>
      </c>
      <c r="H65" t="s">
        <v>65</v>
      </c>
      <c r="L65">
        <v>2000</v>
      </c>
      <c r="Q65">
        <f t="shared" si="0"/>
        <v>0</v>
      </c>
    </row>
    <row r="66" spans="1:17">
      <c r="A66">
        <v>200011020007</v>
      </c>
      <c r="B66" s="28">
        <v>36832</v>
      </c>
      <c r="C66" t="s">
        <v>32</v>
      </c>
      <c r="D66" t="s">
        <v>367</v>
      </c>
      <c r="E66" t="s">
        <v>234</v>
      </c>
      <c r="F66">
        <v>0</v>
      </c>
      <c r="G66">
        <v>2</v>
      </c>
      <c r="H66" t="s">
        <v>18</v>
      </c>
      <c r="L66">
        <v>2000</v>
      </c>
      <c r="Q66">
        <f t="shared" ref="Q66:Q129" si="1">IF(AND(L66=2014,OR(F66&gt;0,G67&gt;0)),1,0)</f>
        <v>0</v>
      </c>
    </row>
    <row r="67" spans="1:17">
      <c r="A67">
        <v>200011100006</v>
      </c>
      <c r="B67" s="28">
        <v>36840</v>
      </c>
      <c r="C67" t="s">
        <v>32</v>
      </c>
      <c r="D67" t="s">
        <v>347</v>
      </c>
      <c r="E67" t="s">
        <v>256</v>
      </c>
      <c r="F67">
        <v>0</v>
      </c>
      <c r="G67">
        <v>0</v>
      </c>
      <c r="H67" t="s">
        <v>109</v>
      </c>
      <c r="L67">
        <v>2000</v>
      </c>
      <c r="Q67">
        <f t="shared" si="1"/>
        <v>0</v>
      </c>
    </row>
    <row r="68" spans="1:17">
      <c r="A68">
        <v>200011110006</v>
      </c>
      <c r="B68" s="28">
        <v>36841</v>
      </c>
      <c r="C68" t="s">
        <v>32</v>
      </c>
      <c r="D68" t="s">
        <v>347</v>
      </c>
      <c r="E68" t="s">
        <v>234</v>
      </c>
      <c r="F68">
        <v>0</v>
      </c>
      <c r="G68">
        <v>11</v>
      </c>
      <c r="H68" t="s">
        <v>100</v>
      </c>
      <c r="L68">
        <v>2000</v>
      </c>
      <c r="Q68">
        <f t="shared" si="1"/>
        <v>0</v>
      </c>
    </row>
    <row r="69" spans="1:17">
      <c r="A69">
        <v>200011210002</v>
      </c>
      <c r="B69" s="28">
        <v>36851</v>
      </c>
      <c r="C69" t="s">
        <v>32</v>
      </c>
      <c r="D69" t="s">
        <v>367</v>
      </c>
      <c r="E69" t="s">
        <v>256</v>
      </c>
      <c r="F69">
        <v>1</v>
      </c>
      <c r="G69">
        <v>0</v>
      </c>
      <c r="H69" t="s">
        <v>65</v>
      </c>
      <c r="L69">
        <v>2000</v>
      </c>
      <c r="Q69">
        <f t="shared" si="1"/>
        <v>0</v>
      </c>
    </row>
    <row r="70" spans="1:17">
      <c r="A70">
        <v>200011210007</v>
      </c>
      <c r="B70" s="28">
        <v>36852</v>
      </c>
      <c r="C70" t="s">
        <v>32</v>
      </c>
      <c r="D70" t="s">
        <v>390</v>
      </c>
      <c r="E70" t="s">
        <v>256</v>
      </c>
      <c r="F70">
        <v>0</v>
      </c>
      <c r="G70">
        <v>1</v>
      </c>
      <c r="H70" t="s">
        <v>72</v>
      </c>
      <c r="L70">
        <v>2000</v>
      </c>
      <c r="Q70">
        <f t="shared" si="1"/>
        <v>0</v>
      </c>
    </row>
    <row r="71" spans="1:17">
      <c r="A71">
        <v>200011270001</v>
      </c>
      <c r="B71" s="28">
        <v>36857</v>
      </c>
      <c r="C71" t="s">
        <v>2</v>
      </c>
      <c r="D71" t="s">
        <v>453</v>
      </c>
      <c r="E71" t="s">
        <v>242</v>
      </c>
      <c r="F71">
        <v>0</v>
      </c>
      <c r="G71">
        <v>0</v>
      </c>
      <c r="H71" t="s">
        <v>18</v>
      </c>
      <c r="L71">
        <v>2000</v>
      </c>
      <c r="Q71">
        <f t="shared" si="1"/>
        <v>0</v>
      </c>
    </row>
    <row r="72" spans="1:17">
      <c r="A72">
        <v>200012020003</v>
      </c>
      <c r="B72" s="28">
        <v>36862</v>
      </c>
      <c r="C72" t="s">
        <v>11</v>
      </c>
      <c r="D72" t="s">
        <v>43</v>
      </c>
      <c r="E72" t="s">
        <v>17</v>
      </c>
      <c r="F72">
        <v>0</v>
      </c>
      <c r="G72">
        <v>0</v>
      </c>
      <c r="H72" t="s">
        <v>72</v>
      </c>
      <c r="L72">
        <v>2000</v>
      </c>
      <c r="Q72">
        <f t="shared" si="1"/>
        <v>0</v>
      </c>
    </row>
    <row r="73" spans="1:17">
      <c r="A73">
        <v>200012060006</v>
      </c>
      <c r="B73" s="28">
        <v>36866</v>
      </c>
      <c r="C73" t="s">
        <v>32</v>
      </c>
      <c r="D73" t="s">
        <v>365</v>
      </c>
      <c r="E73" t="s">
        <v>234</v>
      </c>
      <c r="F73">
        <v>0</v>
      </c>
      <c r="G73">
        <v>0</v>
      </c>
      <c r="H73" t="s">
        <v>65</v>
      </c>
      <c r="L73">
        <v>2000</v>
      </c>
      <c r="Q73">
        <f t="shared" si="1"/>
        <v>0</v>
      </c>
    </row>
    <row r="74" spans="1:17">
      <c r="A74">
        <v>200012060005</v>
      </c>
      <c r="B74" s="28">
        <v>36866</v>
      </c>
      <c r="C74" t="s">
        <v>2</v>
      </c>
      <c r="D74" t="s">
        <v>87</v>
      </c>
      <c r="E74" t="s">
        <v>349</v>
      </c>
      <c r="F74">
        <v>1</v>
      </c>
      <c r="G74">
        <v>0</v>
      </c>
      <c r="H74" t="s">
        <v>18</v>
      </c>
      <c r="L74">
        <v>2000</v>
      </c>
      <c r="Q74">
        <f t="shared" si="1"/>
        <v>0</v>
      </c>
    </row>
    <row r="75" spans="1:17">
      <c r="A75">
        <v>200012140001</v>
      </c>
      <c r="B75" s="28">
        <v>36874</v>
      </c>
      <c r="C75" t="s">
        <v>32</v>
      </c>
      <c r="D75" t="s">
        <v>405</v>
      </c>
      <c r="E75" t="s">
        <v>256</v>
      </c>
      <c r="F75">
        <v>1</v>
      </c>
      <c r="G75">
        <v>0</v>
      </c>
      <c r="H75" t="s">
        <v>65</v>
      </c>
      <c r="L75">
        <v>2000</v>
      </c>
      <c r="Q75">
        <f t="shared" si="1"/>
        <v>0</v>
      </c>
    </row>
    <row r="76" spans="1:17">
      <c r="A76">
        <v>200101090005</v>
      </c>
      <c r="B76" s="28">
        <v>36900</v>
      </c>
      <c r="C76" t="s">
        <v>32</v>
      </c>
      <c r="D76" t="s">
        <v>352</v>
      </c>
      <c r="E76" t="s">
        <v>234</v>
      </c>
      <c r="F76">
        <v>0</v>
      </c>
      <c r="G76">
        <v>0</v>
      </c>
      <c r="H76" t="s">
        <v>65</v>
      </c>
      <c r="L76">
        <v>2001</v>
      </c>
      <c r="Q76">
        <f t="shared" si="1"/>
        <v>0</v>
      </c>
    </row>
    <row r="77" spans="1:17">
      <c r="A77">
        <v>200101110002</v>
      </c>
      <c r="B77" s="28">
        <v>36902</v>
      </c>
      <c r="C77" t="s">
        <v>2</v>
      </c>
      <c r="D77" t="s">
        <v>87</v>
      </c>
      <c r="E77" t="s">
        <v>349</v>
      </c>
      <c r="F77">
        <v>0</v>
      </c>
      <c r="G77">
        <v>0</v>
      </c>
      <c r="H77" t="s">
        <v>452</v>
      </c>
      <c r="L77">
        <v>2001</v>
      </c>
      <c r="Q77">
        <f t="shared" si="1"/>
        <v>0</v>
      </c>
    </row>
    <row r="78" spans="1:17">
      <c r="A78">
        <v>200101140003</v>
      </c>
      <c r="B78" s="28">
        <v>36905</v>
      </c>
      <c r="C78" t="s">
        <v>2</v>
      </c>
      <c r="D78" t="s">
        <v>451</v>
      </c>
      <c r="E78" t="s">
        <v>242</v>
      </c>
      <c r="F78">
        <v>0</v>
      </c>
      <c r="G78">
        <v>0</v>
      </c>
      <c r="H78" t="s">
        <v>14</v>
      </c>
      <c r="L78">
        <v>2001</v>
      </c>
      <c r="Q78">
        <f t="shared" si="1"/>
        <v>0</v>
      </c>
    </row>
    <row r="79" spans="1:17">
      <c r="A79">
        <v>200101220004</v>
      </c>
      <c r="B79" s="28">
        <v>36913</v>
      </c>
      <c r="C79" t="s">
        <v>32</v>
      </c>
      <c r="D79" t="s">
        <v>404</v>
      </c>
      <c r="E79" t="s">
        <v>256</v>
      </c>
      <c r="F79">
        <v>0</v>
      </c>
      <c r="G79">
        <v>0</v>
      </c>
      <c r="H79" t="s">
        <v>72</v>
      </c>
      <c r="L79">
        <v>2001</v>
      </c>
      <c r="Q79">
        <f t="shared" si="1"/>
        <v>0</v>
      </c>
    </row>
    <row r="80" spans="1:17">
      <c r="A80">
        <v>200101230004</v>
      </c>
      <c r="B80" s="28">
        <v>36914</v>
      </c>
      <c r="C80" t="s">
        <v>32</v>
      </c>
      <c r="D80" t="s">
        <v>264</v>
      </c>
      <c r="E80" t="s">
        <v>234</v>
      </c>
      <c r="F80">
        <v>0</v>
      </c>
      <c r="G80">
        <v>0</v>
      </c>
      <c r="H80" t="s">
        <v>18</v>
      </c>
      <c r="L80">
        <v>2001</v>
      </c>
      <c r="Q80">
        <f t="shared" si="1"/>
        <v>0</v>
      </c>
    </row>
    <row r="81" spans="1:17">
      <c r="A81">
        <v>200101260003</v>
      </c>
      <c r="B81" s="28">
        <v>36917</v>
      </c>
      <c r="C81" t="s">
        <v>32</v>
      </c>
      <c r="D81" t="s">
        <v>347</v>
      </c>
      <c r="E81" t="s">
        <v>256</v>
      </c>
      <c r="F81">
        <v>1</v>
      </c>
      <c r="G81">
        <v>2</v>
      </c>
      <c r="H81" t="s">
        <v>72</v>
      </c>
      <c r="L81">
        <v>2001</v>
      </c>
      <c r="Q81">
        <f t="shared" si="1"/>
        <v>0</v>
      </c>
    </row>
    <row r="82" spans="1:17">
      <c r="A82">
        <v>200101260002</v>
      </c>
      <c r="B82" s="28">
        <v>36917</v>
      </c>
      <c r="C82" t="s">
        <v>32</v>
      </c>
      <c r="D82" t="s">
        <v>403</v>
      </c>
      <c r="E82" t="s">
        <v>256</v>
      </c>
      <c r="F82">
        <v>0</v>
      </c>
      <c r="G82">
        <v>0</v>
      </c>
      <c r="H82" t="s">
        <v>38</v>
      </c>
      <c r="L82">
        <v>2001</v>
      </c>
      <c r="Q82">
        <f t="shared" si="1"/>
        <v>0</v>
      </c>
    </row>
    <row r="83" spans="1:17">
      <c r="A83">
        <v>200101290003</v>
      </c>
      <c r="B83" s="28">
        <v>36920</v>
      </c>
      <c r="C83" t="s">
        <v>2</v>
      </c>
      <c r="D83" t="s">
        <v>87</v>
      </c>
      <c r="E83" t="s">
        <v>594</v>
      </c>
      <c r="F83">
        <v>0</v>
      </c>
      <c r="G83">
        <v>0</v>
      </c>
      <c r="H83" t="s">
        <v>18</v>
      </c>
      <c r="L83">
        <v>2001</v>
      </c>
      <c r="Q83">
        <f t="shared" si="1"/>
        <v>0</v>
      </c>
    </row>
    <row r="84" spans="1:17">
      <c r="A84">
        <v>200102030003</v>
      </c>
      <c r="B84" s="28">
        <v>36925</v>
      </c>
      <c r="C84" t="s">
        <v>2</v>
      </c>
      <c r="D84" t="s">
        <v>87</v>
      </c>
      <c r="E84" t="s">
        <v>349</v>
      </c>
      <c r="F84">
        <v>0</v>
      </c>
      <c r="G84">
        <v>0</v>
      </c>
      <c r="H84" t="s">
        <v>18</v>
      </c>
      <c r="L84">
        <v>2001</v>
      </c>
      <c r="Q84">
        <f t="shared" si="1"/>
        <v>0</v>
      </c>
    </row>
    <row r="85" spans="1:17">
      <c r="A85">
        <v>200102120001</v>
      </c>
      <c r="B85" s="28">
        <v>36934</v>
      </c>
      <c r="C85" t="s">
        <v>32</v>
      </c>
      <c r="D85" t="s">
        <v>33</v>
      </c>
      <c r="E85" t="s">
        <v>256</v>
      </c>
      <c r="F85">
        <v>0</v>
      </c>
      <c r="G85">
        <v>0</v>
      </c>
      <c r="H85" t="s">
        <v>65</v>
      </c>
      <c r="L85">
        <v>2001</v>
      </c>
      <c r="Q85">
        <f t="shared" si="1"/>
        <v>0</v>
      </c>
    </row>
    <row r="86" spans="1:17">
      <c r="A86">
        <v>200102210001</v>
      </c>
      <c r="B86" s="28">
        <v>36943</v>
      </c>
      <c r="C86" t="s">
        <v>2</v>
      </c>
      <c r="D86" t="s">
        <v>20</v>
      </c>
      <c r="E86" t="s">
        <v>242</v>
      </c>
      <c r="F86">
        <v>0</v>
      </c>
      <c r="G86">
        <v>1</v>
      </c>
      <c r="H86" t="s">
        <v>161</v>
      </c>
      <c r="L86">
        <v>2001</v>
      </c>
      <c r="Q86">
        <f t="shared" si="1"/>
        <v>0</v>
      </c>
    </row>
    <row r="87" spans="1:17">
      <c r="A87">
        <v>200102220003</v>
      </c>
      <c r="B87" s="28">
        <v>36944</v>
      </c>
      <c r="C87" t="s">
        <v>32</v>
      </c>
      <c r="D87" t="s">
        <v>347</v>
      </c>
      <c r="E87" t="s">
        <v>256</v>
      </c>
      <c r="F87">
        <v>2</v>
      </c>
      <c r="G87">
        <v>5</v>
      </c>
      <c r="H87" t="s">
        <v>65</v>
      </c>
      <c r="L87">
        <v>2001</v>
      </c>
      <c r="Q87">
        <f t="shared" si="1"/>
        <v>0</v>
      </c>
    </row>
    <row r="88" spans="1:17">
      <c r="A88">
        <v>200102270003</v>
      </c>
      <c r="B88" s="28">
        <v>36949</v>
      </c>
      <c r="C88" t="s">
        <v>2</v>
      </c>
      <c r="D88" t="s">
        <v>87</v>
      </c>
      <c r="E88" t="s">
        <v>246</v>
      </c>
      <c r="F88">
        <v>0</v>
      </c>
      <c r="G88">
        <v>0</v>
      </c>
      <c r="H88" t="s">
        <v>359</v>
      </c>
      <c r="L88">
        <v>2001</v>
      </c>
      <c r="Q88">
        <f t="shared" si="1"/>
        <v>0</v>
      </c>
    </row>
    <row r="89" spans="1:17">
      <c r="A89">
        <v>200103040004</v>
      </c>
      <c r="B89" s="28">
        <v>36954</v>
      </c>
      <c r="C89" t="s">
        <v>2</v>
      </c>
      <c r="D89" t="s">
        <v>20</v>
      </c>
      <c r="E89" t="s">
        <v>260</v>
      </c>
      <c r="F89">
        <v>0</v>
      </c>
      <c r="G89">
        <v>0</v>
      </c>
      <c r="H89" t="s">
        <v>109</v>
      </c>
      <c r="L89">
        <v>2001</v>
      </c>
      <c r="Q89">
        <f t="shared" si="1"/>
        <v>0</v>
      </c>
    </row>
    <row r="90" spans="1:17">
      <c r="A90">
        <v>200103070005</v>
      </c>
      <c r="B90" s="28">
        <v>36957</v>
      </c>
      <c r="C90" t="s">
        <v>11</v>
      </c>
      <c r="D90" t="s">
        <v>358</v>
      </c>
      <c r="E90" t="s">
        <v>234</v>
      </c>
      <c r="F90">
        <v>0</v>
      </c>
      <c r="G90">
        <v>0</v>
      </c>
      <c r="H90" t="s">
        <v>359</v>
      </c>
      <c r="L90">
        <v>2001</v>
      </c>
      <c r="Q90">
        <f t="shared" si="1"/>
        <v>0</v>
      </c>
    </row>
    <row r="91" spans="1:17">
      <c r="A91">
        <v>200103090012</v>
      </c>
      <c r="B91" s="28">
        <v>36959</v>
      </c>
      <c r="C91" t="s">
        <v>32</v>
      </c>
      <c r="D91" t="s">
        <v>266</v>
      </c>
      <c r="E91" t="s">
        <v>234</v>
      </c>
      <c r="F91">
        <v>1</v>
      </c>
      <c r="G91">
        <v>1</v>
      </c>
      <c r="H91" t="s">
        <v>14</v>
      </c>
      <c r="L91">
        <v>2001</v>
      </c>
      <c r="Q91">
        <f t="shared" si="1"/>
        <v>0</v>
      </c>
    </row>
    <row r="92" spans="1:17">
      <c r="A92">
        <v>200103170005</v>
      </c>
      <c r="B92" s="28">
        <v>36967</v>
      </c>
      <c r="C92" t="s">
        <v>32</v>
      </c>
      <c r="D92" t="s">
        <v>354</v>
      </c>
      <c r="E92" t="s">
        <v>234</v>
      </c>
      <c r="F92">
        <v>1</v>
      </c>
      <c r="G92">
        <v>3</v>
      </c>
      <c r="H92" t="s">
        <v>355</v>
      </c>
      <c r="L92">
        <v>2001</v>
      </c>
      <c r="Q92">
        <f t="shared" si="1"/>
        <v>0</v>
      </c>
    </row>
    <row r="93" spans="1:17">
      <c r="A93">
        <v>200103200003</v>
      </c>
      <c r="B93" s="28">
        <v>36970</v>
      </c>
      <c r="C93" t="s">
        <v>32</v>
      </c>
      <c r="D93" t="s">
        <v>402</v>
      </c>
      <c r="E93" t="s">
        <v>256</v>
      </c>
      <c r="F93">
        <v>1</v>
      </c>
      <c r="G93">
        <v>0</v>
      </c>
      <c r="H93" t="s">
        <v>65</v>
      </c>
      <c r="L93">
        <v>2001</v>
      </c>
      <c r="Q93">
        <f t="shared" si="1"/>
        <v>0</v>
      </c>
    </row>
    <row r="94" spans="1:17">
      <c r="A94">
        <v>200103290003</v>
      </c>
      <c r="B94" s="28">
        <v>36979</v>
      </c>
      <c r="C94" t="s">
        <v>32</v>
      </c>
      <c r="D94" t="s">
        <v>332</v>
      </c>
      <c r="E94" t="s">
        <v>234</v>
      </c>
      <c r="F94">
        <v>0</v>
      </c>
      <c r="G94">
        <v>0</v>
      </c>
      <c r="H94" t="s">
        <v>65</v>
      </c>
      <c r="L94">
        <v>2001</v>
      </c>
      <c r="Q94">
        <f t="shared" si="1"/>
        <v>0</v>
      </c>
    </row>
    <row r="95" spans="1:17">
      <c r="A95">
        <v>200105060002</v>
      </c>
      <c r="B95" s="28">
        <v>37017</v>
      </c>
      <c r="C95" t="s">
        <v>32</v>
      </c>
      <c r="D95" t="s">
        <v>94</v>
      </c>
      <c r="E95" t="s">
        <v>234</v>
      </c>
      <c r="F95">
        <v>1</v>
      </c>
      <c r="G95">
        <v>0</v>
      </c>
      <c r="H95" t="s">
        <v>65</v>
      </c>
      <c r="L95">
        <v>2001</v>
      </c>
      <c r="Q95">
        <f t="shared" si="1"/>
        <v>0</v>
      </c>
    </row>
    <row r="96" spans="1:17">
      <c r="A96">
        <v>200105060001</v>
      </c>
      <c r="B96" s="28">
        <v>37017</v>
      </c>
      <c r="C96" t="s">
        <v>2</v>
      </c>
      <c r="D96" t="s">
        <v>450</v>
      </c>
      <c r="E96" t="s">
        <v>242</v>
      </c>
      <c r="F96">
        <v>0</v>
      </c>
      <c r="G96">
        <v>1</v>
      </c>
      <c r="H96" t="s">
        <v>65</v>
      </c>
      <c r="L96">
        <v>2001</v>
      </c>
      <c r="Q96">
        <f t="shared" si="1"/>
        <v>0</v>
      </c>
    </row>
    <row r="97" spans="1:17">
      <c r="A97">
        <v>200105110001</v>
      </c>
      <c r="B97" s="28">
        <v>37022</v>
      </c>
      <c r="C97" t="s">
        <v>32</v>
      </c>
      <c r="D97" t="s">
        <v>33</v>
      </c>
      <c r="E97" t="s">
        <v>234</v>
      </c>
      <c r="F97">
        <v>0</v>
      </c>
      <c r="G97" t="s">
        <v>16</v>
      </c>
      <c r="H97" t="s">
        <v>18</v>
      </c>
      <c r="L97">
        <v>2001</v>
      </c>
      <c r="Q97">
        <f t="shared" si="1"/>
        <v>0</v>
      </c>
    </row>
    <row r="98" spans="1:17">
      <c r="A98">
        <v>200105150002</v>
      </c>
      <c r="B98" s="28">
        <v>37026</v>
      </c>
      <c r="C98" t="s">
        <v>32</v>
      </c>
      <c r="D98" t="s">
        <v>352</v>
      </c>
      <c r="E98" t="s">
        <v>234</v>
      </c>
      <c r="F98">
        <v>0</v>
      </c>
      <c r="G98">
        <v>1</v>
      </c>
      <c r="H98" t="s">
        <v>109</v>
      </c>
      <c r="L98">
        <v>2001</v>
      </c>
      <c r="Q98">
        <f t="shared" si="1"/>
        <v>0</v>
      </c>
    </row>
    <row r="99" spans="1:17">
      <c r="A99">
        <v>200105230002</v>
      </c>
      <c r="B99" s="28">
        <v>37034</v>
      </c>
      <c r="C99" t="s">
        <v>32</v>
      </c>
      <c r="D99" t="s">
        <v>327</v>
      </c>
      <c r="E99" t="s">
        <v>256</v>
      </c>
      <c r="F99">
        <v>0</v>
      </c>
      <c r="G99">
        <v>0</v>
      </c>
      <c r="H99" t="s">
        <v>161</v>
      </c>
      <c r="L99">
        <v>2001</v>
      </c>
      <c r="Q99">
        <f t="shared" si="1"/>
        <v>0</v>
      </c>
    </row>
    <row r="100" spans="1:17">
      <c r="A100">
        <v>200105240003</v>
      </c>
      <c r="B100" s="28">
        <v>37035</v>
      </c>
      <c r="C100" t="s">
        <v>32</v>
      </c>
      <c r="D100" t="s">
        <v>347</v>
      </c>
      <c r="E100" t="s">
        <v>256</v>
      </c>
      <c r="F100">
        <v>1</v>
      </c>
      <c r="G100">
        <v>0</v>
      </c>
      <c r="H100" t="s">
        <v>109</v>
      </c>
      <c r="L100">
        <v>2001</v>
      </c>
      <c r="Q100">
        <f t="shared" si="1"/>
        <v>0</v>
      </c>
    </row>
    <row r="101" spans="1:17">
      <c r="A101">
        <v>200106010003</v>
      </c>
      <c r="B101" s="28">
        <v>37043</v>
      </c>
      <c r="C101" t="s">
        <v>2</v>
      </c>
      <c r="D101" t="s">
        <v>353</v>
      </c>
      <c r="E101" t="s">
        <v>242</v>
      </c>
      <c r="F101">
        <v>0</v>
      </c>
      <c r="G101">
        <v>0</v>
      </c>
      <c r="H101" t="s">
        <v>100</v>
      </c>
      <c r="L101">
        <v>2001</v>
      </c>
      <c r="Q101">
        <f t="shared" si="1"/>
        <v>0</v>
      </c>
    </row>
    <row r="102" spans="1:17">
      <c r="A102">
        <v>200106100001</v>
      </c>
      <c r="B102" s="28">
        <v>37052</v>
      </c>
      <c r="C102" t="s">
        <v>32</v>
      </c>
      <c r="D102" t="s">
        <v>283</v>
      </c>
      <c r="E102" t="s">
        <v>256</v>
      </c>
      <c r="F102">
        <v>0</v>
      </c>
      <c r="G102">
        <v>2</v>
      </c>
      <c r="H102" t="s">
        <v>18</v>
      </c>
      <c r="L102">
        <v>2001</v>
      </c>
      <c r="Q102">
        <f t="shared" si="1"/>
        <v>0</v>
      </c>
    </row>
    <row r="103" spans="1:17">
      <c r="A103">
        <v>200106210001</v>
      </c>
      <c r="B103" s="28">
        <v>37063</v>
      </c>
      <c r="C103" t="s">
        <v>32</v>
      </c>
      <c r="D103" t="s">
        <v>347</v>
      </c>
      <c r="E103" t="s">
        <v>234</v>
      </c>
      <c r="F103">
        <v>0</v>
      </c>
      <c r="G103">
        <v>0</v>
      </c>
      <c r="H103" t="s">
        <v>38</v>
      </c>
      <c r="L103">
        <v>2001</v>
      </c>
      <c r="Q103">
        <f t="shared" si="1"/>
        <v>0</v>
      </c>
    </row>
    <row r="104" spans="1:17">
      <c r="A104">
        <v>200106230004</v>
      </c>
      <c r="B104" s="28">
        <v>37065</v>
      </c>
      <c r="C104" t="s">
        <v>11</v>
      </c>
      <c r="D104" t="s">
        <v>420</v>
      </c>
      <c r="E104" t="s">
        <v>17</v>
      </c>
      <c r="F104">
        <v>0</v>
      </c>
      <c r="G104">
        <v>0</v>
      </c>
      <c r="H104" t="s">
        <v>18</v>
      </c>
      <c r="L104">
        <v>2001</v>
      </c>
      <c r="Q104">
        <f t="shared" si="1"/>
        <v>0</v>
      </c>
    </row>
    <row r="105" spans="1:17">
      <c r="A105">
        <v>200106280001</v>
      </c>
      <c r="B105" s="28">
        <v>37070</v>
      </c>
      <c r="C105" t="s">
        <v>32</v>
      </c>
      <c r="D105" t="s">
        <v>33</v>
      </c>
      <c r="E105" t="s">
        <v>234</v>
      </c>
      <c r="F105">
        <v>0</v>
      </c>
      <c r="G105">
        <v>16</v>
      </c>
      <c r="H105" t="s">
        <v>72</v>
      </c>
      <c r="L105">
        <v>2001</v>
      </c>
      <c r="Q105">
        <f t="shared" si="1"/>
        <v>0</v>
      </c>
    </row>
    <row r="106" spans="1:17">
      <c r="A106">
        <v>200107040001</v>
      </c>
      <c r="B106" s="28">
        <v>37076</v>
      </c>
      <c r="C106" t="s">
        <v>2</v>
      </c>
      <c r="D106" t="s">
        <v>274</v>
      </c>
      <c r="E106" t="s">
        <v>594</v>
      </c>
      <c r="F106">
        <v>1</v>
      </c>
      <c r="G106">
        <v>0</v>
      </c>
      <c r="H106" t="s">
        <v>18</v>
      </c>
      <c r="L106">
        <v>2001</v>
      </c>
      <c r="Q106">
        <f t="shared" si="1"/>
        <v>0</v>
      </c>
    </row>
    <row r="107" spans="1:17">
      <c r="A107">
        <v>200107060001</v>
      </c>
      <c r="B107" s="28">
        <v>37078</v>
      </c>
      <c r="C107" t="s">
        <v>11</v>
      </c>
      <c r="D107" t="s">
        <v>41</v>
      </c>
      <c r="E107" t="s">
        <v>37</v>
      </c>
      <c r="F107">
        <v>0</v>
      </c>
      <c r="G107">
        <v>0</v>
      </c>
      <c r="H107" t="s">
        <v>14</v>
      </c>
      <c r="L107">
        <v>2001</v>
      </c>
      <c r="Q107">
        <f t="shared" si="1"/>
        <v>0</v>
      </c>
    </row>
    <row r="108" spans="1:17">
      <c r="A108">
        <v>200107070001</v>
      </c>
      <c r="B108" s="28">
        <v>37079</v>
      </c>
      <c r="C108" t="s">
        <v>32</v>
      </c>
      <c r="D108" t="s">
        <v>240</v>
      </c>
      <c r="E108" t="s">
        <v>256</v>
      </c>
      <c r="F108">
        <v>0</v>
      </c>
      <c r="G108">
        <v>0</v>
      </c>
      <c r="H108" t="s">
        <v>38</v>
      </c>
      <c r="L108">
        <v>2001</v>
      </c>
      <c r="Q108">
        <f t="shared" si="1"/>
        <v>0</v>
      </c>
    </row>
    <row r="109" spans="1:17">
      <c r="A109">
        <v>200107100001</v>
      </c>
      <c r="B109" s="28">
        <v>37082</v>
      </c>
      <c r="C109" t="s">
        <v>32</v>
      </c>
      <c r="D109" t="s">
        <v>33</v>
      </c>
      <c r="E109" t="s">
        <v>234</v>
      </c>
      <c r="F109">
        <v>1</v>
      </c>
      <c r="G109">
        <v>12</v>
      </c>
      <c r="H109" t="s">
        <v>100</v>
      </c>
      <c r="L109">
        <v>2001</v>
      </c>
      <c r="Q109">
        <f t="shared" si="1"/>
        <v>0</v>
      </c>
    </row>
    <row r="110" spans="1:17">
      <c r="A110">
        <v>200107200002</v>
      </c>
      <c r="B110" s="28">
        <v>37092</v>
      </c>
      <c r="C110" t="s">
        <v>2</v>
      </c>
      <c r="D110" t="s">
        <v>87</v>
      </c>
      <c r="E110" t="s">
        <v>594</v>
      </c>
      <c r="F110">
        <v>0</v>
      </c>
      <c r="G110">
        <v>0</v>
      </c>
      <c r="H110" t="s">
        <v>38</v>
      </c>
      <c r="L110">
        <v>2001</v>
      </c>
      <c r="Q110">
        <f t="shared" si="1"/>
        <v>0</v>
      </c>
    </row>
    <row r="111" spans="1:17">
      <c r="A111">
        <v>200107270005</v>
      </c>
      <c r="B111" s="28">
        <v>37099</v>
      </c>
      <c r="C111" t="s">
        <v>32</v>
      </c>
      <c r="D111" t="s">
        <v>351</v>
      </c>
      <c r="E111" t="s">
        <v>234</v>
      </c>
      <c r="F111">
        <v>0</v>
      </c>
      <c r="G111">
        <v>0</v>
      </c>
      <c r="H111" t="s">
        <v>49</v>
      </c>
      <c r="L111">
        <v>2001</v>
      </c>
      <c r="Q111">
        <f t="shared" si="1"/>
        <v>0</v>
      </c>
    </row>
    <row r="112" spans="1:17">
      <c r="A112">
        <v>200107270004</v>
      </c>
      <c r="B112" s="28">
        <v>37099</v>
      </c>
      <c r="C112" t="s">
        <v>32</v>
      </c>
      <c r="D112" t="s">
        <v>240</v>
      </c>
      <c r="E112" t="s">
        <v>256</v>
      </c>
      <c r="F112">
        <v>0</v>
      </c>
      <c r="G112">
        <v>0</v>
      </c>
      <c r="H112" t="s">
        <v>205</v>
      </c>
      <c r="L112">
        <v>2001</v>
      </c>
      <c r="Q112">
        <f t="shared" si="1"/>
        <v>0</v>
      </c>
    </row>
    <row r="113" spans="1:17">
      <c r="A113">
        <v>200107290002</v>
      </c>
      <c r="B113" s="28">
        <v>37101</v>
      </c>
      <c r="C113" t="s">
        <v>2</v>
      </c>
      <c r="D113" t="s">
        <v>595</v>
      </c>
      <c r="E113" t="s">
        <v>594</v>
      </c>
      <c r="F113">
        <v>1</v>
      </c>
      <c r="G113">
        <v>1</v>
      </c>
      <c r="H113" t="s">
        <v>38</v>
      </c>
      <c r="L113">
        <v>2001</v>
      </c>
      <c r="Q113">
        <f t="shared" si="1"/>
        <v>0</v>
      </c>
    </row>
    <row r="114" spans="1:17">
      <c r="A114">
        <v>200108020004</v>
      </c>
      <c r="B114" s="28">
        <v>37105</v>
      </c>
      <c r="C114" t="s">
        <v>2</v>
      </c>
      <c r="D114" t="s">
        <v>87</v>
      </c>
      <c r="E114" t="s">
        <v>260</v>
      </c>
      <c r="F114">
        <v>0</v>
      </c>
      <c r="G114">
        <v>0</v>
      </c>
      <c r="H114" t="s">
        <v>49</v>
      </c>
      <c r="L114">
        <v>2001</v>
      </c>
      <c r="Q114">
        <f t="shared" si="1"/>
        <v>0</v>
      </c>
    </row>
    <row r="115" spans="1:17">
      <c r="A115">
        <v>200108030008</v>
      </c>
      <c r="B115" s="28">
        <v>37106</v>
      </c>
      <c r="C115" t="s">
        <v>11</v>
      </c>
      <c r="D115" t="s">
        <v>383</v>
      </c>
      <c r="E115" t="s">
        <v>17</v>
      </c>
      <c r="F115">
        <v>0</v>
      </c>
      <c r="G115">
        <v>0</v>
      </c>
      <c r="H115" t="s">
        <v>14</v>
      </c>
      <c r="L115">
        <v>2001</v>
      </c>
      <c r="Q115">
        <f t="shared" si="1"/>
        <v>0</v>
      </c>
    </row>
    <row r="116" spans="1:17">
      <c r="A116">
        <v>200108030006</v>
      </c>
      <c r="B116" s="28">
        <v>37106</v>
      </c>
      <c r="C116" t="s">
        <v>11</v>
      </c>
      <c r="D116" t="s">
        <v>431</v>
      </c>
      <c r="E116" t="s">
        <v>17</v>
      </c>
      <c r="F116">
        <v>0</v>
      </c>
      <c r="G116">
        <v>0</v>
      </c>
      <c r="H116" t="s">
        <v>18</v>
      </c>
      <c r="L116">
        <v>2001</v>
      </c>
      <c r="Q116">
        <f t="shared" si="1"/>
        <v>0</v>
      </c>
    </row>
    <row r="117" spans="1:17">
      <c r="A117">
        <v>200108030003</v>
      </c>
      <c r="B117" s="28">
        <v>37106</v>
      </c>
      <c r="C117" t="s">
        <v>2</v>
      </c>
      <c r="D117" t="s">
        <v>87</v>
      </c>
      <c r="E117" t="s">
        <v>102</v>
      </c>
      <c r="F117">
        <v>0</v>
      </c>
      <c r="G117">
        <v>0</v>
      </c>
      <c r="H117" t="s">
        <v>18</v>
      </c>
      <c r="L117">
        <v>2001</v>
      </c>
      <c r="Q117">
        <f t="shared" si="1"/>
        <v>0</v>
      </c>
    </row>
    <row r="118" spans="1:17">
      <c r="A118">
        <v>200108030001</v>
      </c>
      <c r="B118" s="28">
        <v>37106</v>
      </c>
      <c r="C118" t="s">
        <v>2</v>
      </c>
      <c r="D118" t="s">
        <v>449</v>
      </c>
      <c r="E118" t="s">
        <v>260</v>
      </c>
      <c r="F118">
        <v>0</v>
      </c>
      <c r="G118">
        <v>7</v>
      </c>
      <c r="H118" t="s">
        <v>253</v>
      </c>
      <c r="L118">
        <v>2001</v>
      </c>
      <c r="Q118">
        <f t="shared" si="1"/>
        <v>0</v>
      </c>
    </row>
    <row r="119" spans="1:17">
      <c r="A119">
        <v>200108160020</v>
      </c>
      <c r="B119" s="28">
        <v>37119</v>
      </c>
      <c r="C119" t="s">
        <v>32</v>
      </c>
      <c r="D119" t="s">
        <v>347</v>
      </c>
      <c r="E119" t="s">
        <v>234</v>
      </c>
      <c r="F119">
        <v>0</v>
      </c>
      <c r="G119">
        <v>0</v>
      </c>
      <c r="H119" t="s">
        <v>38</v>
      </c>
      <c r="L119">
        <v>2001</v>
      </c>
      <c r="Q119">
        <f t="shared" si="1"/>
        <v>0</v>
      </c>
    </row>
    <row r="120" spans="1:17">
      <c r="A120">
        <v>200108160019</v>
      </c>
      <c r="B120" s="28">
        <v>37119</v>
      </c>
      <c r="C120" t="s">
        <v>32</v>
      </c>
      <c r="D120" t="s">
        <v>347</v>
      </c>
      <c r="E120" t="s">
        <v>234</v>
      </c>
      <c r="F120">
        <v>0</v>
      </c>
      <c r="G120">
        <v>0</v>
      </c>
      <c r="H120" t="s">
        <v>38</v>
      </c>
      <c r="L120">
        <v>2001</v>
      </c>
      <c r="Q120">
        <f t="shared" si="1"/>
        <v>0</v>
      </c>
    </row>
    <row r="121" spans="1:17">
      <c r="A121">
        <v>200108160001</v>
      </c>
      <c r="B121" s="28">
        <v>37119</v>
      </c>
      <c r="C121" t="s">
        <v>32</v>
      </c>
      <c r="D121" t="s">
        <v>301</v>
      </c>
      <c r="E121" t="s">
        <v>234</v>
      </c>
      <c r="F121">
        <v>0</v>
      </c>
      <c r="G121">
        <v>0</v>
      </c>
      <c r="H121" t="s">
        <v>23</v>
      </c>
      <c r="L121">
        <v>2001</v>
      </c>
      <c r="Q121">
        <f t="shared" si="1"/>
        <v>0</v>
      </c>
    </row>
    <row r="122" spans="1:17">
      <c r="A122">
        <v>200108180004</v>
      </c>
      <c r="B122" s="28">
        <v>37121</v>
      </c>
      <c r="C122" t="s">
        <v>32</v>
      </c>
      <c r="D122" t="s">
        <v>344</v>
      </c>
      <c r="E122" t="s">
        <v>234</v>
      </c>
      <c r="F122">
        <v>0</v>
      </c>
      <c r="G122">
        <v>13</v>
      </c>
      <c r="H122" t="s">
        <v>345</v>
      </c>
      <c r="L122">
        <v>2001</v>
      </c>
      <c r="Q122">
        <f t="shared" si="1"/>
        <v>0</v>
      </c>
    </row>
    <row r="123" spans="1:17">
      <c r="A123">
        <v>200108180003</v>
      </c>
      <c r="B123" s="28">
        <v>37121</v>
      </c>
      <c r="C123" t="s">
        <v>11</v>
      </c>
      <c r="D123" t="s">
        <v>43</v>
      </c>
      <c r="E123" t="s">
        <v>17</v>
      </c>
      <c r="F123">
        <v>0</v>
      </c>
      <c r="G123">
        <v>0</v>
      </c>
      <c r="H123" t="s">
        <v>18</v>
      </c>
      <c r="L123">
        <v>2001</v>
      </c>
      <c r="Q123">
        <f t="shared" si="1"/>
        <v>0</v>
      </c>
    </row>
    <row r="124" spans="1:17">
      <c r="A124">
        <v>200108200012</v>
      </c>
      <c r="B124" s="28">
        <v>37123</v>
      </c>
      <c r="C124" t="s">
        <v>2</v>
      </c>
      <c r="D124" t="s">
        <v>424</v>
      </c>
      <c r="E124" t="s">
        <v>425</v>
      </c>
      <c r="F124">
        <v>0</v>
      </c>
      <c r="G124">
        <v>0</v>
      </c>
      <c r="H124" t="s">
        <v>18</v>
      </c>
      <c r="L124">
        <v>2001</v>
      </c>
      <c r="Q124">
        <f t="shared" si="1"/>
        <v>0</v>
      </c>
    </row>
    <row r="125" spans="1:17">
      <c r="A125">
        <v>200108200006</v>
      </c>
      <c r="B125" s="28">
        <v>37123</v>
      </c>
      <c r="C125" t="s">
        <v>32</v>
      </c>
      <c r="D125" t="s">
        <v>268</v>
      </c>
      <c r="E125" t="s">
        <v>256</v>
      </c>
      <c r="F125">
        <v>1</v>
      </c>
      <c r="G125">
        <v>2</v>
      </c>
      <c r="H125" t="s">
        <v>18</v>
      </c>
      <c r="L125">
        <v>2001</v>
      </c>
      <c r="Q125">
        <f t="shared" si="1"/>
        <v>0</v>
      </c>
    </row>
    <row r="126" spans="1:17">
      <c r="A126">
        <v>200108200001</v>
      </c>
      <c r="B126" s="28">
        <v>37123</v>
      </c>
      <c r="C126" t="s">
        <v>2</v>
      </c>
      <c r="D126" t="s">
        <v>426</v>
      </c>
      <c r="E126" t="s">
        <v>425</v>
      </c>
      <c r="F126">
        <v>0</v>
      </c>
      <c r="G126">
        <v>0</v>
      </c>
      <c r="H126" t="s">
        <v>18</v>
      </c>
      <c r="L126">
        <v>2001</v>
      </c>
      <c r="Q126">
        <f t="shared" si="1"/>
        <v>0</v>
      </c>
    </row>
    <row r="127" spans="1:17">
      <c r="A127">
        <v>200108220012</v>
      </c>
      <c r="B127" s="28">
        <v>37125</v>
      </c>
      <c r="C127" t="s">
        <v>2</v>
      </c>
      <c r="D127" t="s">
        <v>117</v>
      </c>
      <c r="E127" t="s">
        <v>260</v>
      </c>
      <c r="F127">
        <v>0</v>
      </c>
      <c r="G127">
        <v>0</v>
      </c>
      <c r="H127" t="s">
        <v>23</v>
      </c>
      <c r="L127">
        <v>2001</v>
      </c>
      <c r="Q127">
        <f t="shared" si="1"/>
        <v>0</v>
      </c>
    </row>
    <row r="128" spans="1:17">
      <c r="A128">
        <v>200108220005</v>
      </c>
      <c r="B128" s="28">
        <v>37125</v>
      </c>
      <c r="C128" t="s">
        <v>2</v>
      </c>
      <c r="D128" t="s">
        <v>451</v>
      </c>
      <c r="E128" t="s">
        <v>594</v>
      </c>
      <c r="F128">
        <v>0</v>
      </c>
      <c r="G128">
        <v>0</v>
      </c>
      <c r="H128" t="s">
        <v>65</v>
      </c>
      <c r="L128">
        <v>2001</v>
      </c>
      <c r="Q128">
        <f t="shared" si="1"/>
        <v>0</v>
      </c>
    </row>
    <row r="129" spans="1:17">
      <c r="A129">
        <v>200108220002</v>
      </c>
      <c r="B129" s="28">
        <v>37125</v>
      </c>
      <c r="C129" t="s">
        <v>2</v>
      </c>
      <c r="D129" t="s">
        <v>413</v>
      </c>
      <c r="E129" t="s">
        <v>594</v>
      </c>
      <c r="F129">
        <v>0</v>
      </c>
      <c r="G129">
        <v>0</v>
      </c>
      <c r="H129" t="s">
        <v>18</v>
      </c>
      <c r="L129">
        <v>2001</v>
      </c>
      <c r="Q129">
        <f t="shared" si="1"/>
        <v>0</v>
      </c>
    </row>
    <row r="130" spans="1:17">
      <c r="A130">
        <v>200108240003</v>
      </c>
      <c r="B130" s="28">
        <v>37127</v>
      </c>
      <c r="C130" t="s">
        <v>2</v>
      </c>
      <c r="D130" t="s">
        <v>87</v>
      </c>
      <c r="E130" t="s">
        <v>594</v>
      </c>
      <c r="F130">
        <v>0</v>
      </c>
      <c r="G130">
        <v>0</v>
      </c>
      <c r="H130" t="s">
        <v>18</v>
      </c>
      <c r="L130">
        <v>2001</v>
      </c>
      <c r="Q130">
        <f t="shared" ref="Q130:Q193" si="2">IF(AND(L130=2014,OR(F130&gt;0,G131&gt;0)),1,0)</f>
        <v>0</v>
      </c>
    </row>
    <row r="131" spans="1:17">
      <c r="A131">
        <v>200108240002</v>
      </c>
      <c r="B131" s="28">
        <v>37127</v>
      </c>
      <c r="C131" t="s">
        <v>2</v>
      </c>
      <c r="D131" t="s">
        <v>87</v>
      </c>
      <c r="E131" t="s">
        <v>594</v>
      </c>
      <c r="F131">
        <v>0</v>
      </c>
      <c r="G131">
        <v>0</v>
      </c>
      <c r="H131" t="s">
        <v>18</v>
      </c>
      <c r="L131">
        <v>2001</v>
      </c>
      <c r="Q131">
        <f t="shared" si="2"/>
        <v>0</v>
      </c>
    </row>
    <row r="132" spans="1:17">
      <c r="A132">
        <v>200108260007</v>
      </c>
      <c r="B132" s="28">
        <v>37129</v>
      </c>
      <c r="C132" t="s">
        <v>11</v>
      </c>
      <c r="D132" t="s">
        <v>43</v>
      </c>
      <c r="E132" t="s">
        <v>17</v>
      </c>
      <c r="F132">
        <v>0</v>
      </c>
      <c r="G132">
        <v>0</v>
      </c>
      <c r="H132" t="s">
        <v>14</v>
      </c>
      <c r="L132">
        <v>2001</v>
      </c>
      <c r="Q132">
        <f t="shared" si="2"/>
        <v>0</v>
      </c>
    </row>
    <row r="133" spans="1:17">
      <c r="A133">
        <v>200108270009</v>
      </c>
      <c r="B133" s="28">
        <v>37130</v>
      </c>
      <c r="C133" t="s">
        <v>32</v>
      </c>
      <c r="D133" t="s">
        <v>33</v>
      </c>
      <c r="E133" t="s">
        <v>234</v>
      </c>
      <c r="F133">
        <v>0</v>
      </c>
      <c r="G133">
        <v>0</v>
      </c>
      <c r="H133" t="s">
        <v>342</v>
      </c>
      <c r="L133">
        <v>2001</v>
      </c>
      <c r="Q133">
        <f t="shared" si="2"/>
        <v>0</v>
      </c>
    </row>
    <row r="134" spans="1:17">
      <c r="A134">
        <v>200108280007</v>
      </c>
      <c r="B134" s="28">
        <v>37131</v>
      </c>
      <c r="C134" t="s">
        <v>32</v>
      </c>
      <c r="D134" t="s">
        <v>268</v>
      </c>
      <c r="E134" t="s">
        <v>256</v>
      </c>
      <c r="F134">
        <v>0</v>
      </c>
      <c r="G134">
        <v>0</v>
      </c>
      <c r="H134" t="s">
        <v>109</v>
      </c>
      <c r="L134">
        <v>2001</v>
      </c>
      <c r="Q134">
        <f t="shared" si="2"/>
        <v>0</v>
      </c>
    </row>
    <row r="135" spans="1:17">
      <c r="A135">
        <v>200108280004</v>
      </c>
      <c r="B135" s="28">
        <v>37131</v>
      </c>
      <c r="C135" t="s">
        <v>2</v>
      </c>
      <c r="D135" t="s">
        <v>471</v>
      </c>
      <c r="E135" t="s">
        <v>594</v>
      </c>
      <c r="F135">
        <v>0</v>
      </c>
      <c r="G135">
        <v>0</v>
      </c>
      <c r="H135" t="s">
        <v>229</v>
      </c>
      <c r="L135">
        <v>2001</v>
      </c>
      <c r="Q135">
        <f t="shared" si="2"/>
        <v>0</v>
      </c>
    </row>
    <row r="136" spans="1:17">
      <c r="A136">
        <v>200108290013</v>
      </c>
      <c r="B136" s="28">
        <v>37132</v>
      </c>
      <c r="C136" t="s">
        <v>2</v>
      </c>
      <c r="D136" t="s">
        <v>411</v>
      </c>
      <c r="E136" t="s">
        <v>594</v>
      </c>
      <c r="F136">
        <v>0</v>
      </c>
      <c r="G136">
        <v>0</v>
      </c>
      <c r="H136" t="s">
        <v>229</v>
      </c>
      <c r="L136">
        <v>2001</v>
      </c>
      <c r="Q136">
        <f t="shared" si="2"/>
        <v>0</v>
      </c>
    </row>
    <row r="137" spans="1:17">
      <c r="A137">
        <v>200108290012</v>
      </c>
      <c r="B137" s="28">
        <v>37132</v>
      </c>
      <c r="C137" t="s">
        <v>2</v>
      </c>
      <c r="D137" t="s">
        <v>471</v>
      </c>
      <c r="E137" t="s">
        <v>594</v>
      </c>
      <c r="F137">
        <v>0</v>
      </c>
      <c r="G137">
        <v>0</v>
      </c>
      <c r="H137" t="s">
        <v>229</v>
      </c>
      <c r="L137">
        <v>2001</v>
      </c>
      <c r="Q137">
        <f t="shared" si="2"/>
        <v>0</v>
      </c>
    </row>
    <row r="138" spans="1:17">
      <c r="A138">
        <v>200108290011</v>
      </c>
      <c r="B138" s="28">
        <v>37132</v>
      </c>
      <c r="C138" t="s">
        <v>2</v>
      </c>
      <c r="D138" t="s">
        <v>471</v>
      </c>
      <c r="E138" t="s">
        <v>594</v>
      </c>
      <c r="F138">
        <v>0</v>
      </c>
      <c r="G138">
        <v>0</v>
      </c>
      <c r="H138" t="s">
        <v>229</v>
      </c>
      <c r="L138">
        <v>2001</v>
      </c>
      <c r="Q138">
        <f t="shared" si="2"/>
        <v>0</v>
      </c>
    </row>
    <row r="139" spans="1:17">
      <c r="A139">
        <v>200109010012</v>
      </c>
      <c r="B139" s="28">
        <v>37135</v>
      </c>
      <c r="C139" t="s">
        <v>2</v>
      </c>
      <c r="D139" t="s">
        <v>87</v>
      </c>
      <c r="E139" t="s">
        <v>349</v>
      </c>
      <c r="F139">
        <v>0</v>
      </c>
      <c r="G139">
        <v>2</v>
      </c>
      <c r="H139" t="s">
        <v>18</v>
      </c>
      <c r="L139">
        <v>2001</v>
      </c>
      <c r="Q139">
        <f t="shared" si="2"/>
        <v>0</v>
      </c>
    </row>
    <row r="140" spans="1:17">
      <c r="A140">
        <v>200109020006</v>
      </c>
      <c r="B140" s="28">
        <v>37136</v>
      </c>
      <c r="C140" t="s">
        <v>32</v>
      </c>
      <c r="D140" t="s">
        <v>240</v>
      </c>
      <c r="E140" t="s">
        <v>256</v>
      </c>
      <c r="F140">
        <v>0</v>
      </c>
      <c r="G140">
        <v>0</v>
      </c>
      <c r="H140" t="s">
        <v>265</v>
      </c>
      <c r="L140">
        <v>2001</v>
      </c>
      <c r="Q140">
        <f t="shared" si="2"/>
        <v>0</v>
      </c>
    </row>
    <row r="141" spans="1:17">
      <c r="A141">
        <v>200109050004</v>
      </c>
      <c r="B141" s="28">
        <v>37139</v>
      </c>
      <c r="C141" t="s">
        <v>2</v>
      </c>
      <c r="D141" t="s">
        <v>87</v>
      </c>
      <c r="E141" t="s">
        <v>596</v>
      </c>
      <c r="F141">
        <v>0</v>
      </c>
      <c r="G141">
        <v>4</v>
      </c>
      <c r="H141" t="s">
        <v>14</v>
      </c>
      <c r="L141">
        <v>2001</v>
      </c>
      <c r="Q141">
        <f t="shared" si="2"/>
        <v>0</v>
      </c>
    </row>
    <row r="142" spans="1:17">
      <c r="A142">
        <v>200109280004</v>
      </c>
      <c r="B142" s="28">
        <v>37162</v>
      </c>
      <c r="C142" t="s">
        <v>2</v>
      </c>
      <c r="D142" t="s">
        <v>110</v>
      </c>
      <c r="E142" t="s">
        <v>594</v>
      </c>
      <c r="F142">
        <v>1</v>
      </c>
      <c r="G142">
        <v>0</v>
      </c>
      <c r="H142" t="s">
        <v>109</v>
      </c>
      <c r="L142">
        <v>2001</v>
      </c>
      <c r="Q142">
        <f t="shared" si="2"/>
        <v>0</v>
      </c>
    </row>
    <row r="143" spans="1:17">
      <c r="A143">
        <v>200110010003</v>
      </c>
      <c r="B143" s="28">
        <v>37165</v>
      </c>
      <c r="C143" t="s">
        <v>32</v>
      </c>
      <c r="D143" t="s">
        <v>240</v>
      </c>
      <c r="E143" t="s">
        <v>256</v>
      </c>
      <c r="F143">
        <v>0</v>
      </c>
      <c r="G143">
        <v>1</v>
      </c>
      <c r="H143" t="s">
        <v>65</v>
      </c>
      <c r="L143">
        <v>2001</v>
      </c>
      <c r="Q143">
        <f t="shared" si="2"/>
        <v>0</v>
      </c>
    </row>
    <row r="144" spans="1:17">
      <c r="A144">
        <v>200110120003</v>
      </c>
      <c r="B144" s="28">
        <v>37176</v>
      </c>
      <c r="C144" t="s">
        <v>32</v>
      </c>
      <c r="D144" t="s">
        <v>33</v>
      </c>
      <c r="E144" t="s">
        <v>256</v>
      </c>
      <c r="F144">
        <v>0</v>
      </c>
      <c r="G144">
        <v>14</v>
      </c>
      <c r="H144" t="s">
        <v>18</v>
      </c>
      <c r="L144">
        <v>2001</v>
      </c>
      <c r="Q144">
        <f t="shared" si="2"/>
        <v>0</v>
      </c>
    </row>
    <row r="145" spans="1:17">
      <c r="A145">
        <v>200110290004</v>
      </c>
      <c r="B145" s="28">
        <v>37193</v>
      </c>
      <c r="C145" t="s">
        <v>2</v>
      </c>
      <c r="D145" t="s">
        <v>95</v>
      </c>
      <c r="E145" t="s">
        <v>111</v>
      </c>
      <c r="F145">
        <v>1</v>
      </c>
      <c r="G145">
        <v>0</v>
      </c>
      <c r="H145" t="s">
        <v>18</v>
      </c>
      <c r="L145">
        <v>2001</v>
      </c>
      <c r="Q145">
        <f t="shared" si="2"/>
        <v>0</v>
      </c>
    </row>
    <row r="146" spans="1:17">
      <c r="A146">
        <v>200110290001</v>
      </c>
      <c r="B146" s="28">
        <v>37193</v>
      </c>
      <c r="C146" t="s">
        <v>2</v>
      </c>
      <c r="D146" t="s">
        <v>87</v>
      </c>
      <c r="E146" t="s">
        <v>141</v>
      </c>
      <c r="F146">
        <v>0</v>
      </c>
      <c r="G146">
        <v>0</v>
      </c>
      <c r="H146" t="s">
        <v>437</v>
      </c>
      <c r="L146">
        <v>2001</v>
      </c>
      <c r="Q146">
        <f t="shared" si="2"/>
        <v>0</v>
      </c>
    </row>
    <row r="147" spans="1:17">
      <c r="A147">
        <v>200111050004</v>
      </c>
      <c r="B147" s="28">
        <v>37200</v>
      </c>
      <c r="C147" t="s">
        <v>2</v>
      </c>
      <c r="D147" t="s">
        <v>448</v>
      </c>
      <c r="E147" t="s">
        <v>242</v>
      </c>
      <c r="F147">
        <v>0</v>
      </c>
      <c r="G147">
        <v>0</v>
      </c>
      <c r="H147" t="s">
        <v>18</v>
      </c>
      <c r="L147">
        <v>2001</v>
      </c>
      <c r="Q147">
        <f t="shared" si="2"/>
        <v>0</v>
      </c>
    </row>
    <row r="148" spans="1:17">
      <c r="A148">
        <v>200111060001</v>
      </c>
      <c r="B148" s="28">
        <v>37201</v>
      </c>
      <c r="C148" t="s">
        <v>32</v>
      </c>
      <c r="D148" t="s">
        <v>33</v>
      </c>
      <c r="E148" t="s">
        <v>234</v>
      </c>
      <c r="F148">
        <v>0</v>
      </c>
      <c r="G148">
        <v>95</v>
      </c>
      <c r="H148" t="s">
        <v>65</v>
      </c>
      <c r="L148">
        <v>2001</v>
      </c>
      <c r="Q148">
        <f t="shared" si="2"/>
        <v>0</v>
      </c>
    </row>
    <row r="149" spans="1:17">
      <c r="A149">
        <v>200111070001</v>
      </c>
      <c r="B149" s="28">
        <v>37202</v>
      </c>
      <c r="C149" t="s">
        <v>32</v>
      </c>
      <c r="D149" t="s">
        <v>264</v>
      </c>
      <c r="E149" t="s">
        <v>234</v>
      </c>
      <c r="F149">
        <v>1</v>
      </c>
      <c r="G149">
        <v>0</v>
      </c>
      <c r="H149" t="s">
        <v>65</v>
      </c>
      <c r="L149">
        <v>2001</v>
      </c>
      <c r="Q149">
        <f t="shared" si="2"/>
        <v>0</v>
      </c>
    </row>
    <row r="150" spans="1:17">
      <c r="A150">
        <v>200111230001</v>
      </c>
      <c r="B150" s="28">
        <v>37218</v>
      </c>
      <c r="C150" t="s">
        <v>32</v>
      </c>
      <c r="D150" t="s">
        <v>401</v>
      </c>
      <c r="E150" t="s">
        <v>256</v>
      </c>
      <c r="F150">
        <v>2</v>
      </c>
      <c r="G150">
        <v>0</v>
      </c>
      <c r="H150" t="s">
        <v>14</v>
      </c>
      <c r="L150">
        <v>2001</v>
      </c>
      <c r="Q150">
        <f t="shared" si="2"/>
        <v>0</v>
      </c>
    </row>
    <row r="151" spans="1:17">
      <c r="A151">
        <v>200112120008</v>
      </c>
      <c r="B151" s="28">
        <v>37237</v>
      </c>
      <c r="C151" t="s">
        <v>2</v>
      </c>
      <c r="D151" t="s">
        <v>87</v>
      </c>
      <c r="E151" t="s">
        <v>594</v>
      </c>
      <c r="F151">
        <v>1</v>
      </c>
      <c r="G151">
        <v>0</v>
      </c>
      <c r="H151" t="s">
        <v>18</v>
      </c>
      <c r="L151">
        <v>2001</v>
      </c>
      <c r="Q151">
        <f t="shared" si="2"/>
        <v>0</v>
      </c>
    </row>
    <row r="152" spans="1:17">
      <c r="A152">
        <v>200201010014</v>
      </c>
      <c r="B152" s="28">
        <v>37257</v>
      </c>
      <c r="C152" t="s">
        <v>32</v>
      </c>
      <c r="D152" t="s">
        <v>384</v>
      </c>
      <c r="E152" t="s">
        <v>256</v>
      </c>
      <c r="F152">
        <v>0</v>
      </c>
      <c r="G152">
        <v>0</v>
      </c>
      <c r="H152" t="s">
        <v>265</v>
      </c>
      <c r="L152">
        <v>2002</v>
      </c>
      <c r="Q152">
        <f t="shared" si="2"/>
        <v>0</v>
      </c>
    </row>
    <row r="153" spans="1:17">
      <c r="A153">
        <v>200201010013</v>
      </c>
      <c r="B153" s="28">
        <v>37257</v>
      </c>
      <c r="C153" t="s">
        <v>32</v>
      </c>
      <c r="D153" t="s">
        <v>384</v>
      </c>
      <c r="E153" t="s">
        <v>256</v>
      </c>
      <c r="F153">
        <v>0</v>
      </c>
      <c r="G153">
        <v>0</v>
      </c>
      <c r="H153" t="s">
        <v>265</v>
      </c>
      <c r="L153">
        <v>2002</v>
      </c>
      <c r="Q153">
        <f t="shared" si="2"/>
        <v>0</v>
      </c>
    </row>
    <row r="154" spans="1:17">
      <c r="A154">
        <v>200201010012</v>
      </c>
      <c r="B154" s="28">
        <v>37257</v>
      </c>
      <c r="C154" t="s">
        <v>32</v>
      </c>
      <c r="D154" t="s">
        <v>384</v>
      </c>
      <c r="E154" t="s">
        <v>256</v>
      </c>
      <c r="F154">
        <v>0</v>
      </c>
      <c r="G154">
        <v>0</v>
      </c>
      <c r="H154" t="s">
        <v>265</v>
      </c>
      <c r="L154">
        <v>2002</v>
      </c>
      <c r="Q154">
        <f t="shared" si="2"/>
        <v>0</v>
      </c>
    </row>
    <row r="155" spans="1:17">
      <c r="A155">
        <v>200201010011</v>
      </c>
      <c r="B155" s="28">
        <v>37257</v>
      </c>
      <c r="C155" t="s">
        <v>32</v>
      </c>
      <c r="D155" t="s">
        <v>384</v>
      </c>
      <c r="E155" t="s">
        <v>256</v>
      </c>
      <c r="F155">
        <v>0</v>
      </c>
      <c r="G155">
        <v>0</v>
      </c>
      <c r="H155" t="s">
        <v>265</v>
      </c>
      <c r="L155">
        <v>2002</v>
      </c>
      <c r="Q155">
        <f t="shared" si="2"/>
        <v>0</v>
      </c>
    </row>
    <row r="156" spans="1:17">
      <c r="A156">
        <v>200201120005</v>
      </c>
      <c r="B156" s="28">
        <v>37268</v>
      </c>
      <c r="C156" t="s">
        <v>2</v>
      </c>
      <c r="D156" t="s">
        <v>446</v>
      </c>
      <c r="E156" t="s">
        <v>447</v>
      </c>
      <c r="F156">
        <v>1</v>
      </c>
      <c r="G156">
        <v>0</v>
      </c>
      <c r="H156" t="s">
        <v>18</v>
      </c>
      <c r="L156">
        <v>2002</v>
      </c>
      <c r="Q156">
        <f t="shared" si="2"/>
        <v>0</v>
      </c>
    </row>
    <row r="157" spans="1:17">
      <c r="A157">
        <v>200201120002</v>
      </c>
      <c r="B157" s="28">
        <v>37268</v>
      </c>
      <c r="C157" t="s">
        <v>32</v>
      </c>
      <c r="D157" t="s">
        <v>237</v>
      </c>
      <c r="E157" t="s">
        <v>234</v>
      </c>
      <c r="F157">
        <v>0</v>
      </c>
      <c r="G157">
        <v>2</v>
      </c>
      <c r="H157" t="s">
        <v>18</v>
      </c>
      <c r="L157">
        <v>2002</v>
      </c>
      <c r="Q157">
        <f t="shared" si="2"/>
        <v>0</v>
      </c>
    </row>
    <row r="158" spans="1:17">
      <c r="A158">
        <v>200201170006</v>
      </c>
      <c r="B158" s="28">
        <v>37273</v>
      </c>
      <c r="C158" t="s">
        <v>32</v>
      </c>
      <c r="D158" t="s">
        <v>16</v>
      </c>
      <c r="E158" t="s">
        <v>234</v>
      </c>
      <c r="F158">
        <v>0</v>
      </c>
      <c r="G158">
        <v>0</v>
      </c>
      <c r="H158" t="s">
        <v>109</v>
      </c>
      <c r="L158">
        <v>2002</v>
      </c>
      <c r="Q158">
        <f t="shared" si="2"/>
        <v>0</v>
      </c>
    </row>
    <row r="159" spans="1:17">
      <c r="A159">
        <v>200201170005</v>
      </c>
      <c r="B159" s="28">
        <v>37273</v>
      </c>
      <c r="C159" t="s">
        <v>32</v>
      </c>
      <c r="D159" t="s">
        <v>16</v>
      </c>
      <c r="E159" t="s">
        <v>234</v>
      </c>
      <c r="F159">
        <v>0</v>
      </c>
      <c r="G159">
        <v>0</v>
      </c>
      <c r="H159" t="s">
        <v>109</v>
      </c>
      <c r="L159">
        <v>2002</v>
      </c>
      <c r="Q159">
        <f t="shared" si="2"/>
        <v>0</v>
      </c>
    </row>
    <row r="160" spans="1:17">
      <c r="A160">
        <v>200201170004</v>
      </c>
      <c r="B160" s="28">
        <v>37273</v>
      </c>
      <c r="C160" t="s">
        <v>32</v>
      </c>
      <c r="D160" t="s">
        <v>16</v>
      </c>
      <c r="E160" t="s">
        <v>234</v>
      </c>
      <c r="F160">
        <v>0</v>
      </c>
      <c r="G160">
        <v>0</v>
      </c>
      <c r="H160" t="s">
        <v>38</v>
      </c>
      <c r="L160">
        <v>2002</v>
      </c>
      <c r="Q160">
        <f t="shared" si="2"/>
        <v>0</v>
      </c>
    </row>
    <row r="161" spans="1:17">
      <c r="A161">
        <v>200201250002</v>
      </c>
      <c r="B161" s="28">
        <v>37281</v>
      </c>
      <c r="C161" t="s">
        <v>32</v>
      </c>
      <c r="D161" t="s">
        <v>237</v>
      </c>
      <c r="E161" t="s">
        <v>234</v>
      </c>
      <c r="F161">
        <v>0</v>
      </c>
      <c r="G161">
        <v>0</v>
      </c>
      <c r="H161" t="s">
        <v>114</v>
      </c>
      <c r="L161">
        <v>2002</v>
      </c>
      <c r="Q161">
        <f t="shared" si="2"/>
        <v>0</v>
      </c>
    </row>
    <row r="162" spans="1:17">
      <c r="A162">
        <v>200202080001</v>
      </c>
      <c r="B162" s="28">
        <v>37295</v>
      </c>
      <c r="C162" t="s">
        <v>2</v>
      </c>
      <c r="D162" t="s">
        <v>445</v>
      </c>
      <c r="E162" t="s">
        <v>242</v>
      </c>
      <c r="F162">
        <v>0</v>
      </c>
      <c r="G162">
        <v>1</v>
      </c>
      <c r="H162" t="s">
        <v>72</v>
      </c>
      <c r="L162">
        <v>2002</v>
      </c>
      <c r="Q162">
        <f t="shared" si="2"/>
        <v>0</v>
      </c>
    </row>
    <row r="163" spans="1:17">
      <c r="A163">
        <v>200202190004</v>
      </c>
      <c r="B163" s="28">
        <v>37306</v>
      </c>
      <c r="C163" t="s">
        <v>32</v>
      </c>
      <c r="D163" t="s">
        <v>400</v>
      </c>
      <c r="E163" t="s">
        <v>256</v>
      </c>
      <c r="F163">
        <v>0</v>
      </c>
      <c r="G163">
        <v>2</v>
      </c>
      <c r="H163" t="s">
        <v>65</v>
      </c>
      <c r="L163">
        <v>2002</v>
      </c>
      <c r="Q163">
        <f t="shared" si="2"/>
        <v>0</v>
      </c>
    </row>
    <row r="164" spans="1:17">
      <c r="A164">
        <v>200202250003</v>
      </c>
      <c r="B164" s="28">
        <v>37312</v>
      </c>
      <c r="C164" t="s">
        <v>2</v>
      </c>
      <c r="D164" t="s">
        <v>20</v>
      </c>
      <c r="E164" t="s">
        <v>444</v>
      </c>
      <c r="F164">
        <v>0</v>
      </c>
      <c r="G164">
        <v>0</v>
      </c>
      <c r="H164" t="s">
        <v>65</v>
      </c>
      <c r="L164">
        <v>2002</v>
      </c>
      <c r="Q164">
        <f t="shared" si="2"/>
        <v>0</v>
      </c>
    </row>
    <row r="165" spans="1:17">
      <c r="A165">
        <v>200202280002</v>
      </c>
      <c r="B165" s="28">
        <v>37315</v>
      </c>
      <c r="C165" t="s">
        <v>32</v>
      </c>
      <c r="D165" t="s">
        <v>399</v>
      </c>
      <c r="E165" t="s">
        <v>256</v>
      </c>
      <c r="F165">
        <v>0</v>
      </c>
      <c r="G165">
        <v>5</v>
      </c>
      <c r="H165" t="s">
        <v>65</v>
      </c>
      <c r="L165">
        <v>2002</v>
      </c>
      <c r="Q165">
        <f t="shared" si="2"/>
        <v>0</v>
      </c>
    </row>
    <row r="166" spans="1:17">
      <c r="A166">
        <v>200203010006</v>
      </c>
      <c r="B166" s="28">
        <v>37316</v>
      </c>
      <c r="C166" t="s">
        <v>2</v>
      </c>
      <c r="D166" t="s">
        <v>20</v>
      </c>
      <c r="E166" t="s">
        <v>444</v>
      </c>
      <c r="F166">
        <v>0</v>
      </c>
      <c r="G166">
        <v>0</v>
      </c>
      <c r="H166" t="s">
        <v>65</v>
      </c>
      <c r="L166">
        <v>2002</v>
      </c>
      <c r="Q166">
        <f t="shared" si="2"/>
        <v>0</v>
      </c>
    </row>
    <row r="167" spans="1:17">
      <c r="A167">
        <v>200203210002</v>
      </c>
      <c r="B167" s="28">
        <v>37336</v>
      </c>
      <c r="C167" t="s">
        <v>32</v>
      </c>
      <c r="D167" t="s">
        <v>248</v>
      </c>
      <c r="E167" t="s">
        <v>256</v>
      </c>
      <c r="F167">
        <v>1</v>
      </c>
      <c r="G167">
        <v>0</v>
      </c>
      <c r="H167" t="s">
        <v>65</v>
      </c>
      <c r="L167">
        <v>2002</v>
      </c>
      <c r="Q167">
        <f t="shared" si="2"/>
        <v>0</v>
      </c>
    </row>
    <row r="168" spans="1:17">
      <c r="A168">
        <v>200204220003</v>
      </c>
      <c r="B168" s="28">
        <v>37368</v>
      </c>
      <c r="C168" t="s">
        <v>32</v>
      </c>
      <c r="D168" t="s">
        <v>33</v>
      </c>
      <c r="E168" t="s">
        <v>256</v>
      </c>
      <c r="F168">
        <v>0</v>
      </c>
      <c r="G168">
        <v>0</v>
      </c>
      <c r="H168" t="s">
        <v>38</v>
      </c>
      <c r="L168">
        <v>2002</v>
      </c>
      <c r="Q168">
        <f t="shared" si="2"/>
        <v>0</v>
      </c>
    </row>
    <row r="169" spans="1:17">
      <c r="A169">
        <v>200205010002</v>
      </c>
      <c r="B169" s="28">
        <v>37377</v>
      </c>
      <c r="C169" t="s">
        <v>32</v>
      </c>
      <c r="D169" t="s">
        <v>33</v>
      </c>
      <c r="E169" t="s">
        <v>234</v>
      </c>
      <c r="F169">
        <v>0</v>
      </c>
      <c r="G169">
        <v>0</v>
      </c>
      <c r="H169" t="s">
        <v>18</v>
      </c>
      <c r="L169">
        <v>2002</v>
      </c>
      <c r="Q169">
        <f t="shared" si="2"/>
        <v>0</v>
      </c>
    </row>
    <row r="170" spans="1:17">
      <c r="A170">
        <v>200205010001</v>
      </c>
      <c r="B170" s="28">
        <v>37377</v>
      </c>
      <c r="C170" t="s">
        <v>32</v>
      </c>
      <c r="D170" t="s">
        <v>33</v>
      </c>
      <c r="E170" t="s">
        <v>234</v>
      </c>
      <c r="F170">
        <v>0</v>
      </c>
      <c r="G170">
        <v>17</v>
      </c>
      <c r="H170" t="s">
        <v>38</v>
      </c>
      <c r="L170">
        <v>2002</v>
      </c>
      <c r="Q170">
        <f t="shared" si="2"/>
        <v>0</v>
      </c>
    </row>
    <row r="171" spans="1:17">
      <c r="A171">
        <v>200205050007</v>
      </c>
      <c r="B171" s="28">
        <v>37381</v>
      </c>
      <c r="C171" t="s">
        <v>32</v>
      </c>
      <c r="D171" t="s">
        <v>237</v>
      </c>
      <c r="E171" t="s">
        <v>256</v>
      </c>
      <c r="F171">
        <v>0</v>
      </c>
      <c r="G171" t="s">
        <v>16</v>
      </c>
      <c r="H171" t="s">
        <v>398</v>
      </c>
      <c r="L171">
        <v>2002</v>
      </c>
      <c r="Q171">
        <f t="shared" si="2"/>
        <v>0</v>
      </c>
    </row>
    <row r="172" spans="1:17">
      <c r="A172">
        <v>200205230006</v>
      </c>
      <c r="B172" s="28">
        <v>37399</v>
      </c>
      <c r="C172" t="s">
        <v>32</v>
      </c>
      <c r="D172" t="s">
        <v>175</v>
      </c>
      <c r="E172" t="s">
        <v>234</v>
      </c>
      <c r="F172">
        <v>0</v>
      </c>
      <c r="G172">
        <v>2</v>
      </c>
      <c r="H172" t="s">
        <v>443</v>
      </c>
      <c r="L172">
        <v>2002</v>
      </c>
      <c r="Q172">
        <f t="shared" si="2"/>
        <v>0</v>
      </c>
    </row>
    <row r="173" spans="1:17">
      <c r="A173">
        <v>200206020002</v>
      </c>
      <c r="B173" s="28">
        <v>37409</v>
      </c>
      <c r="C173" t="s">
        <v>2</v>
      </c>
      <c r="D173" t="s">
        <v>87</v>
      </c>
      <c r="E173" t="s">
        <v>442</v>
      </c>
      <c r="F173">
        <v>0</v>
      </c>
      <c r="G173">
        <v>3</v>
      </c>
      <c r="H173" t="s">
        <v>85</v>
      </c>
      <c r="L173">
        <v>2002</v>
      </c>
      <c r="Q173">
        <f t="shared" si="2"/>
        <v>0</v>
      </c>
    </row>
    <row r="174" spans="1:17">
      <c r="A174">
        <v>200206070002</v>
      </c>
      <c r="B174" s="28">
        <v>37414</v>
      </c>
      <c r="C174" t="s">
        <v>2</v>
      </c>
      <c r="D174" t="s">
        <v>426</v>
      </c>
      <c r="E174" t="s">
        <v>260</v>
      </c>
      <c r="F174">
        <v>0</v>
      </c>
      <c r="G174">
        <v>0</v>
      </c>
      <c r="H174" t="s">
        <v>14</v>
      </c>
      <c r="L174">
        <v>2002</v>
      </c>
      <c r="Q174">
        <f t="shared" si="2"/>
        <v>0</v>
      </c>
    </row>
    <row r="175" spans="1:17">
      <c r="A175">
        <v>200206210003</v>
      </c>
      <c r="B175" s="28">
        <v>37428</v>
      </c>
      <c r="C175" t="s">
        <v>32</v>
      </c>
      <c r="D175" t="s">
        <v>338</v>
      </c>
      <c r="E175" t="s">
        <v>234</v>
      </c>
      <c r="F175">
        <v>0</v>
      </c>
      <c r="G175">
        <v>0</v>
      </c>
      <c r="H175" t="s">
        <v>38</v>
      </c>
      <c r="L175">
        <v>2002</v>
      </c>
      <c r="Q175">
        <f t="shared" si="2"/>
        <v>0</v>
      </c>
    </row>
    <row r="176" spans="1:17">
      <c r="A176">
        <v>200206210001</v>
      </c>
      <c r="B176" s="28">
        <v>37428</v>
      </c>
      <c r="C176" t="s">
        <v>32</v>
      </c>
      <c r="D176" t="s">
        <v>339</v>
      </c>
      <c r="E176" t="s">
        <v>234</v>
      </c>
      <c r="F176">
        <v>0</v>
      </c>
      <c r="G176">
        <v>3</v>
      </c>
      <c r="H176" t="s">
        <v>340</v>
      </c>
      <c r="L176">
        <v>2002</v>
      </c>
      <c r="Q176">
        <f t="shared" si="2"/>
        <v>0</v>
      </c>
    </row>
    <row r="177" spans="1:17">
      <c r="A177">
        <v>200206220002</v>
      </c>
      <c r="B177" s="28">
        <v>37429</v>
      </c>
      <c r="C177" t="s">
        <v>32</v>
      </c>
      <c r="D177" t="s">
        <v>94</v>
      </c>
      <c r="E177" t="s">
        <v>234</v>
      </c>
      <c r="F177">
        <v>0</v>
      </c>
      <c r="G177">
        <v>3</v>
      </c>
      <c r="H177" t="s">
        <v>362</v>
      </c>
      <c r="L177">
        <v>2002</v>
      </c>
      <c r="Q177">
        <f t="shared" si="2"/>
        <v>0</v>
      </c>
    </row>
    <row r="178" spans="1:17">
      <c r="A178">
        <v>200206220001</v>
      </c>
      <c r="B178" s="28">
        <v>37429</v>
      </c>
      <c r="C178" t="s">
        <v>32</v>
      </c>
      <c r="D178" t="s">
        <v>319</v>
      </c>
      <c r="E178" t="s">
        <v>234</v>
      </c>
      <c r="F178">
        <v>0</v>
      </c>
      <c r="G178">
        <v>1</v>
      </c>
      <c r="H178" t="s">
        <v>440</v>
      </c>
      <c r="L178">
        <v>2002</v>
      </c>
      <c r="Q178">
        <f t="shared" si="2"/>
        <v>0</v>
      </c>
    </row>
    <row r="179" spans="1:17">
      <c r="A179">
        <v>200206230001</v>
      </c>
      <c r="B179" s="28">
        <v>37430</v>
      </c>
      <c r="C179" t="s">
        <v>32</v>
      </c>
      <c r="D179" t="s">
        <v>335</v>
      </c>
      <c r="E179" t="s">
        <v>234</v>
      </c>
      <c r="F179">
        <v>0</v>
      </c>
      <c r="G179">
        <v>0</v>
      </c>
      <c r="H179" t="s">
        <v>38</v>
      </c>
      <c r="L179">
        <v>2002</v>
      </c>
      <c r="Q179">
        <f t="shared" si="2"/>
        <v>0</v>
      </c>
    </row>
    <row r="180" spans="1:17">
      <c r="A180">
        <v>200207170002</v>
      </c>
      <c r="B180" s="28">
        <v>37454</v>
      </c>
      <c r="C180" t="s">
        <v>2</v>
      </c>
      <c r="D180" t="s">
        <v>439</v>
      </c>
      <c r="E180" t="s">
        <v>260</v>
      </c>
      <c r="F180">
        <v>0</v>
      </c>
      <c r="G180">
        <v>2</v>
      </c>
      <c r="H180" t="s">
        <v>14</v>
      </c>
      <c r="L180">
        <v>2002</v>
      </c>
      <c r="Q180">
        <f t="shared" si="2"/>
        <v>0</v>
      </c>
    </row>
    <row r="181" spans="1:17">
      <c r="A181">
        <v>200208010008</v>
      </c>
      <c r="B181" s="28">
        <v>37469</v>
      </c>
      <c r="C181" t="s">
        <v>2</v>
      </c>
      <c r="D181" t="s">
        <v>117</v>
      </c>
      <c r="E181" t="s">
        <v>260</v>
      </c>
      <c r="F181">
        <v>1</v>
      </c>
      <c r="G181">
        <v>0</v>
      </c>
      <c r="H181" t="s">
        <v>72</v>
      </c>
      <c r="L181">
        <v>2002</v>
      </c>
      <c r="Q181">
        <f t="shared" si="2"/>
        <v>0</v>
      </c>
    </row>
    <row r="182" spans="1:17">
      <c r="A182">
        <v>200208040001</v>
      </c>
      <c r="B182" s="28">
        <v>37472</v>
      </c>
      <c r="C182" t="s">
        <v>32</v>
      </c>
      <c r="D182" t="s">
        <v>310</v>
      </c>
      <c r="E182" t="s">
        <v>234</v>
      </c>
      <c r="F182">
        <v>2</v>
      </c>
      <c r="G182">
        <v>30</v>
      </c>
      <c r="H182" t="s">
        <v>334</v>
      </c>
      <c r="L182">
        <v>2002</v>
      </c>
      <c r="Q182">
        <f t="shared" si="2"/>
        <v>0</v>
      </c>
    </row>
    <row r="183" spans="1:17">
      <c r="A183">
        <v>200208090001</v>
      </c>
      <c r="B183" s="28">
        <v>37477</v>
      </c>
      <c r="C183" t="s">
        <v>32</v>
      </c>
      <c r="D183" t="s">
        <v>333</v>
      </c>
      <c r="E183" t="s">
        <v>234</v>
      </c>
      <c r="F183">
        <v>0</v>
      </c>
      <c r="G183">
        <v>0</v>
      </c>
      <c r="H183" t="s">
        <v>38</v>
      </c>
      <c r="L183">
        <v>2002</v>
      </c>
      <c r="Q183">
        <f t="shared" si="2"/>
        <v>0</v>
      </c>
    </row>
    <row r="184" spans="1:17">
      <c r="A184">
        <v>200208260004</v>
      </c>
      <c r="B184" s="28">
        <v>37494</v>
      </c>
      <c r="C184" t="s">
        <v>32</v>
      </c>
      <c r="D184" t="s">
        <v>332</v>
      </c>
      <c r="E184" t="s">
        <v>234</v>
      </c>
      <c r="F184">
        <v>0</v>
      </c>
      <c r="G184">
        <v>0</v>
      </c>
      <c r="H184" t="s">
        <v>65</v>
      </c>
      <c r="L184">
        <v>2002</v>
      </c>
      <c r="Q184">
        <f t="shared" si="2"/>
        <v>0</v>
      </c>
    </row>
    <row r="185" spans="1:17">
      <c r="A185">
        <v>200210120002</v>
      </c>
      <c r="B185" s="28">
        <v>37541</v>
      </c>
      <c r="C185" t="s">
        <v>32</v>
      </c>
      <c r="D185" t="s">
        <v>292</v>
      </c>
      <c r="E185" t="s">
        <v>256</v>
      </c>
      <c r="F185">
        <v>0</v>
      </c>
      <c r="G185">
        <v>2</v>
      </c>
      <c r="H185" t="s">
        <v>72</v>
      </c>
      <c r="L185">
        <v>2002</v>
      </c>
      <c r="Q185">
        <f t="shared" si="2"/>
        <v>0</v>
      </c>
    </row>
    <row r="186" spans="1:17">
      <c r="A186">
        <v>200210250001</v>
      </c>
      <c r="B186" s="28">
        <v>37554</v>
      </c>
      <c r="C186" t="s">
        <v>2</v>
      </c>
      <c r="D186" t="s">
        <v>87</v>
      </c>
      <c r="E186" t="s">
        <v>141</v>
      </c>
      <c r="F186">
        <v>0</v>
      </c>
      <c r="G186">
        <v>0</v>
      </c>
      <c r="H186" t="s">
        <v>253</v>
      </c>
      <c r="L186">
        <v>2002</v>
      </c>
      <c r="Q186">
        <f t="shared" si="2"/>
        <v>0</v>
      </c>
    </row>
    <row r="187" spans="1:17">
      <c r="A187">
        <v>200211250002</v>
      </c>
      <c r="B187" s="28">
        <v>37585</v>
      </c>
      <c r="C187" t="s">
        <v>2</v>
      </c>
      <c r="D187" t="s">
        <v>87</v>
      </c>
      <c r="E187" t="s">
        <v>321</v>
      </c>
      <c r="F187">
        <v>0</v>
      </c>
      <c r="G187">
        <v>2</v>
      </c>
      <c r="H187" t="s">
        <v>65</v>
      </c>
      <c r="L187">
        <v>2002</v>
      </c>
      <c r="Q187">
        <f t="shared" si="2"/>
        <v>0</v>
      </c>
    </row>
    <row r="188" spans="1:17">
      <c r="A188">
        <v>200212030002</v>
      </c>
      <c r="B188" s="28">
        <v>37593</v>
      </c>
      <c r="C188" t="s">
        <v>32</v>
      </c>
      <c r="D188" t="s">
        <v>319</v>
      </c>
      <c r="E188" t="s">
        <v>256</v>
      </c>
      <c r="F188">
        <v>0</v>
      </c>
      <c r="G188">
        <v>0</v>
      </c>
      <c r="H188" t="s">
        <v>18</v>
      </c>
      <c r="L188">
        <v>2002</v>
      </c>
      <c r="Q188">
        <f t="shared" si="2"/>
        <v>0</v>
      </c>
    </row>
    <row r="189" spans="1:17">
      <c r="A189">
        <v>200212170001</v>
      </c>
      <c r="B189" s="28">
        <v>37607</v>
      </c>
      <c r="C189" t="s">
        <v>32</v>
      </c>
      <c r="D189" t="s">
        <v>331</v>
      </c>
      <c r="E189" t="s">
        <v>234</v>
      </c>
      <c r="F189">
        <v>1</v>
      </c>
      <c r="G189">
        <v>2</v>
      </c>
      <c r="H189" t="s">
        <v>14</v>
      </c>
      <c r="L189">
        <v>2002</v>
      </c>
      <c r="Q189">
        <f t="shared" si="2"/>
        <v>0</v>
      </c>
    </row>
    <row r="190" spans="1:17">
      <c r="A190">
        <v>200302010002</v>
      </c>
      <c r="B190" s="28">
        <v>37653</v>
      </c>
      <c r="C190" t="s">
        <v>2</v>
      </c>
      <c r="D190" t="s">
        <v>87</v>
      </c>
      <c r="E190" t="s">
        <v>594</v>
      </c>
      <c r="F190">
        <v>2</v>
      </c>
      <c r="G190">
        <v>2</v>
      </c>
      <c r="H190" t="s">
        <v>85</v>
      </c>
      <c r="L190">
        <v>2003</v>
      </c>
      <c r="Q190">
        <f t="shared" si="2"/>
        <v>0</v>
      </c>
    </row>
    <row r="191" spans="1:17">
      <c r="A191">
        <v>200302080008</v>
      </c>
      <c r="B191" s="28">
        <v>37660</v>
      </c>
      <c r="C191" t="s">
        <v>2</v>
      </c>
      <c r="D191" t="s">
        <v>87</v>
      </c>
      <c r="E191" t="s">
        <v>349</v>
      </c>
      <c r="F191">
        <v>0</v>
      </c>
      <c r="G191">
        <v>1</v>
      </c>
      <c r="H191" t="s">
        <v>18</v>
      </c>
      <c r="L191">
        <v>2003</v>
      </c>
      <c r="Q191">
        <f t="shared" si="2"/>
        <v>0</v>
      </c>
    </row>
    <row r="192" spans="1:17">
      <c r="A192">
        <v>200302080005</v>
      </c>
      <c r="B192" s="28">
        <v>37660</v>
      </c>
      <c r="C192" t="s">
        <v>32</v>
      </c>
      <c r="D192" t="s">
        <v>377</v>
      </c>
      <c r="E192" t="s">
        <v>256</v>
      </c>
      <c r="F192">
        <v>1</v>
      </c>
      <c r="G192">
        <v>0</v>
      </c>
      <c r="H192" t="s">
        <v>14</v>
      </c>
      <c r="L192">
        <v>2003</v>
      </c>
      <c r="Q192">
        <f t="shared" si="2"/>
        <v>0</v>
      </c>
    </row>
    <row r="193" spans="1:17">
      <c r="A193">
        <v>200302090004</v>
      </c>
      <c r="B193" s="28">
        <v>37661</v>
      </c>
      <c r="C193" t="s">
        <v>2</v>
      </c>
      <c r="D193" t="s">
        <v>87</v>
      </c>
      <c r="E193" t="s">
        <v>260</v>
      </c>
      <c r="F193">
        <v>0</v>
      </c>
      <c r="G193">
        <v>0</v>
      </c>
      <c r="H193" t="s">
        <v>14</v>
      </c>
      <c r="L193">
        <v>2003</v>
      </c>
      <c r="Q193">
        <f t="shared" si="2"/>
        <v>0</v>
      </c>
    </row>
    <row r="194" spans="1:17">
      <c r="A194">
        <v>200302100007</v>
      </c>
      <c r="B194" s="28">
        <v>37662</v>
      </c>
      <c r="C194" t="s">
        <v>2</v>
      </c>
      <c r="D194" t="s">
        <v>183</v>
      </c>
      <c r="E194" t="s">
        <v>141</v>
      </c>
      <c r="F194">
        <v>0</v>
      </c>
      <c r="G194">
        <v>0</v>
      </c>
      <c r="H194" t="s">
        <v>65</v>
      </c>
      <c r="L194">
        <v>2003</v>
      </c>
      <c r="Q194">
        <f t="shared" ref="Q194:Q257" si="3">IF(AND(L194=2014,OR(F194&gt;0,G195&gt;0)),1,0)</f>
        <v>0</v>
      </c>
    </row>
    <row r="195" spans="1:17">
      <c r="A195">
        <v>200303100005</v>
      </c>
      <c r="B195" s="28">
        <v>37690</v>
      </c>
      <c r="C195" t="s">
        <v>2</v>
      </c>
      <c r="D195" t="s">
        <v>435</v>
      </c>
      <c r="E195" t="s">
        <v>349</v>
      </c>
      <c r="F195">
        <v>0</v>
      </c>
      <c r="G195">
        <v>0</v>
      </c>
      <c r="H195" t="s">
        <v>18</v>
      </c>
      <c r="L195">
        <v>2003</v>
      </c>
      <c r="Q195">
        <f t="shared" si="3"/>
        <v>0</v>
      </c>
    </row>
    <row r="196" spans="1:17">
      <c r="A196">
        <v>200303120004</v>
      </c>
      <c r="B196" s="28">
        <v>37692</v>
      </c>
      <c r="C196" t="s">
        <v>2</v>
      </c>
      <c r="D196" t="s">
        <v>87</v>
      </c>
      <c r="E196" t="s">
        <v>260</v>
      </c>
      <c r="F196">
        <v>0</v>
      </c>
      <c r="G196">
        <v>0</v>
      </c>
      <c r="H196" t="s">
        <v>65</v>
      </c>
      <c r="L196">
        <v>2003</v>
      </c>
      <c r="Q196">
        <f t="shared" si="3"/>
        <v>0</v>
      </c>
    </row>
    <row r="197" spans="1:17">
      <c r="A197">
        <v>200305050002</v>
      </c>
      <c r="B197" s="28">
        <v>37746</v>
      </c>
      <c r="C197" t="s">
        <v>2</v>
      </c>
      <c r="D197" t="s">
        <v>87</v>
      </c>
      <c r="E197" t="s">
        <v>242</v>
      </c>
      <c r="F197">
        <v>0</v>
      </c>
      <c r="G197">
        <v>0</v>
      </c>
      <c r="H197" t="s">
        <v>65</v>
      </c>
      <c r="L197">
        <v>2003</v>
      </c>
      <c r="Q197">
        <f t="shared" si="3"/>
        <v>0</v>
      </c>
    </row>
    <row r="198" spans="1:17">
      <c r="A198">
        <v>200305070002</v>
      </c>
      <c r="B198" s="28">
        <v>37748</v>
      </c>
      <c r="C198" t="s">
        <v>2</v>
      </c>
      <c r="D198" t="s">
        <v>413</v>
      </c>
      <c r="E198" t="s">
        <v>141</v>
      </c>
      <c r="F198">
        <v>0</v>
      </c>
      <c r="G198">
        <v>0</v>
      </c>
      <c r="H198" t="s">
        <v>14</v>
      </c>
      <c r="L198">
        <v>2003</v>
      </c>
      <c r="Q198">
        <f t="shared" si="3"/>
        <v>0</v>
      </c>
    </row>
    <row r="199" spans="1:17">
      <c r="A199">
        <v>200305100005</v>
      </c>
      <c r="B199" s="28">
        <v>37751</v>
      </c>
      <c r="C199" t="s">
        <v>11</v>
      </c>
      <c r="D199" t="s">
        <v>431</v>
      </c>
      <c r="E199" t="s">
        <v>17</v>
      </c>
      <c r="F199">
        <v>0</v>
      </c>
      <c r="G199">
        <v>0</v>
      </c>
      <c r="H199" t="s">
        <v>38</v>
      </c>
      <c r="L199">
        <v>2003</v>
      </c>
      <c r="Q199">
        <f t="shared" si="3"/>
        <v>0</v>
      </c>
    </row>
    <row r="200" spans="1:17">
      <c r="A200">
        <v>200305300003</v>
      </c>
      <c r="B200" s="28">
        <v>37771</v>
      </c>
      <c r="C200" t="s">
        <v>32</v>
      </c>
      <c r="D200" t="s">
        <v>396</v>
      </c>
      <c r="E200" t="s">
        <v>256</v>
      </c>
      <c r="F200">
        <v>2</v>
      </c>
      <c r="G200">
        <v>6</v>
      </c>
      <c r="H200" t="s">
        <v>14</v>
      </c>
      <c r="L200">
        <v>2003</v>
      </c>
      <c r="Q200">
        <f t="shared" si="3"/>
        <v>0</v>
      </c>
    </row>
    <row r="201" spans="1:17">
      <c r="A201">
        <v>200307070008</v>
      </c>
      <c r="B201" s="28">
        <v>37809</v>
      </c>
      <c r="C201" t="s">
        <v>11</v>
      </c>
      <c r="D201" t="s">
        <v>368</v>
      </c>
      <c r="E201" t="s">
        <v>37</v>
      </c>
      <c r="F201">
        <v>0</v>
      </c>
      <c r="G201">
        <v>0</v>
      </c>
      <c r="H201" t="s">
        <v>18</v>
      </c>
      <c r="L201">
        <v>2003</v>
      </c>
      <c r="Q201">
        <f t="shared" si="3"/>
        <v>0</v>
      </c>
    </row>
    <row r="202" spans="1:17">
      <c r="A202">
        <v>200307070007</v>
      </c>
      <c r="B202" s="28">
        <v>37809</v>
      </c>
      <c r="C202" t="s">
        <v>11</v>
      </c>
      <c r="D202" t="s">
        <v>368</v>
      </c>
      <c r="E202" t="s">
        <v>37</v>
      </c>
      <c r="F202">
        <v>0</v>
      </c>
      <c r="G202">
        <v>0</v>
      </c>
      <c r="H202" t="s">
        <v>18</v>
      </c>
      <c r="L202">
        <v>2003</v>
      </c>
      <c r="Q202">
        <f t="shared" si="3"/>
        <v>0</v>
      </c>
    </row>
    <row r="203" spans="1:17">
      <c r="A203">
        <v>200307070006</v>
      </c>
      <c r="B203" s="28">
        <v>37809</v>
      </c>
      <c r="C203" t="s">
        <v>11</v>
      </c>
      <c r="D203" t="s">
        <v>368</v>
      </c>
      <c r="E203" t="s">
        <v>37</v>
      </c>
      <c r="F203">
        <v>0</v>
      </c>
      <c r="G203">
        <v>0</v>
      </c>
      <c r="H203" t="s">
        <v>18</v>
      </c>
      <c r="L203">
        <v>2003</v>
      </c>
      <c r="Q203">
        <f t="shared" si="3"/>
        <v>0</v>
      </c>
    </row>
    <row r="204" spans="1:17">
      <c r="A204">
        <v>200307070005</v>
      </c>
      <c r="B204" s="28">
        <v>37809</v>
      </c>
      <c r="C204" t="s">
        <v>11</v>
      </c>
      <c r="D204" t="s">
        <v>368</v>
      </c>
      <c r="E204" t="s">
        <v>37</v>
      </c>
      <c r="F204">
        <v>0</v>
      </c>
      <c r="G204">
        <v>0</v>
      </c>
      <c r="H204" t="s">
        <v>18</v>
      </c>
      <c r="L204">
        <v>2003</v>
      </c>
      <c r="Q204">
        <f t="shared" si="3"/>
        <v>0</v>
      </c>
    </row>
    <row r="205" spans="1:17">
      <c r="A205">
        <v>200307130001</v>
      </c>
      <c r="B205" s="28">
        <v>37815</v>
      </c>
      <c r="C205" t="s">
        <v>32</v>
      </c>
      <c r="D205" t="s">
        <v>175</v>
      </c>
      <c r="E205" t="s">
        <v>256</v>
      </c>
      <c r="F205">
        <v>0</v>
      </c>
      <c r="G205">
        <v>0</v>
      </c>
      <c r="H205" t="s">
        <v>38</v>
      </c>
      <c r="L205">
        <v>2003</v>
      </c>
      <c r="Q205">
        <f t="shared" si="3"/>
        <v>0</v>
      </c>
    </row>
    <row r="206" spans="1:17">
      <c r="A206">
        <v>200307140006</v>
      </c>
      <c r="B206" s="28">
        <v>37816</v>
      </c>
      <c r="C206" t="s">
        <v>11</v>
      </c>
      <c r="D206" t="s">
        <v>419</v>
      </c>
      <c r="E206" t="s">
        <v>17</v>
      </c>
      <c r="F206">
        <v>0</v>
      </c>
      <c r="G206">
        <v>0</v>
      </c>
      <c r="H206" t="s">
        <v>14</v>
      </c>
      <c r="L206">
        <v>2003</v>
      </c>
      <c r="Q206">
        <f t="shared" si="3"/>
        <v>0</v>
      </c>
    </row>
    <row r="207" spans="1:17">
      <c r="A207">
        <v>200307140005</v>
      </c>
      <c r="B207" s="28">
        <v>37816</v>
      </c>
      <c r="C207" t="s">
        <v>11</v>
      </c>
      <c r="D207" t="s">
        <v>420</v>
      </c>
      <c r="E207" t="s">
        <v>17</v>
      </c>
      <c r="F207">
        <v>0</v>
      </c>
      <c r="G207">
        <v>0</v>
      </c>
      <c r="H207" t="s">
        <v>38</v>
      </c>
      <c r="L207">
        <v>2003</v>
      </c>
      <c r="Q207">
        <f t="shared" si="3"/>
        <v>0</v>
      </c>
    </row>
    <row r="208" spans="1:17">
      <c r="A208">
        <v>200307140004</v>
      </c>
      <c r="B208" s="28">
        <v>37816</v>
      </c>
      <c r="C208" t="s">
        <v>11</v>
      </c>
      <c r="D208" t="s">
        <v>41</v>
      </c>
      <c r="E208" t="s">
        <v>17</v>
      </c>
      <c r="F208">
        <v>0</v>
      </c>
      <c r="G208">
        <v>0</v>
      </c>
      <c r="H208" t="s">
        <v>38</v>
      </c>
      <c r="L208">
        <v>2003</v>
      </c>
      <c r="Q208">
        <f t="shared" si="3"/>
        <v>0</v>
      </c>
    </row>
    <row r="209" spans="1:17">
      <c r="A209">
        <v>200307140003</v>
      </c>
      <c r="B209" s="28">
        <v>37816</v>
      </c>
      <c r="C209" t="s">
        <v>11</v>
      </c>
      <c r="D209" t="s">
        <v>41</v>
      </c>
      <c r="E209" t="s">
        <v>17</v>
      </c>
      <c r="F209">
        <v>0</v>
      </c>
      <c r="G209">
        <v>0</v>
      </c>
      <c r="H209" t="s">
        <v>65</v>
      </c>
      <c r="L209">
        <v>2003</v>
      </c>
      <c r="Q209">
        <f t="shared" si="3"/>
        <v>0</v>
      </c>
    </row>
    <row r="210" spans="1:17">
      <c r="A210">
        <v>200307190002</v>
      </c>
      <c r="B210" s="28">
        <v>37821</v>
      </c>
      <c r="C210" t="s">
        <v>11</v>
      </c>
      <c r="D210" t="s">
        <v>203</v>
      </c>
      <c r="E210" t="s">
        <v>17</v>
      </c>
      <c r="F210">
        <v>0</v>
      </c>
      <c r="G210">
        <v>8</v>
      </c>
      <c r="H210" t="s">
        <v>346</v>
      </c>
      <c r="L210">
        <v>2003</v>
      </c>
      <c r="Q210">
        <f t="shared" si="3"/>
        <v>0</v>
      </c>
    </row>
    <row r="211" spans="1:17">
      <c r="A211">
        <v>200307190001</v>
      </c>
      <c r="B211" s="28">
        <v>37821</v>
      </c>
      <c r="C211" t="s">
        <v>11</v>
      </c>
      <c r="D211" t="s">
        <v>203</v>
      </c>
      <c r="E211" t="s">
        <v>17</v>
      </c>
      <c r="F211">
        <v>0</v>
      </c>
      <c r="G211">
        <v>8</v>
      </c>
      <c r="H211" t="s">
        <v>346</v>
      </c>
      <c r="L211">
        <v>2003</v>
      </c>
      <c r="Q211">
        <f t="shared" si="3"/>
        <v>0</v>
      </c>
    </row>
    <row r="212" spans="1:17">
      <c r="A212">
        <v>200307220004</v>
      </c>
      <c r="B212" s="28">
        <v>37824</v>
      </c>
      <c r="C212" t="s">
        <v>32</v>
      </c>
      <c r="D212" t="s">
        <v>328</v>
      </c>
      <c r="E212" t="s">
        <v>234</v>
      </c>
      <c r="F212">
        <v>0</v>
      </c>
      <c r="G212">
        <v>6</v>
      </c>
      <c r="H212" t="s">
        <v>38</v>
      </c>
      <c r="L212">
        <v>2003</v>
      </c>
      <c r="Q212">
        <f t="shared" si="3"/>
        <v>0</v>
      </c>
    </row>
    <row r="213" spans="1:17">
      <c r="A213">
        <v>200307220003</v>
      </c>
      <c r="B213" s="28">
        <v>37824</v>
      </c>
      <c r="C213" t="s">
        <v>32</v>
      </c>
      <c r="D213" t="s">
        <v>310</v>
      </c>
      <c r="E213" t="s">
        <v>234</v>
      </c>
      <c r="F213">
        <v>0</v>
      </c>
      <c r="G213">
        <v>7</v>
      </c>
      <c r="H213" t="s">
        <v>38</v>
      </c>
      <c r="L213">
        <v>2003</v>
      </c>
      <c r="Q213">
        <f t="shared" si="3"/>
        <v>0</v>
      </c>
    </row>
    <row r="214" spans="1:17">
      <c r="A214">
        <v>200307270003</v>
      </c>
      <c r="B214" s="28">
        <v>37829</v>
      </c>
      <c r="C214" t="s">
        <v>32</v>
      </c>
      <c r="D214" t="s">
        <v>319</v>
      </c>
      <c r="E214" t="s">
        <v>256</v>
      </c>
      <c r="F214">
        <v>0</v>
      </c>
      <c r="G214">
        <v>0</v>
      </c>
      <c r="H214" t="s">
        <v>49</v>
      </c>
      <c r="L214">
        <v>2003</v>
      </c>
      <c r="Q214">
        <f t="shared" si="3"/>
        <v>0</v>
      </c>
    </row>
    <row r="215" spans="1:17">
      <c r="A215">
        <v>200308020001</v>
      </c>
      <c r="B215" s="28">
        <v>37835</v>
      </c>
      <c r="C215" t="s">
        <v>32</v>
      </c>
      <c r="D215" t="s">
        <v>327</v>
      </c>
      <c r="E215" t="s">
        <v>234</v>
      </c>
      <c r="F215">
        <v>0</v>
      </c>
      <c r="G215">
        <v>0</v>
      </c>
      <c r="H215" t="s">
        <v>38</v>
      </c>
      <c r="L215">
        <v>2003</v>
      </c>
      <c r="Q215">
        <f t="shared" si="3"/>
        <v>0</v>
      </c>
    </row>
    <row r="216" spans="1:17">
      <c r="A216">
        <v>200308030001</v>
      </c>
      <c r="B216" s="28">
        <v>37836</v>
      </c>
      <c r="C216" t="s">
        <v>11</v>
      </c>
      <c r="D216" t="s">
        <v>416</v>
      </c>
      <c r="E216" t="s">
        <v>17</v>
      </c>
      <c r="F216">
        <v>0</v>
      </c>
      <c r="G216">
        <v>0</v>
      </c>
      <c r="H216" t="s">
        <v>18</v>
      </c>
      <c r="L216">
        <v>2003</v>
      </c>
      <c r="Q216">
        <f t="shared" si="3"/>
        <v>0</v>
      </c>
    </row>
    <row r="217" spans="1:17">
      <c r="A217">
        <v>200308040002</v>
      </c>
      <c r="B217" s="28">
        <v>37837</v>
      </c>
      <c r="C217" t="s">
        <v>11</v>
      </c>
      <c r="D217" t="s">
        <v>386</v>
      </c>
      <c r="E217" t="s">
        <v>17</v>
      </c>
      <c r="F217">
        <v>0</v>
      </c>
      <c r="G217">
        <v>0</v>
      </c>
      <c r="H217" t="s">
        <v>114</v>
      </c>
      <c r="L217">
        <v>2003</v>
      </c>
      <c r="Q217">
        <f t="shared" si="3"/>
        <v>0</v>
      </c>
    </row>
    <row r="218" spans="1:17">
      <c r="A218">
        <v>200310100002</v>
      </c>
      <c r="B218" s="28">
        <v>37904</v>
      </c>
      <c r="C218" t="s">
        <v>11</v>
      </c>
      <c r="D218" t="s">
        <v>45</v>
      </c>
      <c r="E218" t="s">
        <v>17</v>
      </c>
      <c r="F218">
        <v>0</v>
      </c>
      <c r="G218">
        <v>0</v>
      </c>
      <c r="H218" t="s">
        <v>65</v>
      </c>
      <c r="L218">
        <v>2003</v>
      </c>
      <c r="Q218">
        <f t="shared" si="3"/>
        <v>0</v>
      </c>
    </row>
    <row r="219" spans="1:17">
      <c r="A219">
        <v>200310100001</v>
      </c>
      <c r="B219" s="28">
        <v>37904</v>
      </c>
      <c r="C219" t="s">
        <v>11</v>
      </c>
      <c r="D219" t="s">
        <v>203</v>
      </c>
      <c r="E219" t="s">
        <v>17</v>
      </c>
      <c r="F219">
        <v>0</v>
      </c>
      <c r="G219">
        <v>1</v>
      </c>
      <c r="H219" t="s">
        <v>72</v>
      </c>
      <c r="L219">
        <v>2003</v>
      </c>
      <c r="Q219">
        <f t="shared" si="3"/>
        <v>0</v>
      </c>
    </row>
    <row r="220" spans="1:17">
      <c r="A220">
        <v>200310120002</v>
      </c>
      <c r="B220" s="28">
        <v>37906</v>
      </c>
      <c r="C220" t="s">
        <v>32</v>
      </c>
      <c r="D220" t="s">
        <v>390</v>
      </c>
      <c r="E220" t="s">
        <v>256</v>
      </c>
      <c r="F220">
        <v>0</v>
      </c>
      <c r="G220">
        <v>0</v>
      </c>
      <c r="H220" t="s">
        <v>38</v>
      </c>
      <c r="L220">
        <v>2003</v>
      </c>
      <c r="Q220">
        <f t="shared" si="3"/>
        <v>0</v>
      </c>
    </row>
    <row r="221" spans="1:17">
      <c r="A221">
        <v>200311190004</v>
      </c>
      <c r="B221" s="28">
        <v>37944</v>
      </c>
      <c r="C221" t="s">
        <v>2</v>
      </c>
      <c r="D221" t="s">
        <v>414</v>
      </c>
      <c r="E221" t="s">
        <v>242</v>
      </c>
      <c r="F221">
        <v>0</v>
      </c>
      <c r="G221">
        <v>0</v>
      </c>
      <c r="H221" t="s">
        <v>265</v>
      </c>
      <c r="L221">
        <v>2003</v>
      </c>
      <c r="Q221">
        <f t="shared" si="3"/>
        <v>0</v>
      </c>
    </row>
    <row r="222" spans="1:17">
      <c r="A222">
        <v>200311240006</v>
      </c>
      <c r="B222" s="28">
        <v>37949</v>
      </c>
      <c r="C222" t="s">
        <v>2</v>
      </c>
      <c r="D222" t="s">
        <v>413</v>
      </c>
      <c r="E222" t="s">
        <v>254</v>
      </c>
      <c r="F222">
        <v>0</v>
      </c>
      <c r="G222">
        <v>0</v>
      </c>
      <c r="H222" t="s">
        <v>14</v>
      </c>
      <c r="L222">
        <v>2003</v>
      </c>
      <c r="Q222">
        <f t="shared" si="3"/>
        <v>0</v>
      </c>
    </row>
    <row r="223" spans="1:17">
      <c r="A223">
        <v>200311240005</v>
      </c>
      <c r="B223" s="28">
        <v>37949</v>
      </c>
      <c r="C223" t="s">
        <v>2</v>
      </c>
      <c r="D223" t="s">
        <v>297</v>
      </c>
      <c r="E223" t="s">
        <v>254</v>
      </c>
      <c r="F223">
        <v>0</v>
      </c>
      <c r="G223">
        <v>0</v>
      </c>
      <c r="H223" t="s">
        <v>72</v>
      </c>
      <c r="L223">
        <v>2003</v>
      </c>
      <c r="Q223">
        <f t="shared" si="3"/>
        <v>0</v>
      </c>
    </row>
    <row r="224" spans="1:17">
      <c r="A224">
        <v>200312240003</v>
      </c>
      <c r="B224" s="28">
        <v>37979</v>
      </c>
      <c r="C224" t="s">
        <v>32</v>
      </c>
      <c r="D224" t="s">
        <v>322</v>
      </c>
      <c r="E224" t="s">
        <v>234</v>
      </c>
      <c r="F224">
        <v>0</v>
      </c>
      <c r="G224">
        <v>0</v>
      </c>
      <c r="H224" t="s">
        <v>23</v>
      </c>
      <c r="L224">
        <v>2003</v>
      </c>
      <c r="Q224">
        <f t="shared" si="3"/>
        <v>0</v>
      </c>
    </row>
    <row r="225" spans="1:17">
      <c r="A225">
        <v>200312240002</v>
      </c>
      <c r="B225" s="28">
        <v>37979</v>
      </c>
      <c r="C225" t="s">
        <v>32</v>
      </c>
      <c r="D225" t="s">
        <v>266</v>
      </c>
      <c r="E225" t="s">
        <v>234</v>
      </c>
      <c r="F225">
        <v>0</v>
      </c>
      <c r="G225">
        <v>0</v>
      </c>
      <c r="H225" t="s">
        <v>23</v>
      </c>
      <c r="L225">
        <v>2003</v>
      </c>
      <c r="Q225">
        <f t="shared" si="3"/>
        <v>0</v>
      </c>
    </row>
    <row r="226" spans="1:17">
      <c r="A226">
        <v>200312240001</v>
      </c>
      <c r="B226" s="28">
        <v>37979</v>
      </c>
      <c r="C226" t="s">
        <v>32</v>
      </c>
      <c r="D226" t="s">
        <v>268</v>
      </c>
      <c r="E226" t="s">
        <v>234</v>
      </c>
      <c r="F226">
        <v>0</v>
      </c>
      <c r="G226">
        <v>0</v>
      </c>
      <c r="H226" t="s">
        <v>23</v>
      </c>
      <c r="L226">
        <v>2003</v>
      </c>
      <c r="Q226">
        <f t="shared" si="3"/>
        <v>0</v>
      </c>
    </row>
    <row r="227" spans="1:17">
      <c r="A227">
        <v>200404210005</v>
      </c>
      <c r="B227" s="28">
        <v>38098</v>
      </c>
      <c r="C227" t="s">
        <v>2</v>
      </c>
      <c r="D227" t="s">
        <v>411</v>
      </c>
      <c r="E227" t="s">
        <v>349</v>
      </c>
      <c r="F227">
        <v>0</v>
      </c>
      <c r="G227">
        <v>0</v>
      </c>
      <c r="H227" t="s">
        <v>18</v>
      </c>
      <c r="L227">
        <v>2004</v>
      </c>
      <c r="Q227">
        <f t="shared" si="3"/>
        <v>0</v>
      </c>
    </row>
    <row r="228" spans="1:17">
      <c r="A228">
        <v>200408070002</v>
      </c>
      <c r="B228" s="28">
        <v>38206</v>
      </c>
      <c r="C228" t="s">
        <v>32</v>
      </c>
      <c r="D228" t="s">
        <v>392</v>
      </c>
      <c r="E228" t="s">
        <v>256</v>
      </c>
      <c r="F228">
        <v>0</v>
      </c>
      <c r="G228">
        <v>0</v>
      </c>
      <c r="H228" t="s">
        <v>18</v>
      </c>
      <c r="L228">
        <v>2004</v>
      </c>
      <c r="Q228">
        <f t="shared" si="3"/>
        <v>0</v>
      </c>
    </row>
    <row r="229" spans="1:17">
      <c r="A229">
        <v>200408070001</v>
      </c>
      <c r="B229" s="28">
        <v>38206</v>
      </c>
      <c r="C229" t="s">
        <v>32</v>
      </c>
      <c r="D229" t="s">
        <v>393</v>
      </c>
      <c r="E229" t="s">
        <v>256</v>
      </c>
      <c r="F229">
        <v>0</v>
      </c>
      <c r="G229">
        <v>0</v>
      </c>
      <c r="H229" t="s">
        <v>18</v>
      </c>
      <c r="L229">
        <v>2004</v>
      </c>
      <c r="Q229">
        <f t="shared" si="3"/>
        <v>0</v>
      </c>
    </row>
    <row r="230" spans="1:17">
      <c r="A230">
        <v>200408120002</v>
      </c>
      <c r="B230" s="28">
        <v>38211</v>
      </c>
      <c r="C230" t="s">
        <v>32</v>
      </c>
      <c r="D230" t="s">
        <v>318</v>
      </c>
      <c r="E230" t="s">
        <v>234</v>
      </c>
      <c r="F230">
        <v>0</v>
      </c>
      <c r="G230">
        <v>1</v>
      </c>
      <c r="H230" t="s">
        <v>229</v>
      </c>
      <c r="L230">
        <v>2004</v>
      </c>
      <c r="Q230">
        <f t="shared" si="3"/>
        <v>0</v>
      </c>
    </row>
    <row r="231" spans="1:17">
      <c r="A231">
        <v>200408120001</v>
      </c>
      <c r="B231" s="28">
        <v>38211</v>
      </c>
      <c r="C231" t="s">
        <v>32</v>
      </c>
      <c r="D231" t="s">
        <v>319</v>
      </c>
      <c r="E231" t="s">
        <v>234</v>
      </c>
      <c r="F231">
        <v>0</v>
      </c>
      <c r="G231">
        <v>1</v>
      </c>
      <c r="H231" t="s">
        <v>229</v>
      </c>
      <c r="L231">
        <v>2004</v>
      </c>
      <c r="Q231">
        <f t="shared" si="3"/>
        <v>0</v>
      </c>
    </row>
    <row r="232" spans="1:17">
      <c r="A232">
        <v>200408280006</v>
      </c>
      <c r="B232" s="28">
        <v>38227</v>
      </c>
      <c r="C232" t="s">
        <v>32</v>
      </c>
      <c r="D232" t="s">
        <v>303</v>
      </c>
      <c r="E232" t="s">
        <v>234</v>
      </c>
      <c r="F232">
        <v>0</v>
      </c>
      <c r="G232">
        <v>0</v>
      </c>
      <c r="H232" t="s">
        <v>18</v>
      </c>
      <c r="L232">
        <v>2004</v>
      </c>
      <c r="Q232">
        <f t="shared" si="3"/>
        <v>0</v>
      </c>
    </row>
    <row r="233" spans="1:17">
      <c r="A233">
        <v>200408280002</v>
      </c>
      <c r="B233" s="28">
        <v>38227</v>
      </c>
      <c r="C233" t="s">
        <v>32</v>
      </c>
      <c r="D233" t="s">
        <v>303</v>
      </c>
      <c r="E233" t="s">
        <v>234</v>
      </c>
      <c r="F233">
        <v>0</v>
      </c>
      <c r="G233">
        <v>0</v>
      </c>
      <c r="H233" t="s">
        <v>18</v>
      </c>
      <c r="L233">
        <v>2004</v>
      </c>
      <c r="Q233">
        <f t="shared" si="3"/>
        <v>0</v>
      </c>
    </row>
    <row r="234" spans="1:17">
      <c r="A234">
        <v>200409030004</v>
      </c>
      <c r="B234" s="28">
        <v>38233</v>
      </c>
      <c r="C234" t="s">
        <v>2</v>
      </c>
      <c r="D234" t="s">
        <v>87</v>
      </c>
      <c r="E234" t="s">
        <v>349</v>
      </c>
      <c r="F234">
        <v>0</v>
      </c>
      <c r="G234">
        <v>0</v>
      </c>
      <c r="H234" t="s">
        <v>38</v>
      </c>
      <c r="L234">
        <v>2004</v>
      </c>
      <c r="Q234">
        <f t="shared" si="3"/>
        <v>0</v>
      </c>
    </row>
    <row r="235" spans="1:17">
      <c r="A235">
        <v>200409080001</v>
      </c>
      <c r="B235" s="28">
        <v>38238</v>
      </c>
      <c r="C235" t="s">
        <v>2</v>
      </c>
      <c r="D235" t="s">
        <v>117</v>
      </c>
      <c r="E235" t="s">
        <v>260</v>
      </c>
      <c r="F235">
        <v>0</v>
      </c>
      <c r="G235">
        <v>0</v>
      </c>
      <c r="H235" t="s">
        <v>18</v>
      </c>
      <c r="L235">
        <v>2004</v>
      </c>
      <c r="Q235">
        <f t="shared" si="3"/>
        <v>0</v>
      </c>
    </row>
    <row r="236" spans="1:17">
      <c r="A236">
        <v>200409150003</v>
      </c>
      <c r="B236" s="28">
        <v>38245</v>
      </c>
      <c r="C236" t="s">
        <v>32</v>
      </c>
      <c r="D236" t="s">
        <v>390</v>
      </c>
      <c r="E236" t="s">
        <v>256</v>
      </c>
      <c r="F236">
        <v>0</v>
      </c>
      <c r="G236">
        <v>0</v>
      </c>
      <c r="H236" t="s">
        <v>317</v>
      </c>
      <c r="L236">
        <v>2004</v>
      </c>
      <c r="Q236">
        <f t="shared" si="3"/>
        <v>0</v>
      </c>
    </row>
    <row r="237" spans="1:17">
      <c r="A237">
        <v>200409260002</v>
      </c>
      <c r="B237" s="28">
        <v>38256</v>
      </c>
      <c r="C237" t="s">
        <v>32</v>
      </c>
      <c r="D237" t="s">
        <v>316</v>
      </c>
      <c r="E237" t="s">
        <v>234</v>
      </c>
      <c r="F237">
        <v>0</v>
      </c>
      <c r="G237">
        <v>0</v>
      </c>
      <c r="H237" t="s">
        <v>317</v>
      </c>
      <c r="L237">
        <v>2004</v>
      </c>
      <c r="Q237">
        <f t="shared" si="3"/>
        <v>0</v>
      </c>
    </row>
    <row r="238" spans="1:17">
      <c r="A238">
        <v>200412030005</v>
      </c>
      <c r="B238" s="28">
        <v>38324</v>
      </c>
      <c r="C238" t="s">
        <v>32</v>
      </c>
      <c r="D238" t="s">
        <v>33</v>
      </c>
      <c r="E238" t="s">
        <v>234</v>
      </c>
      <c r="F238">
        <v>0</v>
      </c>
      <c r="G238">
        <v>1</v>
      </c>
      <c r="H238" t="s">
        <v>38</v>
      </c>
      <c r="L238">
        <v>2004</v>
      </c>
      <c r="Q238">
        <f t="shared" si="3"/>
        <v>0</v>
      </c>
    </row>
    <row r="239" spans="1:17">
      <c r="A239">
        <v>200412030004</v>
      </c>
      <c r="B239" s="28">
        <v>38324</v>
      </c>
      <c r="C239" t="s">
        <v>32</v>
      </c>
      <c r="D239" t="s">
        <v>33</v>
      </c>
      <c r="E239" t="s">
        <v>234</v>
      </c>
      <c r="F239">
        <v>0</v>
      </c>
      <c r="G239">
        <v>1</v>
      </c>
      <c r="H239" t="s">
        <v>38</v>
      </c>
      <c r="L239">
        <v>2004</v>
      </c>
      <c r="Q239">
        <f t="shared" si="3"/>
        <v>0</v>
      </c>
    </row>
    <row r="240" spans="1:17">
      <c r="A240">
        <v>200412030003</v>
      </c>
      <c r="B240" s="28">
        <v>38324</v>
      </c>
      <c r="C240" t="s">
        <v>32</v>
      </c>
      <c r="D240" t="s">
        <v>33</v>
      </c>
      <c r="E240" t="s">
        <v>234</v>
      </c>
      <c r="F240">
        <v>0</v>
      </c>
      <c r="G240">
        <v>1</v>
      </c>
      <c r="H240" t="s">
        <v>38</v>
      </c>
      <c r="L240">
        <v>2004</v>
      </c>
      <c r="Q240">
        <f t="shared" si="3"/>
        <v>0</v>
      </c>
    </row>
    <row r="241" spans="1:17">
      <c r="A241">
        <v>200412030002</v>
      </c>
      <c r="B241" s="28">
        <v>38324</v>
      </c>
      <c r="C241" t="s">
        <v>32</v>
      </c>
      <c r="D241" t="s">
        <v>33</v>
      </c>
      <c r="E241" t="s">
        <v>234</v>
      </c>
      <c r="F241">
        <v>0</v>
      </c>
      <c r="G241">
        <v>1</v>
      </c>
      <c r="H241" t="s">
        <v>38</v>
      </c>
      <c r="L241">
        <v>2004</v>
      </c>
      <c r="Q241">
        <f t="shared" si="3"/>
        <v>0</v>
      </c>
    </row>
    <row r="242" spans="1:17">
      <c r="A242">
        <v>200412030001</v>
      </c>
      <c r="B242" s="28">
        <v>38324</v>
      </c>
      <c r="C242" t="s">
        <v>32</v>
      </c>
      <c r="D242" t="s">
        <v>33</v>
      </c>
      <c r="E242" t="s">
        <v>234</v>
      </c>
      <c r="F242">
        <v>0</v>
      </c>
      <c r="G242">
        <v>2</v>
      </c>
      <c r="H242" t="s">
        <v>38</v>
      </c>
      <c r="L242">
        <v>2004</v>
      </c>
      <c r="Q242">
        <f t="shared" si="3"/>
        <v>0</v>
      </c>
    </row>
    <row r="243" spans="1:17">
      <c r="A243">
        <v>200412060009</v>
      </c>
      <c r="B243" s="28">
        <v>38327</v>
      </c>
      <c r="C243" t="s">
        <v>32</v>
      </c>
      <c r="D243" t="s">
        <v>245</v>
      </c>
      <c r="E243" t="s">
        <v>234</v>
      </c>
      <c r="F243">
        <v>0</v>
      </c>
      <c r="G243">
        <v>0</v>
      </c>
      <c r="H243" t="s">
        <v>16</v>
      </c>
      <c r="L243">
        <v>2004</v>
      </c>
      <c r="Q243">
        <f t="shared" si="3"/>
        <v>0</v>
      </c>
    </row>
    <row r="244" spans="1:17">
      <c r="A244">
        <v>200412060008</v>
      </c>
      <c r="B244" s="28">
        <v>38327</v>
      </c>
      <c r="C244" t="s">
        <v>32</v>
      </c>
      <c r="D244" t="s">
        <v>310</v>
      </c>
      <c r="E244" t="s">
        <v>234</v>
      </c>
      <c r="F244">
        <v>0</v>
      </c>
      <c r="G244">
        <v>0</v>
      </c>
      <c r="H244" t="s">
        <v>16</v>
      </c>
      <c r="L244">
        <v>2004</v>
      </c>
      <c r="Q244">
        <f t="shared" si="3"/>
        <v>0</v>
      </c>
    </row>
    <row r="245" spans="1:17">
      <c r="A245">
        <v>200412060007</v>
      </c>
      <c r="B245" s="28">
        <v>38327</v>
      </c>
      <c r="C245" t="s">
        <v>32</v>
      </c>
      <c r="D245" t="s">
        <v>301</v>
      </c>
      <c r="E245" t="s">
        <v>234</v>
      </c>
      <c r="F245">
        <v>0</v>
      </c>
      <c r="G245">
        <v>1</v>
      </c>
      <c r="H245" t="s">
        <v>38</v>
      </c>
      <c r="L245">
        <v>2004</v>
      </c>
      <c r="Q245">
        <f t="shared" si="3"/>
        <v>0</v>
      </c>
    </row>
    <row r="246" spans="1:17">
      <c r="A246">
        <v>200412060006</v>
      </c>
      <c r="B246" s="28">
        <v>38327</v>
      </c>
      <c r="C246" t="s">
        <v>32</v>
      </c>
      <c r="D246" t="s">
        <v>312</v>
      </c>
      <c r="E246" t="s">
        <v>234</v>
      </c>
      <c r="F246">
        <v>0</v>
      </c>
      <c r="G246">
        <v>0</v>
      </c>
      <c r="H246" t="s">
        <v>16</v>
      </c>
      <c r="L246">
        <v>2004</v>
      </c>
      <c r="Q246">
        <f t="shared" si="3"/>
        <v>0</v>
      </c>
    </row>
    <row r="247" spans="1:17">
      <c r="A247">
        <v>200412060005</v>
      </c>
      <c r="B247" s="28">
        <v>38327</v>
      </c>
      <c r="C247" t="s">
        <v>32</v>
      </c>
      <c r="D247" t="s">
        <v>313</v>
      </c>
      <c r="E247" t="s">
        <v>234</v>
      </c>
      <c r="F247">
        <v>0</v>
      </c>
      <c r="G247">
        <v>0</v>
      </c>
      <c r="H247" t="s">
        <v>16</v>
      </c>
      <c r="L247">
        <v>2004</v>
      </c>
      <c r="Q247">
        <f t="shared" si="3"/>
        <v>0</v>
      </c>
    </row>
    <row r="248" spans="1:17">
      <c r="A248">
        <v>200412060004</v>
      </c>
      <c r="B248" s="28">
        <v>38327</v>
      </c>
      <c r="C248" t="s">
        <v>32</v>
      </c>
      <c r="D248" t="s">
        <v>314</v>
      </c>
      <c r="E248" t="s">
        <v>234</v>
      </c>
      <c r="F248">
        <v>0</v>
      </c>
      <c r="G248">
        <v>2</v>
      </c>
      <c r="H248" t="s">
        <v>16</v>
      </c>
      <c r="L248">
        <v>2004</v>
      </c>
      <c r="Q248">
        <f t="shared" si="3"/>
        <v>0</v>
      </c>
    </row>
    <row r="249" spans="1:17">
      <c r="A249">
        <v>200412060003</v>
      </c>
      <c r="B249" s="28">
        <v>38327</v>
      </c>
      <c r="C249" t="s">
        <v>32</v>
      </c>
      <c r="D249" t="s">
        <v>315</v>
      </c>
      <c r="E249" t="s">
        <v>234</v>
      </c>
      <c r="F249">
        <v>0</v>
      </c>
      <c r="G249">
        <v>0</v>
      </c>
      <c r="H249" t="s">
        <v>16</v>
      </c>
      <c r="L249">
        <v>2004</v>
      </c>
      <c r="Q249">
        <f t="shared" si="3"/>
        <v>0</v>
      </c>
    </row>
    <row r="250" spans="1:17">
      <c r="A250">
        <v>200501180005</v>
      </c>
      <c r="B250" s="28">
        <v>38370</v>
      </c>
      <c r="C250" t="s">
        <v>32</v>
      </c>
      <c r="D250" t="s">
        <v>264</v>
      </c>
      <c r="E250" t="s">
        <v>234</v>
      </c>
      <c r="F250">
        <v>0</v>
      </c>
      <c r="G250">
        <v>0</v>
      </c>
      <c r="H250" t="s">
        <v>18</v>
      </c>
      <c r="L250">
        <v>2005</v>
      </c>
      <c r="Q250">
        <f t="shared" si="3"/>
        <v>0</v>
      </c>
    </row>
    <row r="251" spans="1:17">
      <c r="A251">
        <v>200501190009</v>
      </c>
      <c r="B251" s="28">
        <v>38371</v>
      </c>
      <c r="C251" t="s">
        <v>11</v>
      </c>
      <c r="D251" t="s">
        <v>41</v>
      </c>
      <c r="E251" t="s">
        <v>17</v>
      </c>
      <c r="F251">
        <v>0</v>
      </c>
      <c r="G251">
        <v>0</v>
      </c>
      <c r="H251" t="s">
        <v>253</v>
      </c>
      <c r="L251">
        <v>2005</v>
      </c>
      <c r="Q251">
        <f t="shared" si="3"/>
        <v>0</v>
      </c>
    </row>
    <row r="252" spans="1:17">
      <c r="A252">
        <v>200501300001</v>
      </c>
      <c r="B252" s="28">
        <v>38382</v>
      </c>
      <c r="C252" t="s">
        <v>32</v>
      </c>
      <c r="D252" t="s">
        <v>309</v>
      </c>
      <c r="E252" t="s">
        <v>234</v>
      </c>
      <c r="F252">
        <v>0</v>
      </c>
      <c r="G252">
        <v>1</v>
      </c>
      <c r="H252" t="s">
        <v>129</v>
      </c>
      <c r="L252">
        <v>2005</v>
      </c>
      <c r="Q252">
        <f t="shared" si="3"/>
        <v>0</v>
      </c>
    </row>
    <row r="253" spans="1:17">
      <c r="A253">
        <v>200502090001</v>
      </c>
      <c r="B253" s="28">
        <v>38392</v>
      </c>
      <c r="C253" t="s">
        <v>32</v>
      </c>
      <c r="D253" t="s">
        <v>33</v>
      </c>
      <c r="E253" t="s">
        <v>234</v>
      </c>
      <c r="F253">
        <v>0</v>
      </c>
      <c r="G253">
        <v>43</v>
      </c>
      <c r="H253" t="s">
        <v>38</v>
      </c>
      <c r="L253">
        <v>2005</v>
      </c>
      <c r="Q253">
        <f t="shared" si="3"/>
        <v>0</v>
      </c>
    </row>
    <row r="254" spans="1:17">
      <c r="A254">
        <v>200503080003</v>
      </c>
      <c r="B254" s="28">
        <v>38419</v>
      </c>
      <c r="C254" t="s">
        <v>11</v>
      </c>
      <c r="D254" t="s">
        <v>43</v>
      </c>
      <c r="E254" t="s">
        <v>37</v>
      </c>
      <c r="F254">
        <v>0</v>
      </c>
      <c r="G254">
        <v>0</v>
      </c>
      <c r="H254" t="s">
        <v>65</v>
      </c>
      <c r="L254">
        <v>2005</v>
      </c>
      <c r="Q254">
        <f t="shared" si="3"/>
        <v>0</v>
      </c>
    </row>
    <row r="255" spans="1:17">
      <c r="A255">
        <v>200503080001</v>
      </c>
      <c r="B255" s="28">
        <v>38419</v>
      </c>
      <c r="C255" t="s">
        <v>11</v>
      </c>
      <c r="D255" t="s">
        <v>397</v>
      </c>
      <c r="E255" t="s">
        <v>17</v>
      </c>
      <c r="F255">
        <v>0</v>
      </c>
      <c r="G255">
        <v>0</v>
      </c>
      <c r="H255" t="s">
        <v>65</v>
      </c>
      <c r="L255">
        <v>2005</v>
      </c>
      <c r="Q255">
        <f t="shared" si="3"/>
        <v>0</v>
      </c>
    </row>
    <row r="256" spans="1:17">
      <c r="A256">
        <v>200503100002</v>
      </c>
      <c r="B256" s="28">
        <v>38421</v>
      </c>
      <c r="C256" t="s">
        <v>11</v>
      </c>
      <c r="D256" t="s">
        <v>43</v>
      </c>
      <c r="E256" t="s">
        <v>17</v>
      </c>
      <c r="F256">
        <v>0</v>
      </c>
      <c r="G256">
        <v>2</v>
      </c>
      <c r="H256" t="s">
        <v>65</v>
      </c>
      <c r="L256">
        <v>2005</v>
      </c>
      <c r="Q256">
        <f t="shared" si="3"/>
        <v>0</v>
      </c>
    </row>
    <row r="257" spans="1:17">
      <c r="A257">
        <v>200503130006</v>
      </c>
      <c r="B257" s="28">
        <v>38424</v>
      </c>
      <c r="C257" t="s">
        <v>11</v>
      </c>
      <c r="D257" t="s">
        <v>43</v>
      </c>
      <c r="E257" t="s">
        <v>37</v>
      </c>
      <c r="F257">
        <v>0</v>
      </c>
      <c r="G257">
        <v>0</v>
      </c>
      <c r="H257" t="s">
        <v>38</v>
      </c>
      <c r="L257">
        <v>2005</v>
      </c>
      <c r="Q257">
        <f t="shared" si="3"/>
        <v>0</v>
      </c>
    </row>
    <row r="258" spans="1:17">
      <c r="A258">
        <v>200503300002</v>
      </c>
      <c r="B258" s="28">
        <v>38441</v>
      </c>
      <c r="C258" t="s">
        <v>11</v>
      </c>
      <c r="D258" t="s">
        <v>394</v>
      </c>
      <c r="E258" t="s">
        <v>37</v>
      </c>
      <c r="F258">
        <v>0</v>
      </c>
      <c r="G258">
        <v>0</v>
      </c>
      <c r="H258" t="s">
        <v>395</v>
      </c>
      <c r="L258">
        <v>2005</v>
      </c>
      <c r="Q258">
        <f t="shared" ref="Q258:Q321" si="4">IF(AND(L258=2014,OR(F258&gt;0,G259&gt;0)),1,0)</f>
        <v>0</v>
      </c>
    </row>
    <row r="259" spans="1:17">
      <c r="A259">
        <v>200504280008</v>
      </c>
      <c r="B259" s="28">
        <v>38470</v>
      </c>
      <c r="C259" t="s">
        <v>11</v>
      </c>
      <c r="D259" t="s">
        <v>389</v>
      </c>
      <c r="E259" t="s">
        <v>256</v>
      </c>
      <c r="F259">
        <v>0</v>
      </c>
      <c r="G259">
        <v>0</v>
      </c>
      <c r="H259" t="s">
        <v>371</v>
      </c>
      <c r="L259">
        <v>2005</v>
      </c>
      <c r="Q259">
        <f t="shared" si="4"/>
        <v>0</v>
      </c>
    </row>
    <row r="260" spans="1:17">
      <c r="A260">
        <v>200504300002</v>
      </c>
      <c r="B260" s="28">
        <v>38472</v>
      </c>
      <c r="C260" t="s">
        <v>11</v>
      </c>
      <c r="D260" t="s">
        <v>386</v>
      </c>
      <c r="E260" t="s">
        <v>17</v>
      </c>
      <c r="F260">
        <v>0</v>
      </c>
      <c r="G260">
        <v>0</v>
      </c>
      <c r="H260" t="s">
        <v>65</v>
      </c>
      <c r="L260">
        <v>2005</v>
      </c>
      <c r="Q260">
        <f t="shared" si="4"/>
        <v>0</v>
      </c>
    </row>
    <row r="261" spans="1:17">
      <c r="A261">
        <v>200505020002</v>
      </c>
      <c r="B261" s="28">
        <v>38474</v>
      </c>
      <c r="C261" t="s">
        <v>2</v>
      </c>
      <c r="D261" t="s">
        <v>391</v>
      </c>
      <c r="E261" t="s">
        <v>321</v>
      </c>
      <c r="F261">
        <v>0</v>
      </c>
      <c r="G261">
        <v>0</v>
      </c>
      <c r="H261" t="s">
        <v>100</v>
      </c>
      <c r="L261">
        <v>2005</v>
      </c>
      <c r="Q261">
        <f t="shared" si="4"/>
        <v>0</v>
      </c>
    </row>
    <row r="262" spans="1:17">
      <c r="A262">
        <v>200505100012</v>
      </c>
      <c r="B262" s="28">
        <v>38482</v>
      </c>
      <c r="C262" t="s">
        <v>11</v>
      </c>
      <c r="D262" t="s">
        <v>41</v>
      </c>
      <c r="E262" t="s">
        <v>37</v>
      </c>
      <c r="F262">
        <v>0</v>
      </c>
      <c r="G262">
        <v>2</v>
      </c>
      <c r="H262" t="s">
        <v>371</v>
      </c>
      <c r="L262">
        <v>2005</v>
      </c>
      <c r="Q262">
        <f t="shared" si="4"/>
        <v>0</v>
      </c>
    </row>
    <row r="263" spans="1:17">
      <c r="A263">
        <v>200505150004</v>
      </c>
      <c r="B263" s="28">
        <v>38487</v>
      </c>
      <c r="C263" t="s">
        <v>32</v>
      </c>
      <c r="D263" t="s">
        <v>16</v>
      </c>
      <c r="E263" t="s">
        <v>234</v>
      </c>
      <c r="F263">
        <v>0</v>
      </c>
      <c r="G263">
        <v>0</v>
      </c>
      <c r="H263" t="s">
        <v>38</v>
      </c>
      <c r="L263">
        <v>2005</v>
      </c>
      <c r="Q263">
        <f t="shared" si="4"/>
        <v>0</v>
      </c>
    </row>
    <row r="264" spans="1:17">
      <c r="A264">
        <v>200505150003</v>
      </c>
      <c r="B264" s="28">
        <v>38487</v>
      </c>
      <c r="C264" t="s">
        <v>32</v>
      </c>
      <c r="D264" t="s">
        <v>16</v>
      </c>
      <c r="E264" t="s">
        <v>234</v>
      </c>
      <c r="F264">
        <v>0</v>
      </c>
      <c r="G264">
        <v>0</v>
      </c>
      <c r="H264" t="s">
        <v>38</v>
      </c>
      <c r="L264">
        <v>2005</v>
      </c>
      <c r="Q264">
        <f t="shared" si="4"/>
        <v>0</v>
      </c>
    </row>
    <row r="265" spans="1:17">
      <c r="A265">
        <v>200505150002</v>
      </c>
      <c r="B265" s="28">
        <v>38487</v>
      </c>
      <c r="C265" t="s">
        <v>32</v>
      </c>
      <c r="D265" t="s">
        <v>16</v>
      </c>
      <c r="E265" t="s">
        <v>234</v>
      </c>
      <c r="F265">
        <v>0</v>
      </c>
      <c r="G265">
        <v>0</v>
      </c>
      <c r="H265" t="s">
        <v>38</v>
      </c>
      <c r="L265">
        <v>2005</v>
      </c>
      <c r="Q265">
        <f t="shared" si="4"/>
        <v>0</v>
      </c>
    </row>
    <row r="266" spans="1:17">
      <c r="A266">
        <v>200505150001</v>
      </c>
      <c r="B266" s="28">
        <v>38487</v>
      </c>
      <c r="C266" t="s">
        <v>32</v>
      </c>
      <c r="D266" t="s">
        <v>307</v>
      </c>
      <c r="E266" t="s">
        <v>234</v>
      </c>
      <c r="F266">
        <v>0</v>
      </c>
      <c r="G266">
        <v>3</v>
      </c>
      <c r="H266" t="s">
        <v>38</v>
      </c>
      <c r="L266">
        <v>2005</v>
      </c>
      <c r="Q266">
        <f t="shared" si="4"/>
        <v>0</v>
      </c>
    </row>
    <row r="267" spans="1:17">
      <c r="A267">
        <v>200505230009</v>
      </c>
      <c r="B267" s="28">
        <v>38495</v>
      </c>
      <c r="C267" t="s">
        <v>11</v>
      </c>
      <c r="D267" t="s">
        <v>387</v>
      </c>
      <c r="E267" t="s">
        <v>37</v>
      </c>
      <c r="F267">
        <v>0</v>
      </c>
      <c r="G267">
        <v>0</v>
      </c>
      <c r="H267" t="s">
        <v>65</v>
      </c>
      <c r="L267">
        <v>2005</v>
      </c>
      <c r="Q267">
        <f t="shared" si="4"/>
        <v>0</v>
      </c>
    </row>
    <row r="268" spans="1:17">
      <c r="A268">
        <v>200505230008</v>
      </c>
      <c r="B268" s="28">
        <v>38495</v>
      </c>
      <c r="C268" t="s">
        <v>11</v>
      </c>
      <c r="D268" t="s">
        <v>388</v>
      </c>
      <c r="E268" t="s">
        <v>37</v>
      </c>
      <c r="F268">
        <v>0</v>
      </c>
      <c r="G268">
        <v>0</v>
      </c>
      <c r="H268" t="s">
        <v>65</v>
      </c>
      <c r="L268">
        <v>2005</v>
      </c>
      <c r="Q268">
        <f t="shared" si="4"/>
        <v>0</v>
      </c>
    </row>
    <row r="269" spans="1:17">
      <c r="A269">
        <v>200505250001</v>
      </c>
      <c r="B269" s="28">
        <v>38497</v>
      </c>
      <c r="C269" t="s">
        <v>32</v>
      </c>
      <c r="D269" t="s">
        <v>33</v>
      </c>
      <c r="E269" t="s">
        <v>234</v>
      </c>
      <c r="F269">
        <v>0</v>
      </c>
      <c r="G269">
        <v>34</v>
      </c>
      <c r="H269" t="s">
        <v>18</v>
      </c>
      <c r="L269">
        <v>2005</v>
      </c>
      <c r="Q269">
        <f t="shared" si="4"/>
        <v>0</v>
      </c>
    </row>
    <row r="270" spans="1:17">
      <c r="A270">
        <v>200505290005</v>
      </c>
      <c r="B270" s="28">
        <v>38501</v>
      </c>
      <c r="C270" t="s">
        <v>11</v>
      </c>
      <c r="D270" t="s">
        <v>382</v>
      </c>
      <c r="E270" t="s">
        <v>17</v>
      </c>
      <c r="F270">
        <v>0</v>
      </c>
      <c r="G270">
        <v>0</v>
      </c>
      <c r="H270" t="s">
        <v>18</v>
      </c>
      <c r="L270">
        <v>2005</v>
      </c>
      <c r="Q270">
        <f t="shared" si="4"/>
        <v>0</v>
      </c>
    </row>
    <row r="271" spans="1:17">
      <c r="A271">
        <v>200505290004</v>
      </c>
      <c r="B271" s="28">
        <v>38501</v>
      </c>
      <c r="C271" t="s">
        <v>11</v>
      </c>
      <c r="D271" t="s">
        <v>385</v>
      </c>
      <c r="E271" t="s">
        <v>17</v>
      </c>
      <c r="F271">
        <v>0</v>
      </c>
      <c r="G271">
        <v>0</v>
      </c>
      <c r="H271" t="s">
        <v>18</v>
      </c>
      <c r="L271">
        <v>2005</v>
      </c>
      <c r="Q271">
        <f t="shared" si="4"/>
        <v>0</v>
      </c>
    </row>
    <row r="272" spans="1:17">
      <c r="A272">
        <v>200505290003</v>
      </c>
      <c r="B272" s="28">
        <v>38501</v>
      </c>
      <c r="C272" t="s">
        <v>11</v>
      </c>
      <c r="D272" t="s">
        <v>379</v>
      </c>
      <c r="E272" t="s">
        <v>17</v>
      </c>
      <c r="F272">
        <v>0</v>
      </c>
      <c r="G272">
        <v>0</v>
      </c>
      <c r="H272" t="s">
        <v>18</v>
      </c>
      <c r="L272">
        <v>2005</v>
      </c>
      <c r="Q272">
        <f t="shared" si="4"/>
        <v>0</v>
      </c>
    </row>
    <row r="273" spans="1:17">
      <c r="A273">
        <v>200505290002</v>
      </c>
      <c r="B273" s="28">
        <v>38501</v>
      </c>
      <c r="C273" t="s">
        <v>11</v>
      </c>
      <c r="D273" t="s">
        <v>386</v>
      </c>
      <c r="E273" t="s">
        <v>17</v>
      </c>
      <c r="F273">
        <v>0</v>
      </c>
      <c r="G273">
        <v>0</v>
      </c>
      <c r="H273" t="s">
        <v>65</v>
      </c>
      <c r="L273">
        <v>2005</v>
      </c>
      <c r="Q273">
        <f t="shared" si="4"/>
        <v>0</v>
      </c>
    </row>
    <row r="274" spans="1:17">
      <c r="A274">
        <v>200505290001</v>
      </c>
      <c r="B274" s="28">
        <v>38501</v>
      </c>
      <c r="C274" t="s">
        <v>11</v>
      </c>
      <c r="D274" t="s">
        <v>41</v>
      </c>
      <c r="E274" t="s">
        <v>17</v>
      </c>
      <c r="F274">
        <v>0</v>
      </c>
      <c r="G274">
        <v>0</v>
      </c>
      <c r="H274" t="s">
        <v>65</v>
      </c>
      <c r="L274">
        <v>2005</v>
      </c>
      <c r="Q274">
        <f t="shared" si="4"/>
        <v>0</v>
      </c>
    </row>
    <row r="275" spans="1:17">
      <c r="A275">
        <v>200506100002</v>
      </c>
      <c r="B275" s="28">
        <v>38513</v>
      </c>
      <c r="C275" t="s">
        <v>32</v>
      </c>
      <c r="D275" t="s">
        <v>94</v>
      </c>
      <c r="E275" t="s">
        <v>234</v>
      </c>
      <c r="F275">
        <v>0</v>
      </c>
      <c r="G275">
        <v>0</v>
      </c>
      <c r="H275" t="s">
        <v>49</v>
      </c>
      <c r="L275">
        <v>2005</v>
      </c>
      <c r="Q275">
        <f t="shared" si="4"/>
        <v>0</v>
      </c>
    </row>
    <row r="276" spans="1:17">
      <c r="A276">
        <v>200506250002</v>
      </c>
      <c r="B276" s="28">
        <v>38528</v>
      </c>
      <c r="C276" t="s">
        <v>32</v>
      </c>
      <c r="D276" t="s">
        <v>33</v>
      </c>
      <c r="E276" t="s">
        <v>234</v>
      </c>
      <c r="F276">
        <v>0</v>
      </c>
      <c r="G276">
        <v>0</v>
      </c>
      <c r="H276" t="s">
        <v>38</v>
      </c>
      <c r="L276">
        <v>2005</v>
      </c>
      <c r="Q276">
        <f t="shared" si="4"/>
        <v>0</v>
      </c>
    </row>
    <row r="277" spans="1:17">
      <c r="A277">
        <v>200507010008</v>
      </c>
      <c r="B277" s="28">
        <v>38534</v>
      </c>
      <c r="C277" t="s">
        <v>2</v>
      </c>
      <c r="D277" t="s">
        <v>87</v>
      </c>
      <c r="E277" t="s">
        <v>105</v>
      </c>
      <c r="F277">
        <v>1</v>
      </c>
      <c r="G277">
        <v>0</v>
      </c>
      <c r="H277" t="s">
        <v>97</v>
      </c>
      <c r="L277">
        <v>2005</v>
      </c>
      <c r="Q277">
        <f t="shared" si="4"/>
        <v>0</v>
      </c>
    </row>
    <row r="278" spans="1:17">
      <c r="A278">
        <v>200507210011</v>
      </c>
      <c r="B278" s="28">
        <v>38554</v>
      </c>
      <c r="C278" t="s">
        <v>32</v>
      </c>
      <c r="D278" t="s">
        <v>384</v>
      </c>
      <c r="E278" t="s">
        <v>256</v>
      </c>
      <c r="F278">
        <v>0</v>
      </c>
      <c r="G278">
        <v>0</v>
      </c>
      <c r="H278" t="s">
        <v>38</v>
      </c>
      <c r="L278">
        <v>2005</v>
      </c>
      <c r="Q278">
        <f t="shared" si="4"/>
        <v>0</v>
      </c>
    </row>
    <row r="279" spans="1:17">
      <c r="A279">
        <v>200507230002</v>
      </c>
      <c r="B279" s="28">
        <v>38556</v>
      </c>
      <c r="C279" t="s">
        <v>32</v>
      </c>
      <c r="D279" t="s">
        <v>303</v>
      </c>
      <c r="E279" t="s">
        <v>234</v>
      </c>
      <c r="F279">
        <v>0</v>
      </c>
      <c r="G279">
        <v>0</v>
      </c>
      <c r="H279" t="s">
        <v>38</v>
      </c>
      <c r="L279">
        <v>2005</v>
      </c>
      <c r="Q279">
        <f t="shared" si="4"/>
        <v>0</v>
      </c>
    </row>
    <row r="280" spans="1:17">
      <c r="A280">
        <v>200507280011</v>
      </c>
      <c r="B280" s="28">
        <v>38561</v>
      </c>
      <c r="C280" t="s">
        <v>11</v>
      </c>
      <c r="D280" t="s">
        <v>382</v>
      </c>
      <c r="E280" t="s">
        <v>17</v>
      </c>
      <c r="F280">
        <v>0</v>
      </c>
      <c r="G280">
        <v>0</v>
      </c>
      <c r="H280" t="s">
        <v>18</v>
      </c>
      <c r="L280">
        <v>2005</v>
      </c>
      <c r="Q280">
        <f t="shared" si="4"/>
        <v>0</v>
      </c>
    </row>
    <row r="281" spans="1:17">
      <c r="A281">
        <v>200507280010</v>
      </c>
      <c r="B281" s="28">
        <v>38561</v>
      </c>
      <c r="C281" t="s">
        <v>11</v>
      </c>
      <c r="D281" t="s">
        <v>41</v>
      </c>
      <c r="E281" t="s">
        <v>17</v>
      </c>
      <c r="F281">
        <v>0</v>
      </c>
      <c r="G281">
        <v>0</v>
      </c>
      <c r="H281" t="s">
        <v>38</v>
      </c>
      <c r="L281">
        <v>2005</v>
      </c>
      <c r="Q281">
        <f t="shared" si="4"/>
        <v>0</v>
      </c>
    </row>
    <row r="282" spans="1:17">
      <c r="A282">
        <v>200507280002</v>
      </c>
      <c r="B282" s="28">
        <v>38561</v>
      </c>
      <c r="C282" t="s">
        <v>11</v>
      </c>
      <c r="D282" t="s">
        <v>383</v>
      </c>
      <c r="E282" t="s">
        <v>17</v>
      </c>
      <c r="F282">
        <v>0</v>
      </c>
      <c r="G282">
        <v>0</v>
      </c>
      <c r="H282" t="s">
        <v>18</v>
      </c>
      <c r="L282">
        <v>2005</v>
      </c>
      <c r="Q282">
        <f t="shared" si="4"/>
        <v>0</v>
      </c>
    </row>
    <row r="283" spans="1:17">
      <c r="A283">
        <v>200507290011</v>
      </c>
      <c r="B283" s="28">
        <v>38562</v>
      </c>
      <c r="C283" t="s">
        <v>32</v>
      </c>
      <c r="D283" t="s">
        <v>300</v>
      </c>
      <c r="E283" t="s">
        <v>234</v>
      </c>
      <c r="F283">
        <v>0</v>
      </c>
      <c r="G283">
        <v>0</v>
      </c>
      <c r="H283" t="s">
        <v>23</v>
      </c>
      <c r="L283">
        <v>2005</v>
      </c>
      <c r="Q283">
        <f t="shared" si="4"/>
        <v>0</v>
      </c>
    </row>
    <row r="284" spans="1:17">
      <c r="A284">
        <v>200507290008</v>
      </c>
      <c r="B284" s="28">
        <v>38562</v>
      </c>
      <c r="C284" t="s">
        <v>32</v>
      </c>
      <c r="D284" t="s">
        <v>301</v>
      </c>
      <c r="E284" t="s">
        <v>234</v>
      </c>
      <c r="F284">
        <v>0</v>
      </c>
      <c r="G284">
        <v>0</v>
      </c>
      <c r="H284" t="s">
        <v>23</v>
      </c>
      <c r="L284">
        <v>2005</v>
      </c>
      <c r="Q284">
        <f t="shared" si="4"/>
        <v>0</v>
      </c>
    </row>
    <row r="285" spans="1:17">
      <c r="A285">
        <v>200507300008</v>
      </c>
      <c r="B285" s="28">
        <v>38563</v>
      </c>
      <c r="C285" t="s">
        <v>32</v>
      </c>
      <c r="D285" t="s">
        <v>291</v>
      </c>
      <c r="E285" t="s">
        <v>234</v>
      </c>
      <c r="F285">
        <v>0</v>
      </c>
      <c r="G285">
        <v>0</v>
      </c>
      <c r="H285" t="s">
        <v>38</v>
      </c>
      <c r="L285">
        <v>2005</v>
      </c>
      <c r="Q285">
        <f t="shared" si="4"/>
        <v>0</v>
      </c>
    </row>
    <row r="286" spans="1:17">
      <c r="A286">
        <v>200507300005</v>
      </c>
      <c r="B286" s="28">
        <v>38563</v>
      </c>
      <c r="C286" t="s">
        <v>32</v>
      </c>
      <c r="D286" t="s">
        <v>291</v>
      </c>
      <c r="E286" t="s">
        <v>234</v>
      </c>
      <c r="F286">
        <v>0</v>
      </c>
      <c r="G286">
        <v>0</v>
      </c>
      <c r="H286" t="s">
        <v>65</v>
      </c>
      <c r="L286">
        <v>2005</v>
      </c>
      <c r="Q286">
        <f t="shared" si="4"/>
        <v>0</v>
      </c>
    </row>
    <row r="287" spans="1:17">
      <c r="A287">
        <v>200508010007</v>
      </c>
      <c r="B287" s="28">
        <v>38565</v>
      </c>
      <c r="C287" t="s">
        <v>32</v>
      </c>
      <c r="D287" t="s">
        <v>264</v>
      </c>
      <c r="E287" t="s">
        <v>234</v>
      </c>
      <c r="F287">
        <v>0</v>
      </c>
      <c r="G287">
        <v>0</v>
      </c>
      <c r="H287" t="s">
        <v>299</v>
      </c>
      <c r="L287">
        <v>2005</v>
      </c>
      <c r="Q287">
        <f t="shared" si="4"/>
        <v>0</v>
      </c>
    </row>
    <row r="288" spans="1:17">
      <c r="A288">
        <v>200508110002</v>
      </c>
      <c r="B288" s="28">
        <v>38575</v>
      </c>
      <c r="C288" t="s">
        <v>11</v>
      </c>
      <c r="D288" t="s">
        <v>227</v>
      </c>
      <c r="E288" t="s">
        <v>381</v>
      </c>
      <c r="F288">
        <v>0</v>
      </c>
      <c r="G288">
        <v>0</v>
      </c>
      <c r="H288" t="s">
        <v>18</v>
      </c>
      <c r="L288">
        <v>2005</v>
      </c>
      <c r="Q288">
        <f t="shared" si="4"/>
        <v>0</v>
      </c>
    </row>
    <row r="289" spans="1:17">
      <c r="A289">
        <v>200509020005</v>
      </c>
      <c r="B289" s="28">
        <v>38597</v>
      </c>
      <c r="C289" t="s">
        <v>2</v>
      </c>
      <c r="D289" t="s">
        <v>87</v>
      </c>
      <c r="E289" t="s">
        <v>105</v>
      </c>
      <c r="F289">
        <v>0</v>
      </c>
      <c r="G289">
        <v>0</v>
      </c>
      <c r="H289" t="s">
        <v>18</v>
      </c>
      <c r="L289">
        <v>2005</v>
      </c>
      <c r="Q289">
        <f t="shared" si="4"/>
        <v>0</v>
      </c>
    </row>
    <row r="290" spans="1:17">
      <c r="A290">
        <v>200509110001</v>
      </c>
      <c r="B290" s="28">
        <v>38606</v>
      </c>
      <c r="C290" t="s">
        <v>2</v>
      </c>
      <c r="D290" t="s">
        <v>87</v>
      </c>
      <c r="E290" t="s">
        <v>298</v>
      </c>
      <c r="F290">
        <v>0</v>
      </c>
      <c r="G290">
        <v>50</v>
      </c>
      <c r="H290" t="s">
        <v>100</v>
      </c>
      <c r="L290">
        <v>2005</v>
      </c>
      <c r="Q290">
        <f t="shared" si="4"/>
        <v>0</v>
      </c>
    </row>
    <row r="291" spans="1:17">
      <c r="A291">
        <v>200509240001</v>
      </c>
      <c r="B291" s="28">
        <v>38619</v>
      </c>
      <c r="C291" t="s">
        <v>32</v>
      </c>
      <c r="D291" t="s">
        <v>380</v>
      </c>
      <c r="E291" t="s">
        <v>256</v>
      </c>
      <c r="F291">
        <v>0</v>
      </c>
      <c r="G291">
        <v>0</v>
      </c>
      <c r="H291" t="s">
        <v>38</v>
      </c>
      <c r="L291">
        <v>2005</v>
      </c>
      <c r="Q291">
        <f t="shared" si="4"/>
        <v>0</v>
      </c>
    </row>
    <row r="292" spans="1:17">
      <c r="A292">
        <v>200512220003</v>
      </c>
      <c r="B292" s="28">
        <v>38708</v>
      </c>
      <c r="C292" t="s">
        <v>32</v>
      </c>
      <c r="D292" t="s">
        <v>296</v>
      </c>
      <c r="E292" t="s">
        <v>234</v>
      </c>
      <c r="F292">
        <v>0</v>
      </c>
      <c r="G292">
        <v>0</v>
      </c>
      <c r="H292" t="s">
        <v>38</v>
      </c>
      <c r="L292">
        <v>2005</v>
      </c>
      <c r="Q292">
        <f t="shared" si="4"/>
        <v>0</v>
      </c>
    </row>
    <row r="293" spans="1:17">
      <c r="A293">
        <v>200601190004</v>
      </c>
      <c r="B293" s="28">
        <v>38736</v>
      </c>
      <c r="C293" t="s">
        <v>11</v>
      </c>
      <c r="D293" t="s">
        <v>379</v>
      </c>
      <c r="E293" t="s">
        <v>17</v>
      </c>
      <c r="F293">
        <v>0</v>
      </c>
      <c r="G293">
        <v>0</v>
      </c>
      <c r="H293" t="s">
        <v>18</v>
      </c>
      <c r="L293">
        <v>2006</v>
      </c>
      <c r="Q293">
        <f t="shared" si="4"/>
        <v>0</v>
      </c>
    </row>
    <row r="294" spans="1:17">
      <c r="A294">
        <v>200601190001</v>
      </c>
      <c r="B294" s="28">
        <v>38736</v>
      </c>
      <c r="C294" t="s">
        <v>11</v>
      </c>
      <c r="D294" t="s">
        <v>43</v>
      </c>
      <c r="E294" t="s">
        <v>17</v>
      </c>
      <c r="F294">
        <v>0</v>
      </c>
      <c r="G294">
        <v>0</v>
      </c>
      <c r="H294" t="s">
        <v>14</v>
      </c>
      <c r="L294">
        <v>2006</v>
      </c>
      <c r="Q294">
        <f t="shared" si="4"/>
        <v>0</v>
      </c>
    </row>
    <row r="295" spans="1:17">
      <c r="A295">
        <v>200601200013</v>
      </c>
      <c r="B295" s="28">
        <v>38737</v>
      </c>
      <c r="C295" t="s">
        <v>32</v>
      </c>
      <c r="D295" t="s">
        <v>237</v>
      </c>
      <c r="E295" t="s">
        <v>256</v>
      </c>
      <c r="F295">
        <v>0</v>
      </c>
      <c r="G295">
        <v>1</v>
      </c>
      <c r="H295" t="s">
        <v>371</v>
      </c>
      <c r="L295">
        <v>2006</v>
      </c>
      <c r="Q295">
        <f t="shared" si="4"/>
        <v>0</v>
      </c>
    </row>
    <row r="296" spans="1:17">
      <c r="A296">
        <v>200601220004</v>
      </c>
      <c r="B296" s="28">
        <v>38739</v>
      </c>
      <c r="C296" t="s">
        <v>11</v>
      </c>
      <c r="D296" t="s">
        <v>378</v>
      </c>
      <c r="E296" t="s">
        <v>17</v>
      </c>
      <c r="F296">
        <v>1</v>
      </c>
      <c r="G296">
        <v>0</v>
      </c>
      <c r="H296" t="s">
        <v>65</v>
      </c>
      <c r="L296">
        <v>2006</v>
      </c>
      <c r="Q296">
        <f t="shared" si="4"/>
        <v>0</v>
      </c>
    </row>
    <row r="297" spans="1:17">
      <c r="A297">
        <v>200601250008</v>
      </c>
      <c r="B297" s="28">
        <v>38742</v>
      </c>
      <c r="C297" t="s">
        <v>32</v>
      </c>
      <c r="D297" t="s">
        <v>375</v>
      </c>
      <c r="E297" t="s">
        <v>256</v>
      </c>
      <c r="F297">
        <v>0</v>
      </c>
      <c r="G297">
        <v>0</v>
      </c>
      <c r="H297" t="s">
        <v>65</v>
      </c>
      <c r="L297">
        <v>2006</v>
      </c>
      <c r="Q297">
        <f t="shared" si="4"/>
        <v>0</v>
      </c>
    </row>
    <row r="298" spans="1:17">
      <c r="A298">
        <v>200601250007</v>
      </c>
      <c r="B298" s="28">
        <v>38742</v>
      </c>
      <c r="C298" t="s">
        <v>32</v>
      </c>
      <c r="D298" t="s">
        <v>376</v>
      </c>
      <c r="E298" t="s">
        <v>256</v>
      </c>
      <c r="F298">
        <v>0</v>
      </c>
      <c r="G298">
        <v>0</v>
      </c>
      <c r="H298" t="s">
        <v>65</v>
      </c>
      <c r="L298">
        <v>2006</v>
      </c>
      <c r="Q298">
        <f t="shared" si="4"/>
        <v>0</v>
      </c>
    </row>
    <row r="299" spans="1:17">
      <c r="A299">
        <v>200602020012</v>
      </c>
      <c r="B299" s="28">
        <v>38750</v>
      </c>
      <c r="C299" t="s">
        <v>11</v>
      </c>
      <c r="D299" t="s">
        <v>288</v>
      </c>
      <c r="E299" t="s">
        <v>17</v>
      </c>
      <c r="F299">
        <v>0</v>
      </c>
      <c r="G299">
        <v>0</v>
      </c>
      <c r="H299" t="s">
        <v>18</v>
      </c>
      <c r="L299">
        <v>2006</v>
      </c>
      <c r="Q299">
        <f t="shared" si="4"/>
        <v>0</v>
      </c>
    </row>
    <row r="300" spans="1:17">
      <c r="A300">
        <v>200602020011</v>
      </c>
      <c r="B300" s="28">
        <v>38750</v>
      </c>
      <c r="C300" t="s">
        <v>11</v>
      </c>
      <c r="D300" t="s">
        <v>288</v>
      </c>
      <c r="E300" t="s">
        <v>17</v>
      </c>
      <c r="F300">
        <v>0</v>
      </c>
      <c r="G300">
        <v>0</v>
      </c>
      <c r="H300" t="s">
        <v>18</v>
      </c>
      <c r="L300">
        <v>2006</v>
      </c>
      <c r="Q300">
        <f t="shared" si="4"/>
        <v>0</v>
      </c>
    </row>
    <row r="301" spans="1:17">
      <c r="A301">
        <v>200602020006</v>
      </c>
      <c r="B301" s="28">
        <v>38750</v>
      </c>
      <c r="C301" t="s">
        <v>32</v>
      </c>
      <c r="D301" t="s">
        <v>294</v>
      </c>
      <c r="E301" t="s">
        <v>234</v>
      </c>
      <c r="F301">
        <v>0</v>
      </c>
      <c r="G301">
        <v>0</v>
      </c>
      <c r="H301" t="s">
        <v>65</v>
      </c>
      <c r="L301">
        <v>2006</v>
      </c>
      <c r="Q301">
        <f t="shared" si="4"/>
        <v>0</v>
      </c>
    </row>
    <row r="302" spans="1:17">
      <c r="A302">
        <v>200602030010</v>
      </c>
      <c r="B302" s="28">
        <v>38751</v>
      </c>
      <c r="C302" t="s">
        <v>11</v>
      </c>
      <c r="D302" t="s">
        <v>374</v>
      </c>
      <c r="E302" t="s">
        <v>17</v>
      </c>
      <c r="F302">
        <v>0</v>
      </c>
      <c r="G302">
        <v>0</v>
      </c>
      <c r="H302" t="s">
        <v>18</v>
      </c>
      <c r="L302">
        <v>2006</v>
      </c>
      <c r="Q302">
        <f t="shared" si="4"/>
        <v>0</v>
      </c>
    </row>
    <row r="303" spans="1:17">
      <c r="A303">
        <v>200602140002</v>
      </c>
      <c r="B303" s="28">
        <v>38762</v>
      </c>
      <c r="C303" t="s">
        <v>32</v>
      </c>
      <c r="D303" t="s">
        <v>292</v>
      </c>
      <c r="E303" t="s">
        <v>234</v>
      </c>
      <c r="F303">
        <v>0</v>
      </c>
      <c r="G303">
        <v>0</v>
      </c>
      <c r="H303" t="s">
        <v>38</v>
      </c>
      <c r="L303">
        <v>2006</v>
      </c>
      <c r="Q303">
        <f t="shared" si="4"/>
        <v>0</v>
      </c>
    </row>
    <row r="304" spans="1:17">
      <c r="A304">
        <v>200602160003</v>
      </c>
      <c r="B304" s="28">
        <v>38764</v>
      </c>
      <c r="C304" t="s">
        <v>32</v>
      </c>
      <c r="D304" t="s">
        <v>237</v>
      </c>
      <c r="E304" t="s">
        <v>256</v>
      </c>
      <c r="F304">
        <v>0</v>
      </c>
      <c r="G304">
        <v>0</v>
      </c>
      <c r="H304" t="s">
        <v>38</v>
      </c>
      <c r="L304">
        <v>2006</v>
      </c>
      <c r="Q304">
        <f t="shared" si="4"/>
        <v>0</v>
      </c>
    </row>
    <row r="305" spans="1:17">
      <c r="A305">
        <v>200602160002</v>
      </c>
      <c r="B305" s="28">
        <v>38764</v>
      </c>
      <c r="C305" t="s">
        <v>11</v>
      </c>
      <c r="D305" t="s">
        <v>363</v>
      </c>
      <c r="E305" t="s">
        <v>17</v>
      </c>
      <c r="F305">
        <v>0</v>
      </c>
      <c r="G305">
        <v>0</v>
      </c>
      <c r="H305" t="s">
        <v>18</v>
      </c>
      <c r="L305">
        <v>2006</v>
      </c>
      <c r="Q305">
        <f t="shared" si="4"/>
        <v>0</v>
      </c>
    </row>
    <row r="306" spans="1:17">
      <c r="A306">
        <v>200602220001</v>
      </c>
      <c r="B306" s="28">
        <v>38770</v>
      </c>
      <c r="C306" t="s">
        <v>32</v>
      </c>
      <c r="D306" t="s">
        <v>237</v>
      </c>
      <c r="E306" t="s">
        <v>234</v>
      </c>
      <c r="F306">
        <v>0</v>
      </c>
      <c r="G306">
        <v>0</v>
      </c>
      <c r="H306" t="s">
        <v>38</v>
      </c>
      <c r="L306">
        <v>2006</v>
      </c>
      <c r="Q306">
        <f t="shared" si="4"/>
        <v>0</v>
      </c>
    </row>
    <row r="307" spans="1:17">
      <c r="A307">
        <v>200602250015</v>
      </c>
      <c r="B307" s="28">
        <v>38773</v>
      </c>
      <c r="C307" t="s">
        <v>32</v>
      </c>
      <c r="D307" t="s">
        <v>240</v>
      </c>
      <c r="E307" t="s">
        <v>256</v>
      </c>
      <c r="F307">
        <v>0</v>
      </c>
      <c r="G307">
        <v>2</v>
      </c>
      <c r="H307" t="s">
        <v>38</v>
      </c>
      <c r="L307">
        <v>2006</v>
      </c>
      <c r="Q307">
        <f t="shared" si="4"/>
        <v>0</v>
      </c>
    </row>
    <row r="308" spans="1:17">
      <c r="A308">
        <v>200602250002</v>
      </c>
      <c r="B308" s="28">
        <v>38773</v>
      </c>
      <c r="C308" t="s">
        <v>32</v>
      </c>
      <c r="D308" t="s">
        <v>240</v>
      </c>
      <c r="E308" t="s">
        <v>256</v>
      </c>
      <c r="F308">
        <v>0</v>
      </c>
      <c r="G308">
        <v>2</v>
      </c>
      <c r="H308" t="s">
        <v>38</v>
      </c>
      <c r="L308">
        <v>2006</v>
      </c>
      <c r="Q308">
        <f t="shared" si="4"/>
        <v>0</v>
      </c>
    </row>
    <row r="309" spans="1:17">
      <c r="A309">
        <v>200602270018</v>
      </c>
      <c r="B309" s="28">
        <v>38775</v>
      </c>
      <c r="C309" t="s">
        <v>32</v>
      </c>
      <c r="D309" t="s">
        <v>370</v>
      </c>
      <c r="E309" t="s">
        <v>256</v>
      </c>
      <c r="F309">
        <v>0</v>
      </c>
      <c r="G309">
        <v>1</v>
      </c>
      <c r="H309" t="s">
        <v>371</v>
      </c>
      <c r="L309">
        <v>2006</v>
      </c>
      <c r="Q309">
        <f t="shared" si="4"/>
        <v>0</v>
      </c>
    </row>
    <row r="310" spans="1:17">
      <c r="A310">
        <v>200602270010</v>
      </c>
      <c r="B310" s="28">
        <v>38775</v>
      </c>
      <c r="C310" t="s">
        <v>32</v>
      </c>
      <c r="D310" t="s">
        <v>370</v>
      </c>
      <c r="E310" t="s">
        <v>256</v>
      </c>
      <c r="F310">
        <v>0</v>
      </c>
      <c r="G310">
        <v>2</v>
      </c>
      <c r="H310" t="s">
        <v>14</v>
      </c>
      <c r="L310">
        <v>2006</v>
      </c>
      <c r="Q310">
        <f t="shared" si="4"/>
        <v>0</v>
      </c>
    </row>
    <row r="311" spans="1:17">
      <c r="A311">
        <v>200602280018</v>
      </c>
      <c r="B311" s="28">
        <v>38776</v>
      </c>
      <c r="C311" t="s">
        <v>32</v>
      </c>
      <c r="D311" t="s">
        <v>16</v>
      </c>
      <c r="E311" t="s">
        <v>234</v>
      </c>
      <c r="F311">
        <v>0</v>
      </c>
      <c r="G311">
        <v>0</v>
      </c>
      <c r="H311" t="s">
        <v>65</v>
      </c>
      <c r="L311">
        <v>2006</v>
      </c>
      <c r="Q311">
        <f t="shared" si="4"/>
        <v>0</v>
      </c>
    </row>
    <row r="312" spans="1:17">
      <c r="A312">
        <v>200602280002</v>
      </c>
      <c r="B312" s="28">
        <v>38776</v>
      </c>
      <c r="C312" t="s">
        <v>32</v>
      </c>
      <c r="D312" t="s">
        <v>290</v>
      </c>
      <c r="E312" t="s">
        <v>234</v>
      </c>
      <c r="F312">
        <v>0</v>
      </c>
      <c r="G312">
        <v>0</v>
      </c>
      <c r="H312" t="s">
        <v>72</v>
      </c>
      <c r="L312">
        <v>2006</v>
      </c>
      <c r="Q312">
        <f t="shared" si="4"/>
        <v>0</v>
      </c>
    </row>
    <row r="313" spans="1:17">
      <c r="A313">
        <v>200603040006</v>
      </c>
      <c r="B313" s="28">
        <v>38780</v>
      </c>
      <c r="C313" t="s">
        <v>11</v>
      </c>
      <c r="D313" t="s">
        <v>368</v>
      </c>
      <c r="E313" t="s">
        <v>17</v>
      </c>
      <c r="F313">
        <v>0</v>
      </c>
      <c r="G313">
        <v>0</v>
      </c>
      <c r="H313" t="s">
        <v>229</v>
      </c>
      <c r="L313">
        <v>2006</v>
      </c>
      <c r="Q313">
        <f t="shared" si="4"/>
        <v>0</v>
      </c>
    </row>
    <row r="314" spans="1:17">
      <c r="A314">
        <v>200603040004</v>
      </c>
      <c r="B314" s="28">
        <v>38780</v>
      </c>
      <c r="C314" t="s">
        <v>11</v>
      </c>
      <c r="D314" t="s">
        <v>16</v>
      </c>
      <c r="E314" t="s">
        <v>17</v>
      </c>
      <c r="F314">
        <v>0</v>
      </c>
      <c r="G314">
        <v>0</v>
      </c>
      <c r="H314" t="s">
        <v>38</v>
      </c>
      <c r="L314">
        <v>2006</v>
      </c>
      <c r="Q314">
        <f t="shared" si="4"/>
        <v>0</v>
      </c>
    </row>
    <row r="315" spans="1:17">
      <c r="A315">
        <v>200603090001</v>
      </c>
      <c r="B315" s="28">
        <v>38785</v>
      </c>
      <c r="C315" t="s">
        <v>32</v>
      </c>
      <c r="D315" t="s">
        <v>16</v>
      </c>
      <c r="E315" t="s">
        <v>256</v>
      </c>
      <c r="F315">
        <v>0</v>
      </c>
      <c r="G315">
        <v>0</v>
      </c>
      <c r="H315" t="s">
        <v>23</v>
      </c>
      <c r="L315">
        <v>2006</v>
      </c>
      <c r="Q315">
        <f t="shared" si="4"/>
        <v>0</v>
      </c>
    </row>
    <row r="316" spans="1:17">
      <c r="A316">
        <v>200604040015</v>
      </c>
      <c r="B316" s="28">
        <v>38811</v>
      </c>
      <c r="C316" t="s">
        <v>73</v>
      </c>
      <c r="D316" t="s">
        <v>366</v>
      </c>
      <c r="E316" t="s">
        <v>321</v>
      </c>
      <c r="F316">
        <v>1</v>
      </c>
      <c r="G316">
        <v>0</v>
      </c>
      <c r="H316" t="s">
        <v>18</v>
      </c>
      <c r="L316">
        <v>2006</v>
      </c>
      <c r="Q316">
        <f t="shared" si="4"/>
        <v>0</v>
      </c>
    </row>
    <row r="317" spans="1:17">
      <c r="A317">
        <v>200604130013</v>
      </c>
      <c r="B317" s="28">
        <v>38820</v>
      </c>
      <c r="C317" t="s">
        <v>2</v>
      </c>
      <c r="D317" t="s">
        <v>117</v>
      </c>
      <c r="E317" t="s">
        <v>321</v>
      </c>
      <c r="F317">
        <v>0</v>
      </c>
      <c r="G317">
        <v>0</v>
      </c>
      <c r="H317" t="s">
        <v>14</v>
      </c>
      <c r="L317">
        <v>2006</v>
      </c>
      <c r="Q317">
        <f t="shared" si="4"/>
        <v>0</v>
      </c>
    </row>
    <row r="318" spans="1:17">
      <c r="A318">
        <v>200604220003</v>
      </c>
      <c r="B318" s="28">
        <v>38829</v>
      </c>
      <c r="C318" t="s">
        <v>32</v>
      </c>
      <c r="D318" t="s">
        <v>361</v>
      </c>
      <c r="E318" t="s">
        <v>256</v>
      </c>
      <c r="F318">
        <v>0</v>
      </c>
      <c r="G318">
        <v>4</v>
      </c>
      <c r="H318" t="s">
        <v>362</v>
      </c>
      <c r="L318">
        <v>2006</v>
      </c>
      <c r="Q318">
        <f t="shared" si="4"/>
        <v>0</v>
      </c>
    </row>
    <row r="319" spans="1:17">
      <c r="A319">
        <v>200604220002</v>
      </c>
      <c r="B319" s="28">
        <v>38829</v>
      </c>
      <c r="C319" t="s">
        <v>11</v>
      </c>
      <c r="D319" t="s">
        <v>363</v>
      </c>
      <c r="E319" t="s">
        <v>37</v>
      </c>
      <c r="F319">
        <v>0</v>
      </c>
      <c r="G319">
        <v>2</v>
      </c>
      <c r="H319" t="s">
        <v>364</v>
      </c>
      <c r="L319">
        <v>2006</v>
      </c>
      <c r="Q319">
        <f t="shared" si="4"/>
        <v>0</v>
      </c>
    </row>
    <row r="320" spans="1:17">
      <c r="A320">
        <v>200604270002</v>
      </c>
      <c r="B320" s="28">
        <v>38834</v>
      </c>
      <c r="C320" t="s">
        <v>11</v>
      </c>
      <c r="D320" t="s">
        <v>41</v>
      </c>
      <c r="E320" t="s">
        <v>17</v>
      </c>
      <c r="F320">
        <v>0</v>
      </c>
      <c r="G320">
        <v>0</v>
      </c>
      <c r="H320" t="s">
        <v>72</v>
      </c>
      <c r="L320">
        <v>2006</v>
      </c>
      <c r="Q320">
        <f t="shared" si="4"/>
        <v>0</v>
      </c>
    </row>
    <row r="321" spans="1:17">
      <c r="A321">
        <v>200605120011</v>
      </c>
      <c r="B321" s="28">
        <v>38848</v>
      </c>
      <c r="C321" t="s">
        <v>11</v>
      </c>
      <c r="D321" t="s">
        <v>16</v>
      </c>
      <c r="E321" t="s">
        <v>17</v>
      </c>
      <c r="F321">
        <v>0</v>
      </c>
      <c r="G321">
        <v>0</v>
      </c>
      <c r="H321" t="s">
        <v>360</v>
      </c>
      <c r="L321">
        <v>2006</v>
      </c>
      <c r="Q321">
        <f t="shared" si="4"/>
        <v>0</v>
      </c>
    </row>
    <row r="322" spans="1:17">
      <c r="A322">
        <v>200609230015</v>
      </c>
      <c r="B322" s="28">
        <v>38983</v>
      </c>
      <c r="C322" t="s">
        <v>2</v>
      </c>
      <c r="D322" t="s">
        <v>357</v>
      </c>
      <c r="E322" t="s">
        <v>90</v>
      </c>
      <c r="F322">
        <v>0</v>
      </c>
      <c r="G322">
        <v>0</v>
      </c>
      <c r="H322" t="s">
        <v>14</v>
      </c>
      <c r="L322">
        <v>2006</v>
      </c>
      <c r="Q322">
        <f t="shared" ref="Q322:Q385" si="5">IF(AND(L322=2014,OR(F322&gt;0,G323&gt;0)),1,0)</f>
        <v>0</v>
      </c>
    </row>
    <row r="323" spans="1:17">
      <c r="A323">
        <v>200610260002</v>
      </c>
      <c r="B323" s="28">
        <v>39016</v>
      </c>
      <c r="C323" t="s">
        <v>32</v>
      </c>
      <c r="D323" t="s">
        <v>240</v>
      </c>
      <c r="E323" t="s">
        <v>234</v>
      </c>
      <c r="F323">
        <v>0</v>
      </c>
      <c r="G323">
        <v>0</v>
      </c>
      <c r="H323" t="s">
        <v>38</v>
      </c>
      <c r="L323">
        <v>2006</v>
      </c>
      <c r="Q323">
        <f t="shared" si="5"/>
        <v>0</v>
      </c>
    </row>
    <row r="324" spans="1:17">
      <c r="A324">
        <v>200612270005</v>
      </c>
      <c r="B324" s="28">
        <v>39078</v>
      </c>
      <c r="C324" t="s">
        <v>11</v>
      </c>
      <c r="D324" t="s">
        <v>356</v>
      </c>
      <c r="E324" t="s">
        <v>256</v>
      </c>
      <c r="F324">
        <v>0</v>
      </c>
      <c r="G324">
        <v>0</v>
      </c>
      <c r="H324" t="s">
        <v>229</v>
      </c>
      <c r="L324">
        <v>2006</v>
      </c>
      <c r="Q324">
        <f t="shared" si="5"/>
        <v>0</v>
      </c>
    </row>
    <row r="325" spans="1:17">
      <c r="A325">
        <v>200612300002</v>
      </c>
      <c r="B325" s="28">
        <v>39081</v>
      </c>
      <c r="C325" t="s">
        <v>32</v>
      </c>
      <c r="D325" t="s">
        <v>33</v>
      </c>
      <c r="E325" t="s">
        <v>234</v>
      </c>
      <c r="F325">
        <v>2</v>
      </c>
      <c r="G325">
        <v>12</v>
      </c>
      <c r="H325" t="s">
        <v>287</v>
      </c>
      <c r="L325">
        <v>2006</v>
      </c>
      <c r="Q325">
        <f t="shared" si="5"/>
        <v>0</v>
      </c>
    </row>
    <row r="326" spans="1:17">
      <c r="A326">
        <v>200703180006</v>
      </c>
      <c r="B326" s="28">
        <v>39159</v>
      </c>
      <c r="C326" t="s">
        <v>2</v>
      </c>
      <c r="D326" t="s">
        <v>87</v>
      </c>
      <c r="E326" t="s">
        <v>111</v>
      </c>
      <c r="F326">
        <v>2</v>
      </c>
      <c r="G326">
        <v>0</v>
      </c>
      <c r="H326" t="s">
        <v>18</v>
      </c>
      <c r="L326">
        <v>2007</v>
      </c>
      <c r="Q326">
        <f t="shared" si="5"/>
        <v>0</v>
      </c>
    </row>
    <row r="327" spans="1:17">
      <c r="A327">
        <v>200704050006</v>
      </c>
      <c r="B327" s="28">
        <v>39177</v>
      </c>
      <c r="C327" t="s">
        <v>2</v>
      </c>
      <c r="D327" t="s">
        <v>110</v>
      </c>
      <c r="E327" t="s">
        <v>98</v>
      </c>
      <c r="F327">
        <v>0</v>
      </c>
      <c r="G327">
        <v>0</v>
      </c>
      <c r="H327" t="s">
        <v>23</v>
      </c>
      <c r="L327">
        <v>2007</v>
      </c>
      <c r="Q327">
        <f t="shared" si="5"/>
        <v>0</v>
      </c>
    </row>
    <row r="328" spans="1:17">
      <c r="A328">
        <v>200704080006</v>
      </c>
      <c r="B328" s="28">
        <v>39180</v>
      </c>
      <c r="C328" t="s">
        <v>2</v>
      </c>
      <c r="D328" t="s">
        <v>353</v>
      </c>
      <c r="E328" t="s">
        <v>90</v>
      </c>
      <c r="F328">
        <v>0</v>
      </c>
      <c r="G328">
        <v>0</v>
      </c>
      <c r="H328" t="s">
        <v>18</v>
      </c>
      <c r="L328">
        <v>2007</v>
      </c>
      <c r="Q328">
        <f t="shared" si="5"/>
        <v>0</v>
      </c>
    </row>
    <row r="329" spans="1:17">
      <c r="A329">
        <v>200704090011</v>
      </c>
      <c r="B329" s="28">
        <v>39181</v>
      </c>
      <c r="C329" t="s">
        <v>2</v>
      </c>
      <c r="D329" t="s">
        <v>353</v>
      </c>
      <c r="E329" t="s">
        <v>98</v>
      </c>
      <c r="F329">
        <v>0</v>
      </c>
      <c r="G329">
        <v>0</v>
      </c>
      <c r="H329" t="s">
        <v>14</v>
      </c>
      <c r="L329">
        <v>2007</v>
      </c>
      <c r="Q329">
        <f t="shared" si="5"/>
        <v>0</v>
      </c>
    </row>
    <row r="330" spans="1:17">
      <c r="A330">
        <v>200704210009</v>
      </c>
      <c r="B330" s="28">
        <v>39193</v>
      </c>
      <c r="C330" t="s">
        <v>11</v>
      </c>
      <c r="D330" t="s">
        <v>41</v>
      </c>
      <c r="E330" t="s">
        <v>37</v>
      </c>
      <c r="F330">
        <v>0</v>
      </c>
      <c r="G330">
        <v>1</v>
      </c>
      <c r="H330" t="s">
        <v>346</v>
      </c>
      <c r="L330">
        <v>2007</v>
      </c>
      <c r="Q330">
        <f t="shared" si="5"/>
        <v>0</v>
      </c>
    </row>
    <row r="331" spans="1:17">
      <c r="A331">
        <v>200704210008</v>
      </c>
      <c r="B331" s="28">
        <v>39193</v>
      </c>
      <c r="C331" t="s">
        <v>11</v>
      </c>
      <c r="D331" t="s">
        <v>41</v>
      </c>
      <c r="E331" t="s">
        <v>37</v>
      </c>
      <c r="F331">
        <v>0</v>
      </c>
      <c r="G331">
        <v>0</v>
      </c>
      <c r="H331" t="s">
        <v>65</v>
      </c>
      <c r="L331">
        <v>2007</v>
      </c>
      <c r="Q331">
        <f t="shared" si="5"/>
        <v>0</v>
      </c>
    </row>
    <row r="332" spans="1:17">
      <c r="A332">
        <v>200707250002</v>
      </c>
      <c r="B332" s="28">
        <v>39288</v>
      </c>
      <c r="C332" t="s">
        <v>32</v>
      </c>
      <c r="D332" t="s">
        <v>285</v>
      </c>
      <c r="E332" t="s">
        <v>234</v>
      </c>
      <c r="F332">
        <v>0</v>
      </c>
      <c r="G332">
        <v>0</v>
      </c>
      <c r="H332" t="s">
        <v>18</v>
      </c>
      <c r="L332">
        <v>2007</v>
      </c>
      <c r="Q332">
        <f t="shared" si="5"/>
        <v>0</v>
      </c>
    </row>
    <row r="333" spans="1:17">
      <c r="A333">
        <v>200708240040</v>
      </c>
      <c r="B333" s="28">
        <v>39318</v>
      </c>
      <c r="C333" t="s">
        <v>32</v>
      </c>
      <c r="D333" t="s">
        <v>291</v>
      </c>
      <c r="E333" t="s">
        <v>256</v>
      </c>
      <c r="F333">
        <v>0</v>
      </c>
      <c r="G333">
        <v>2</v>
      </c>
      <c r="H333" t="s">
        <v>14</v>
      </c>
      <c r="L333">
        <v>2007</v>
      </c>
      <c r="Q333">
        <f t="shared" si="5"/>
        <v>0</v>
      </c>
    </row>
    <row r="334" spans="1:17">
      <c r="A334">
        <v>200708240039</v>
      </c>
      <c r="B334" s="28">
        <v>39318</v>
      </c>
      <c r="C334" t="s">
        <v>11</v>
      </c>
      <c r="D334" t="s">
        <v>284</v>
      </c>
      <c r="E334" t="s">
        <v>234</v>
      </c>
      <c r="F334">
        <v>0</v>
      </c>
      <c r="G334">
        <v>3</v>
      </c>
      <c r="H334" t="s">
        <v>18</v>
      </c>
      <c r="L334">
        <v>2007</v>
      </c>
      <c r="Q334">
        <f t="shared" si="5"/>
        <v>0</v>
      </c>
    </row>
    <row r="335" spans="1:17">
      <c r="A335">
        <v>200708300023</v>
      </c>
      <c r="B335" s="28">
        <v>39324</v>
      </c>
      <c r="C335" t="s">
        <v>32</v>
      </c>
      <c r="D335" t="s">
        <v>248</v>
      </c>
      <c r="E335" t="s">
        <v>256</v>
      </c>
      <c r="F335">
        <v>0</v>
      </c>
      <c r="G335">
        <v>0</v>
      </c>
      <c r="H335" t="s">
        <v>18</v>
      </c>
      <c r="L335">
        <v>2007</v>
      </c>
      <c r="Q335">
        <f t="shared" si="5"/>
        <v>0</v>
      </c>
    </row>
    <row r="336" spans="1:17">
      <c r="A336">
        <v>200709020003</v>
      </c>
      <c r="B336" s="28">
        <v>39327</v>
      </c>
      <c r="C336" t="s">
        <v>32</v>
      </c>
      <c r="D336" t="s">
        <v>350</v>
      </c>
      <c r="E336" t="s">
        <v>256</v>
      </c>
      <c r="F336">
        <v>0</v>
      </c>
      <c r="G336">
        <v>0</v>
      </c>
      <c r="H336" t="s">
        <v>23</v>
      </c>
      <c r="L336">
        <v>2007</v>
      </c>
      <c r="Q336">
        <f t="shared" si="5"/>
        <v>0</v>
      </c>
    </row>
    <row r="337" spans="1:17">
      <c r="A337">
        <v>200709100004</v>
      </c>
      <c r="B337" s="28">
        <v>39335</v>
      </c>
      <c r="C337" t="s">
        <v>32</v>
      </c>
      <c r="D337" t="s">
        <v>283</v>
      </c>
      <c r="E337" t="s">
        <v>234</v>
      </c>
      <c r="F337">
        <v>0</v>
      </c>
      <c r="G337">
        <v>0</v>
      </c>
      <c r="H337" t="s">
        <v>65</v>
      </c>
      <c r="L337">
        <v>2007</v>
      </c>
      <c r="Q337">
        <f t="shared" si="5"/>
        <v>0</v>
      </c>
    </row>
    <row r="338" spans="1:17">
      <c r="A338">
        <v>200709230004</v>
      </c>
      <c r="B338" s="28">
        <v>39348</v>
      </c>
      <c r="C338" t="s">
        <v>2</v>
      </c>
      <c r="D338" t="s">
        <v>348</v>
      </c>
      <c r="E338" t="s">
        <v>349</v>
      </c>
      <c r="F338">
        <v>0</v>
      </c>
      <c r="G338">
        <v>0</v>
      </c>
      <c r="H338" t="s">
        <v>18</v>
      </c>
      <c r="L338">
        <v>2007</v>
      </c>
      <c r="Q338">
        <f t="shared" si="5"/>
        <v>0</v>
      </c>
    </row>
    <row r="339" spans="1:17">
      <c r="A339">
        <v>200710090017</v>
      </c>
      <c r="B339" s="28">
        <v>39364</v>
      </c>
      <c r="C339" t="s">
        <v>32</v>
      </c>
      <c r="D339" t="s">
        <v>237</v>
      </c>
      <c r="E339" t="s">
        <v>256</v>
      </c>
      <c r="F339">
        <v>0</v>
      </c>
      <c r="G339">
        <v>3</v>
      </c>
      <c r="H339" t="s">
        <v>346</v>
      </c>
      <c r="L339">
        <v>2007</v>
      </c>
      <c r="Q339">
        <f t="shared" si="5"/>
        <v>0</v>
      </c>
    </row>
    <row r="340" spans="1:17">
      <c r="A340">
        <v>200711080001</v>
      </c>
      <c r="B340" s="28">
        <v>39394</v>
      </c>
      <c r="C340" t="s">
        <v>2</v>
      </c>
      <c r="D340" t="s">
        <v>117</v>
      </c>
      <c r="E340" t="s">
        <v>260</v>
      </c>
      <c r="F340">
        <v>1</v>
      </c>
      <c r="G340">
        <v>0</v>
      </c>
      <c r="H340" t="s">
        <v>14</v>
      </c>
      <c r="L340">
        <v>2007</v>
      </c>
      <c r="Q340">
        <f t="shared" si="5"/>
        <v>0</v>
      </c>
    </row>
    <row r="341" spans="1:17">
      <c r="A341">
        <v>200711120003</v>
      </c>
      <c r="B341" s="28">
        <v>39398</v>
      </c>
      <c r="C341" t="s">
        <v>2</v>
      </c>
      <c r="D341" t="s">
        <v>297</v>
      </c>
      <c r="E341" t="s">
        <v>343</v>
      </c>
      <c r="F341">
        <v>0</v>
      </c>
      <c r="G341">
        <v>1</v>
      </c>
      <c r="H341" t="s">
        <v>14</v>
      </c>
      <c r="L341">
        <v>2007</v>
      </c>
      <c r="Q341">
        <f t="shared" si="5"/>
        <v>0</v>
      </c>
    </row>
    <row r="342" spans="1:17">
      <c r="A342">
        <v>200712010004</v>
      </c>
      <c r="B342" s="28">
        <v>39417</v>
      </c>
      <c r="C342" t="s">
        <v>11</v>
      </c>
      <c r="D342" t="s">
        <v>281</v>
      </c>
      <c r="E342" t="s">
        <v>234</v>
      </c>
      <c r="F342">
        <v>2</v>
      </c>
      <c r="G342">
        <v>0</v>
      </c>
      <c r="H342" t="s">
        <v>14</v>
      </c>
      <c r="L342">
        <v>2007</v>
      </c>
      <c r="Q342">
        <f t="shared" si="5"/>
        <v>0</v>
      </c>
    </row>
    <row r="343" spans="1:17">
      <c r="A343">
        <v>200712200003</v>
      </c>
      <c r="B343" s="28">
        <v>39436</v>
      </c>
      <c r="C343" t="s">
        <v>11</v>
      </c>
      <c r="D343" t="s">
        <v>43</v>
      </c>
      <c r="E343" t="s">
        <v>37</v>
      </c>
      <c r="F343">
        <v>0</v>
      </c>
      <c r="G343">
        <v>1</v>
      </c>
      <c r="H343" t="s">
        <v>65</v>
      </c>
      <c r="L343">
        <v>2007</v>
      </c>
      <c r="Q343">
        <f t="shared" si="5"/>
        <v>0</v>
      </c>
    </row>
    <row r="344" spans="1:17">
      <c r="A344">
        <v>200712200002</v>
      </c>
      <c r="B344" s="28">
        <v>39436</v>
      </c>
      <c r="C344" t="s">
        <v>11</v>
      </c>
      <c r="D344" t="s">
        <v>43</v>
      </c>
      <c r="E344" t="s">
        <v>37</v>
      </c>
      <c r="F344">
        <v>0</v>
      </c>
      <c r="G344">
        <v>0</v>
      </c>
      <c r="H344" t="s">
        <v>14</v>
      </c>
      <c r="L344">
        <v>2007</v>
      </c>
      <c r="Q344">
        <f t="shared" si="5"/>
        <v>0</v>
      </c>
    </row>
    <row r="345" spans="1:17">
      <c r="A345">
        <v>200712230004</v>
      </c>
      <c r="B345" s="28">
        <v>39439</v>
      </c>
      <c r="C345" t="s">
        <v>11</v>
      </c>
      <c r="D345" t="s">
        <v>43</v>
      </c>
      <c r="E345" t="s">
        <v>37</v>
      </c>
      <c r="F345">
        <v>0</v>
      </c>
      <c r="G345">
        <v>0</v>
      </c>
      <c r="H345" t="s">
        <v>65</v>
      </c>
      <c r="L345">
        <v>2007</v>
      </c>
      <c r="Q345">
        <f t="shared" si="5"/>
        <v>0</v>
      </c>
    </row>
    <row r="346" spans="1:17">
      <c r="A346">
        <v>200712230003</v>
      </c>
      <c r="B346" s="28">
        <v>39439</v>
      </c>
      <c r="C346" t="s">
        <v>11</v>
      </c>
      <c r="D346" t="s">
        <v>43</v>
      </c>
      <c r="E346" t="s">
        <v>37</v>
      </c>
      <c r="F346">
        <v>0</v>
      </c>
      <c r="G346">
        <v>2</v>
      </c>
      <c r="H346" t="s">
        <v>100</v>
      </c>
      <c r="L346">
        <v>2007</v>
      </c>
      <c r="Q346">
        <f t="shared" si="5"/>
        <v>0</v>
      </c>
    </row>
    <row r="347" spans="1:17">
      <c r="A347">
        <v>200802230006</v>
      </c>
      <c r="B347" s="28">
        <v>39501</v>
      </c>
      <c r="C347" t="s">
        <v>32</v>
      </c>
      <c r="D347" t="s">
        <v>237</v>
      </c>
      <c r="E347" t="s">
        <v>234</v>
      </c>
      <c r="F347">
        <v>0</v>
      </c>
      <c r="G347">
        <v>0</v>
      </c>
      <c r="H347" t="s">
        <v>114</v>
      </c>
      <c r="L347">
        <v>2008</v>
      </c>
      <c r="Q347">
        <f t="shared" si="5"/>
        <v>0</v>
      </c>
    </row>
    <row r="348" spans="1:17">
      <c r="A348">
        <v>200803210001</v>
      </c>
      <c r="B348" s="28">
        <v>39528</v>
      </c>
      <c r="C348" t="s">
        <v>32</v>
      </c>
      <c r="D348" t="s">
        <v>279</v>
      </c>
      <c r="E348" t="s">
        <v>234</v>
      </c>
      <c r="F348">
        <v>0</v>
      </c>
      <c r="G348">
        <v>1</v>
      </c>
      <c r="H348" t="s">
        <v>14</v>
      </c>
      <c r="L348">
        <v>2008</v>
      </c>
      <c r="Q348">
        <f t="shared" si="5"/>
        <v>0</v>
      </c>
    </row>
    <row r="349" spans="1:17">
      <c r="A349">
        <v>200803300004</v>
      </c>
      <c r="B349" s="28">
        <v>39537</v>
      </c>
      <c r="C349" t="s">
        <v>32</v>
      </c>
      <c r="D349" t="s">
        <v>238</v>
      </c>
      <c r="E349" t="s">
        <v>234</v>
      </c>
      <c r="F349">
        <v>0</v>
      </c>
      <c r="G349">
        <v>0</v>
      </c>
      <c r="H349" t="s">
        <v>114</v>
      </c>
      <c r="L349">
        <v>2008</v>
      </c>
      <c r="Q349">
        <f t="shared" si="5"/>
        <v>0</v>
      </c>
    </row>
    <row r="350" spans="1:17">
      <c r="A350">
        <v>200804120001</v>
      </c>
      <c r="B350" s="28">
        <v>39550</v>
      </c>
      <c r="C350" t="s">
        <v>32</v>
      </c>
      <c r="D350" t="s">
        <v>16</v>
      </c>
      <c r="E350" t="s">
        <v>234</v>
      </c>
      <c r="F350">
        <v>0</v>
      </c>
      <c r="G350">
        <v>0</v>
      </c>
      <c r="H350" t="s">
        <v>114</v>
      </c>
      <c r="L350">
        <v>2008</v>
      </c>
      <c r="Q350">
        <f t="shared" si="5"/>
        <v>0</v>
      </c>
    </row>
    <row r="351" spans="1:17">
      <c r="A351">
        <v>200804170007</v>
      </c>
      <c r="B351" s="28">
        <v>39555</v>
      </c>
      <c r="C351" t="s">
        <v>32</v>
      </c>
      <c r="D351" t="s">
        <v>237</v>
      </c>
      <c r="E351" t="s">
        <v>234</v>
      </c>
      <c r="F351">
        <v>0</v>
      </c>
      <c r="G351">
        <v>7</v>
      </c>
      <c r="H351" t="s">
        <v>65</v>
      </c>
      <c r="L351">
        <v>2008</v>
      </c>
      <c r="Q351">
        <f t="shared" si="5"/>
        <v>0</v>
      </c>
    </row>
    <row r="352" spans="1:17">
      <c r="A352">
        <v>200804200011</v>
      </c>
      <c r="B352" s="28">
        <v>39558</v>
      </c>
      <c r="C352" t="s">
        <v>32</v>
      </c>
      <c r="D352" t="s">
        <v>273</v>
      </c>
      <c r="E352" t="s">
        <v>234</v>
      </c>
      <c r="F352">
        <v>0</v>
      </c>
      <c r="G352">
        <v>0</v>
      </c>
      <c r="H352" t="s">
        <v>18</v>
      </c>
      <c r="L352">
        <v>2008</v>
      </c>
      <c r="Q352">
        <f t="shared" si="5"/>
        <v>0</v>
      </c>
    </row>
    <row r="353" spans="1:17">
      <c r="A353">
        <v>200805010010</v>
      </c>
      <c r="B353" s="28">
        <v>39569</v>
      </c>
      <c r="C353" t="s">
        <v>32</v>
      </c>
      <c r="D353" t="s">
        <v>268</v>
      </c>
      <c r="E353" t="s">
        <v>234</v>
      </c>
      <c r="F353">
        <v>0</v>
      </c>
      <c r="G353">
        <v>0</v>
      </c>
      <c r="H353" t="s">
        <v>65</v>
      </c>
      <c r="L353">
        <v>2008</v>
      </c>
      <c r="Q353">
        <f t="shared" si="5"/>
        <v>0</v>
      </c>
    </row>
    <row r="354" spans="1:17">
      <c r="A354">
        <v>200805010009</v>
      </c>
      <c r="B354" s="28">
        <v>39569</v>
      </c>
      <c r="C354" t="s">
        <v>32</v>
      </c>
      <c r="D354" t="s">
        <v>271</v>
      </c>
      <c r="E354" t="s">
        <v>234</v>
      </c>
      <c r="F354">
        <v>0</v>
      </c>
      <c r="G354">
        <v>0</v>
      </c>
      <c r="H354" t="s">
        <v>65</v>
      </c>
      <c r="L354">
        <v>2008</v>
      </c>
      <c r="Q354">
        <f t="shared" si="5"/>
        <v>0</v>
      </c>
    </row>
    <row r="355" spans="1:17">
      <c r="A355">
        <v>200805120017</v>
      </c>
      <c r="B355" s="28">
        <v>39580</v>
      </c>
      <c r="C355" t="s">
        <v>2</v>
      </c>
      <c r="D355" t="s">
        <v>330</v>
      </c>
      <c r="E355" t="s">
        <v>98</v>
      </c>
      <c r="F355">
        <v>0</v>
      </c>
      <c r="G355">
        <v>1</v>
      </c>
      <c r="H355" t="s">
        <v>14</v>
      </c>
      <c r="L355">
        <v>2008</v>
      </c>
      <c r="Q355">
        <f t="shared" si="5"/>
        <v>0</v>
      </c>
    </row>
    <row r="356" spans="1:17">
      <c r="A356">
        <v>200805120012</v>
      </c>
      <c r="B356" s="28">
        <v>39580</v>
      </c>
      <c r="C356" t="s">
        <v>32</v>
      </c>
      <c r="D356" t="s">
        <v>266</v>
      </c>
      <c r="E356" t="s">
        <v>234</v>
      </c>
      <c r="F356">
        <v>0</v>
      </c>
      <c r="G356">
        <v>0</v>
      </c>
      <c r="H356" t="s">
        <v>23</v>
      </c>
      <c r="L356">
        <v>2008</v>
      </c>
      <c r="Q356">
        <f t="shared" si="5"/>
        <v>0</v>
      </c>
    </row>
    <row r="357" spans="1:17">
      <c r="A357">
        <v>200805140015</v>
      </c>
      <c r="B357" s="28">
        <v>39582</v>
      </c>
      <c r="C357" t="s">
        <v>32</v>
      </c>
      <c r="D357" t="s">
        <v>329</v>
      </c>
      <c r="E357" t="s">
        <v>256</v>
      </c>
      <c r="F357">
        <v>1</v>
      </c>
      <c r="G357">
        <v>4</v>
      </c>
      <c r="H357" t="s">
        <v>14</v>
      </c>
      <c r="L357">
        <v>2008</v>
      </c>
      <c r="Q357">
        <f t="shared" si="5"/>
        <v>0</v>
      </c>
    </row>
    <row r="358" spans="1:17">
      <c r="A358">
        <v>200805190017</v>
      </c>
      <c r="B358" s="28">
        <v>39587</v>
      </c>
      <c r="C358" t="s">
        <v>32</v>
      </c>
      <c r="D358" t="s">
        <v>264</v>
      </c>
      <c r="E358" t="s">
        <v>234</v>
      </c>
      <c r="F358">
        <v>0</v>
      </c>
      <c r="G358">
        <v>0</v>
      </c>
      <c r="H358" t="s">
        <v>38</v>
      </c>
      <c r="L358">
        <v>2008</v>
      </c>
      <c r="Q358">
        <f t="shared" si="5"/>
        <v>0</v>
      </c>
    </row>
    <row r="359" spans="1:17">
      <c r="A359">
        <v>200806080012</v>
      </c>
      <c r="B359" s="28">
        <v>39607</v>
      </c>
      <c r="C359" t="s">
        <v>32</v>
      </c>
      <c r="D359" t="s">
        <v>262</v>
      </c>
      <c r="E359" t="s">
        <v>234</v>
      </c>
      <c r="F359">
        <v>0</v>
      </c>
      <c r="G359">
        <v>0</v>
      </c>
      <c r="H359" t="s">
        <v>38</v>
      </c>
      <c r="L359">
        <v>2008</v>
      </c>
      <c r="Q359">
        <f t="shared" si="5"/>
        <v>0</v>
      </c>
    </row>
    <row r="360" spans="1:17">
      <c r="A360">
        <v>200806140011</v>
      </c>
      <c r="B360" s="28">
        <v>39613</v>
      </c>
      <c r="C360" t="s">
        <v>2</v>
      </c>
      <c r="D360" t="s">
        <v>324</v>
      </c>
      <c r="E360" t="s">
        <v>111</v>
      </c>
      <c r="F360">
        <v>0</v>
      </c>
      <c r="G360">
        <v>2</v>
      </c>
      <c r="H360" t="s">
        <v>14</v>
      </c>
      <c r="L360">
        <v>2008</v>
      </c>
      <c r="Q360">
        <f t="shared" si="5"/>
        <v>0</v>
      </c>
    </row>
    <row r="361" spans="1:17">
      <c r="A361">
        <v>200807040029</v>
      </c>
      <c r="B361" s="28">
        <v>39633</v>
      </c>
      <c r="C361" t="s">
        <v>32</v>
      </c>
      <c r="D361" t="s">
        <v>323</v>
      </c>
      <c r="E361" t="s">
        <v>256</v>
      </c>
      <c r="F361">
        <v>0</v>
      </c>
      <c r="G361">
        <v>0</v>
      </c>
      <c r="H361" t="s">
        <v>114</v>
      </c>
      <c r="L361">
        <v>2008</v>
      </c>
      <c r="Q361">
        <f t="shared" si="5"/>
        <v>0</v>
      </c>
    </row>
    <row r="362" spans="1:17">
      <c r="A362">
        <v>200807110007</v>
      </c>
      <c r="B362" s="28">
        <v>39640</v>
      </c>
      <c r="C362" t="s">
        <v>2</v>
      </c>
      <c r="D362" t="s">
        <v>320</v>
      </c>
      <c r="E362" t="s">
        <v>321</v>
      </c>
      <c r="F362">
        <v>0</v>
      </c>
      <c r="G362">
        <v>0</v>
      </c>
      <c r="H362" t="s">
        <v>38</v>
      </c>
      <c r="L362">
        <v>2008</v>
      </c>
      <c r="Q362">
        <f t="shared" si="5"/>
        <v>0</v>
      </c>
    </row>
    <row r="363" spans="1:17">
      <c r="A363">
        <v>200807200018</v>
      </c>
      <c r="B363" s="28">
        <v>39649</v>
      </c>
      <c r="C363" t="s">
        <v>32</v>
      </c>
      <c r="D363" t="s">
        <v>251</v>
      </c>
      <c r="E363" t="s">
        <v>234</v>
      </c>
      <c r="F363">
        <v>0</v>
      </c>
      <c r="G363">
        <v>0</v>
      </c>
      <c r="H363" t="s">
        <v>156</v>
      </c>
      <c r="L363">
        <v>2008</v>
      </c>
      <c r="Q363">
        <f t="shared" si="5"/>
        <v>0</v>
      </c>
    </row>
    <row r="364" spans="1:17">
      <c r="A364">
        <v>200807200017</v>
      </c>
      <c r="B364" s="28">
        <v>39649</v>
      </c>
      <c r="C364" t="s">
        <v>32</v>
      </c>
      <c r="D364" t="s">
        <v>251</v>
      </c>
      <c r="E364" t="s">
        <v>234</v>
      </c>
      <c r="F364">
        <v>0</v>
      </c>
      <c r="G364">
        <v>1</v>
      </c>
      <c r="H364" t="s">
        <v>38</v>
      </c>
      <c r="L364">
        <v>2008</v>
      </c>
      <c r="Q364">
        <f t="shared" si="5"/>
        <v>0</v>
      </c>
    </row>
    <row r="365" spans="1:17">
      <c r="A365">
        <v>200807200016</v>
      </c>
      <c r="B365" s="28">
        <v>39649</v>
      </c>
      <c r="C365" t="s">
        <v>32</v>
      </c>
      <c r="D365" t="s">
        <v>257</v>
      </c>
      <c r="E365" t="s">
        <v>234</v>
      </c>
      <c r="F365">
        <v>0</v>
      </c>
      <c r="G365">
        <v>0</v>
      </c>
      <c r="H365" t="s">
        <v>38</v>
      </c>
      <c r="L365">
        <v>2008</v>
      </c>
      <c r="Q365">
        <f t="shared" si="5"/>
        <v>0</v>
      </c>
    </row>
    <row r="366" spans="1:17">
      <c r="A366">
        <v>200807200015</v>
      </c>
      <c r="B366" s="28">
        <v>39649</v>
      </c>
      <c r="C366" t="s">
        <v>32</v>
      </c>
      <c r="D366" t="s">
        <v>237</v>
      </c>
      <c r="E366" t="s">
        <v>234</v>
      </c>
      <c r="F366">
        <v>0</v>
      </c>
      <c r="G366">
        <v>0</v>
      </c>
      <c r="H366" t="s">
        <v>38</v>
      </c>
      <c r="L366">
        <v>2008</v>
      </c>
      <c r="Q366">
        <f t="shared" si="5"/>
        <v>0</v>
      </c>
    </row>
    <row r="367" spans="1:17">
      <c r="A367">
        <v>200807200014</v>
      </c>
      <c r="B367" s="28">
        <v>39649</v>
      </c>
      <c r="C367" t="s">
        <v>32</v>
      </c>
      <c r="D367" t="s">
        <v>257</v>
      </c>
      <c r="E367" t="s">
        <v>234</v>
      </c>
      <c r="F367">
        <v>0</v>
      </c>
      <c r="G367">
        <v>0</v>
      </c>
      <c r="H367" t="s">
        <v>38</v>
      </c>
      <c r="L367">
        <v>2008</v>
      </c>
      <c r="Q367">
        <f t="shared" si="5"/>
        <v>0</v>
      </c>
    </row>
    <row r="368" spans="1:17">
      <c r="A368">
        <v>200807280016</v>
      </c>
      <c r="B368" s="28">
        <v>39657</v>
      </c>
      <c r="C368" t="s">
        <v>32</v>
      </c>
      <c r="D368" t="s">
        <v>248</v>
      </c>
      <c r="E368" t="s">
        <v>234</v>
      </c>
      <c r="F368">
        <v>0</v>
      </c>
      <c r="G368">
        <v>0</v>
      </c>
      <c r="H368" t="s">
        <v>38</v>
      </c>
      <c r="L368">
        <v>2008</v>
      </c>
      <c r="Q368">
        <f t="shared" si="5"/>
        <v>0</v>
      </c>
    </row>
    <row r="369" spans="1:17">
      <c r="A369">
        <v>200807290037</v>
      </c>
      <c r="B369" s="28">
        <v>39658</v>
      </c>
      <c r="C369" t="s">
        <v>32</v>
      </c>
      <c r="D369" t="s">
        <v>247</v>
      </c>
      <c r="E369" t="s">
        <v>234</v>
      </c>
      <c r="F369">
        <v>0</v>
      </c>
      <c r="G369">
        <v>0</v>
      </c>
      <c r="H369" t="s">
        <v>38</v>
      </c>
      <c r="L369">
        <v>2008</v>
      </c>
      <c r="Q369">
        <f t="shared" si="5"/>
        <v>0</v>
      </c>
    </row>
    <row r="370" spans="1:17">
      <c r="A370">
        <v>200808170013</v>
      </c>
      <c r="B370" s="28">
        <v>39677</v>
      </c>
      <c r="C370" t="s">
        <v>32</v>
      </c>
      <c r="D370" t="s">
        <v>243</v>
      </c>
      <c r="E370" t="s">
        <v>234</v>
      </c>
      <c r="F370">
        <v>0</v>
      </c>
      <c r="G370">
        <v>0</v>
      </c>
      <c r="H370" t="s">
        <v>18</v>
      </c>
      <c r="L370">
        <v>2008</v>
      </c>
      <c r="Q370">
        <f t="shared" si="5"/>
        <v>0</v>
      </c>
    </row>
    <row r="371" spans="1:17">
      <c r="A371">
        <v>200808170009</v>
      </c>
      <c r="B371" s="28">
        <v>39677</v>
      </c>
      <c r="C371" t="s">
        <v>32</v>
      </c>
      <c r="D371" t="s">
        <v>244</v>
      </c>
      <c r="E371" t="s">
        <v>234</v>
      </c>
      <c r="F371">
        <v>0</v>
      </c>
      <c r="G371">
        <v>0</v>
      </c>
      <c r="H371" t="s">
        <v>18</v>
      </c>
      <c r="L371">
        <v>2008</v>
      </c>
      <c r="Q371">
        <f t="shared" si="5"/>
        <v>0</v>
      </c>
    </row>
    <row r="372" spans="1:17">
      <c r="A372">
        <v>200808170008</v>
      </c>
      <c r="B372" s="28">
        <v>39677</v>
      </c>
      <c r="C372" t="s">
        <v>32</v>
      </c>
      <c r="D372" t="s">
        <v>245</v>
      </c>
      <c r="E372" t="s">
        <v>234</v>
      </c>
      <c r="F372">
        <v>0</v>
      </c>
      <c r="G372">
        <v>0</v>
      </c>
      <c r="H372" t="s">
        <v>23</v>
      </c>
      <c r="L372">
        <v>2008</v>
      </c>
      <c r="Q372">
        <f t="shared" si="5"/>
        <v>0</v>
      </c>
    </row>
    <row r="373" spans="1:17">
      <c r="A373">
        <v>200809210027</v>
      </c>
      <c r="B373" s="28">
        <v>39712</v>
      </c>
      <c r="C373" t="s">
        <v>32</v>
      </c>
      <c r="D373" t="s">
        <v>311</v>
      </c>
      <c r="E373" t="s">
        <v>256</v>
      </c>
      <c r="F373">
        <v>0</v>
      </c>
      <c r="G373">
        <v>0</v>
      </c>
      <c r="H373" t="s">
        <v>14</v>
      </c>
      <c r="L373">
        <v>2008</v>
      </c>
      <c r="Q373">
        <f t="shared" si="5"/>
        <v>0</v>
      </c>
    </row>
    <row r="374" spans="1:17">
      <c r="A374">
        <v>200809210026</v>
      </c>
      <c r="B374" s="28">
        <v>39712</v>
      </c>
      <c r="C374" t="s">
        <v>32</v>
      </c>
      <c r="D374" t="s">
        <v>311</v>
      </c>
      <c r="E374" t="s">
        <v>256</v>
      </c>
      <c r="F374">
        <v>0</v>
      </c>
      <c r="G374">
        <v>10</v>
      </c>
      <c r="H374" t="s">
        <v>14</v>
      </c>
      <c r="L374">
        <v>2008</v>
      </c>
      <c r="Q374">
        <f t="shared" si="5"/>
        <v>0</v>
      </c>
    </row>
    <row r="375" spans="1:17">
      <c r="A375">
        <v>200809210010</v>
      </c>
      <c r="B375" s="28">
        <v>39712</v>
      </c>
      <c r="C375" t="s">
        <v>32</v>
      </c>
      <c r="D375" t="s">
        <v>240</v>
      </c>
      <c r="E375" t="s">
        <v>234</v>
      </c>
      <c r="F375">
        <v>0</v>
      </c>
      <c r="G375">
        <v>0</v>
      </c>
      <c r="H375" t="s">
        <v>14</v>
      </c>
      <c r="L375">
        <v>2008</v>
      </c>
      <c r="Q375">
        <f t="shared" si="5"/>
        <v>0</v>
      </c>
    </row>
    <row r="376" spans="1:17">
      <c r="A376">
        <v>200809210009</v>
      </c>
      <c r="B376" s="28">
        <v>39712</v>
      </c>
      <c r="C376" t="s">
        <v>32</v>
      </c>
      <c r="D376" t="s">
        <v>240</v>
      </c>
      <c r="E376" t="s">
        <v>234</v>
      </c>
      <c r="F376">
        <v>0</v>
      </c>
      <c r="G376">
        <v>0</v>
      </c>
      <c r="H376" t="s">
        <v>14</v>
      </c>
      <c r="L376">
        <v>2008</v>
      </c>
      <c r="Q376">
        <f t="shared" si="5"/>
        <v>0</v>
      </c>
    </row>
    <row r="377" spans="1:17">
      <c r="A377">
        <v>200809210008</v>
      </c>
      <c r="B377" s="28">
        <v>39712</v>
      </c>
      <c r="C377" t="s">
        <v>32</v>
      </c>
      <c r="D377" t="s">
        <v>311</v>
      </c>
      <c r="E377" t="s">
        <v>256</v>
      </c>
      <c r="F377">
        <v>0</v>
      </c>
      <c r="G377">
        <v>11</v>
      </c>
      <c r="H377" t="s">
        <v>14</v>
      </c>
      <c r="L377">
        <v>2008</v>
      </c>
      <c r="Q377">
        <f t="shared" si="5"/>
        <v>0</v>
      </c>
    </row>
    <row r="378" spans="1:17">
      <c r="A378">
        <v>200809220011</v>
      </c>
      <c r="B378" s="28">
        <v>39713</v>
      </c>
      <c r="C378" t="s">
        <v>32</v>
      </c>
      <c r="D378" t="s">
        <v>239</v>
      </c>
      <c r="E378" t="s">
        <v>234</v>
      </c>
      <c r="F378">
        <v>1</v>
      </c>
      <c r="G378">
        <v>6</v>
      </c>
      <c r="H378" t="s">
        <v>72</v>
      </c>
      <c r="L378">
        <v>2008</v>
      </c>
      <c r="Q378">
        <f t="shared" si="5"/>
        <v>0</v>
      </c>
    </row>
    <row r="379" spans="1:17">
      <c r="A379">
        <v>200810300015</v>
      </c>
      <c r="B379" s="28">
        <v>39751</v>
      </c>
      <c r="C379" t="s">
        <v>32</v>
      </c>
      <c r="D379" t="s">
        <v>175</v>
      </c>
      <c r="E379" t="s">
        <v>256</v>
      </c>
      <c r="F379">
        <v>0</v>
      </c>
      <c r="G379">
        <v>17</v>
      </c>
      <c r="H379" t="s">
        <v>161</v>
      </c>
      <c r="L379">
        <v>2008</v>
      </c>
      <c r="Q379">
        <f t="shared" si="5"/>
        <v>0</v>
      </c>
    </row>
    <row r="380" spans="1:17">
      <c r="A380">
        <v>200812030006</v>
      </c>
      <c r="B380" s="28">
        <v>39785</v>
      </c>
      <c r="C380" t="s">
        <v>32</v>
      </c>
      <c r="D380" t="s">
        <v>238</v>
      </c>
      <c r="E380" t="s">
        <v>234</v>
      </c>
      <c r="F380">
        <v>1</v>
      </c>
      <c r="G380">
        <v>0</v>
      </c>
      <c r="H380" t="s">
        <v>38</v>
      </c>
      <c r="L380">
        <v>2008</v>
      </c>
      <c r="Q380">
        <f t="shared" si="5"/>
        <v>0</v>
      </c>
    </row>
    <row r="381" spans="1:17">
      <c r="A381">
        <v>200812310002</v>
      </c>
      <c r="B381" s="28">
        <v>39813</v>
      </c>
      <c r="C381" t="s">
        <v>32</v>
      </c>
      <c r="D381" t="s">
        <v>237</v>
      </c>
      <c r="E381" t="s">
        <v>234</v>
      </c>
      <c r="F381">
        <v>0</v>
      </c>
      <c r="G381">
        <v>1</v>
      </c>
      <c r="H381" t="s">
        <v>109</v>
      </c>
      <c r="L381">
        <v>2008</v>
      </c>
      <c r="Q381">
        <f t="shared" si="5"/>
        <v>0</v>
      </c>
    </row>
    <row r="382" spans="1:17">
      <c r="A382">
        <v>200901160006</v>
      </c>
      <c r="B382" s="28">
        <v>39829</v>
      </c>
      <c r="C382" t="s">
        <v>32</v>
      </c>
      <c r="D382" t="s">
        <v>266</v>
      </c>
      <c r="E382" t="s">
        <v>256</v>
      </c>
      <c r="F382">
        <v>0</v>
      </c>
      <c r="G382">
        <v>0</v>
      </c>
      <c r="H382" t="s">
        <v>114</v>
      </c>
      <c r="L382">
        <v>2009</v>
      </c>
      <c r="Q382">
        <f t="shared" si="5"/>
        <v>0</v>
      </c>
    </row>
    <row r="383" spans="1:17">
      <c r="A383">
        <v>200901270026</v>
      </c>
      <c r="B383" s="28">
        <v>39840</v>
      </c>
      <c r="C383" t="s">
        <v>2</v>
      </c>
      <c r="D383" t="s">
        <v>308</v>
      </c>
      <c r="E383" t="s">
        <v>90</v>
      </c>
      <c r="F383">
        <v>0</v>
      </c>
      <c r="G383">
        <v>0</v>
      </c>
      <c r="H383" t="s">
        <v>18</v>
      </c>
      <c r="L383">
        <v>2009</v>
      </c>
      <c r="Q383">
        <f t="shared" si="5"/>
        <v>0</v>
      </c>
    </row>
    <row r="384" spans="1:17">
      <c r="A384">
        <v>200902230007</v>
      </c>
      <c r="B384" s="28">
        <v>39867</v>
      </c>
      <c r="C384" t="s">
        <v>32</v>
      </c>
      <c r="D384" t="s">
        <v>236</v>
      </c>
      <c r="E384" t="s">
        <v>234</v>
      </c>
      <c r="F384">
        <v>0</v>
      </c>
      <c r="G384">
        <v>0</v>
      </c>
      <c r="H384" t="s">
        <v>82</v>
      </c>
      <c r="L384">
        <v>2009</v>
      </c>
      <c r="Q384">
        <f t="shared" si="5"/>
        <v>0</v>
      </c>
    </row>
    <row r="385" spans="1:17">
      <c r="A385">
        <v>200903080013</v>
      </c>
      <c r="B385" s="28">
        <v>39879</v>
      </c>
      <c r="C385" t="s">
        <v>2</v>
      </c>
      <c r="D385" t="s">
        <v>274</v>
      </c>
      <c r="E385" t="s">
        <v>260</v>
      </c>
      <c r="F385">
        <v>2</v>
      </c>
      <c r="G385">
        <v>4</v>
      </c>
      <c r="H385" t="s">
        <v>205</v>
      </c>
      <c r="L385">
        <v>2009</v>
      </c>
      <c r="Q385">
        <f t="shared" si="5"/>
        <v>0</v>
      </c>
    </row>
    <row r="386" spans="1:17">
      <c r="A386">
        <v>200903090001</v>
      </c>
      <c r="B386" s="28">
        <v>39881</v>
      </c>
      <c r="C386" t="s">
        <v>2</v>
      </c>
      <c r="D386" t="s">
        <v>306</v>
      </c>
      <c r="E386" t="s">
        <v>141</v>
      </c>
      <c r="F386">
        <v>1</v>
      </c>
      <c r="G386">
        <v>0</v>
      </c>
      <c r="H386" t="s">
        <v>14</v>
      </c>
      <c r="L386">
        <v>2009</v>
      </c>
      <c r="Q386">
        <f t="shared" ref="Q386:Q449" si="6">IF(AND(L386=2014,OR(F386&gt;0,G387&gt;0)),1,0)</f>
        <v>0</v>
      </c>
    </row>
    <row r="387" spans="1:17">
      <c r="A387">
        <v>200903260001</v>
      </c>
      <c r="B387" s="28">
        <v>39898</v>
      </c>
      <c r="C387" t="s">
        <v>32</v>
      </c>
      <c r="D387" t="s">
        <v>305</v>
      </c>
      <c r="E387" t="s">
        <v>256</v>
      </c>
      <c r="F387">
        <v>0</v>
      </c>
      <c r="G387">
        <v>0</v>
      </c>
      <c r="H387" t="s">
        <v>18</v>
      </c>
      <c r="L387">
        <v>2009</v>
      </c>
      <c r="Q387">
        <f t="shared" si="6"/>
        <v>0</v>
      </c>
    </row>
    <row r="388" spans="1:17">
      <c r="A388">
        <v>200906190013</v>
      </c>
      <c r="B388" s="28">
        <v>39983</v>
      </c>
      <c r="C388" t="s">
        <v>32</v>
      </c>
      <c r="D388" t="s">
        <v>271</v>
      </c>
      <c r="E388" t="s">
        <v>256</v>
      </c>
      <c r="F388">
        <v>1</v>
      </c>
      <c r="G388">
        <v>0</v>
      </c>
      <c r="H388" t="s">
        <v>14</v>
      </c>
      <c r="L388">
        <v>2009</v>
      </c>
      <c r="Q388">
        <f t="shared" si="6"/>
        <v>0</v>
      </c>
    </row>
    <row r="389" spans="1:17">
      <c r="A389">
        <v>200907100002</v>
      </c>
      <c r="B389" s="28">
        <v>40004</v>
      </c>
      <c r="C389" t="s">
        <v>32</v>
      </c>
      <c r="D389" t="s">
        <v>291</v>
      </c>
      <c r="E389" t="s">
        <v>256</v>
      </c>
      <c r="F389">
        <v>0</v>
      </c>
      <c r="G389">
        <v>0</v>
      </c>
      <c r="H389" t="s">
        <v>65</v>
      </c>
      <c r="L389">
        <v>2009</v>
      </c>
      <c r="Q389">
        <f t="shared" si="6"/>
        <v>0</v>
      </c>
    </row>
    <row r="390" spans="1:17">
      <c r="A390">
        <v>200907220012</v>
      </c>
      <c r="B390" s="28">
        <v>40016</v>
      </c>
      <c r="C390" t="s">
        <v>11</v>
      </c>
      <c r="D390" t="s">
        <v>304</v>
      </c>
      <c r="E390" t="s">
        <v>37</v>
      </c>
      <c r="F390">
        <v>0</v>
      </c>
      <c r="G390">
        <v>0</v>
      </c>
      <c r="H390" t="s">
        <v>14</v>
      </c>
      <c r="L390">
        <v>2009</v>
      </c>
      <c r="Q390">
        <f t="shared" si="6"/>
        <v>0</v>
      </c>
    </row>
    <row r="391" spans="1:17">
      <c r="A391">
        <v>200907290025</v>
      </c>
      <c r="B391" s="28">
        <v>40023</v>
      </c>
      <c r="C391" t="s">
        <v>32</v>
      </c>
      <c r="D391" t="s">
        <v>302</v>
      </c>
      <c r="E391" t="s">
        <v>256</v>
      </c>
      <c r="F391">
        <v>0</v>
      </c>
      <c r="G391">
        <v>46</v>
      </c>
      <c r="H391" t="s">
        <v>14</v>
      </c>
      <c r="L391">
        <v>2009</v>
      </c>
      <c r="Q391">
        <f t="shared" si="6"/>
        <v>0</v>
      </c>
    </row>
    <row r="392" spans="1:17">
      <c r="A392">
        <v>200907300018</v>
      </c>
      <c r="B392" s="28">
        <v>40024</v>
      </c>
      <c r="C392" t="s">
        <v>32</v>
      </c>
      <c r="D392" t="s">
        <v>235</v>
      </c>
      <c r="E392" t="s">
        <v>234</v>
      </c>
      <c r="F392">
        <v>2</v>
      </c>
      <c r="G392">
        <v>0</v>
      </c>
      <c r="H392" t="s">
        <v>14</v>
      </c>
      <c r="L392">
        <v>2009</v>
      </c>
      <c r="Q392">
        <f t="shared" si="6"/>
        <v>0</v>
      </c>
    </row>
    <row r="393" spans="1:17">
      <c r="A393">
        <v>200908090008</v>
      </c>
      <c r="B393" s="28">
        <v>40034</v>
      </c>
      <c r="C393" t="s">
        <v>32</v>
      </c>
      <c r="D393" t="s">
        <v>233</v>
      </c>
      <c r="E393" t="s">
        <v>234</v>
      </c>
      <c r="F393">
        <v>0</v>
      </c>
      <c r="G393">
        <v>0</v>
      </c>
      <c r="H393" t="s">
        <v>38</v>
      </c>
      <c r="L393">
        <v>2009</v>
      </c>
      <c r="Q393">
        <f t="shared" si="6"/>
        <v>0</v>
      </c>
    </row>
    <row r="394" spans="1:17">
      <c r="A394">
        <v>200908090007</v>
      </c>
      <c r="B394" s="28">
        <v>40034</v>
      </c>
      <c r="C394" t="s">
        <v>32</v>
      </c>
      <c r="D394" t="s">
        <v>233</v>
      </c>
      <c r="E394" t="s">
        <v>234</v>
      </c>
      <c r="F394">
        <v>0</v>
      </c>
      <c r="G394">
        <v>0</v>
      </c>
      <c r="H394" t="s">
        <v>38</v>
      </c>
      <c r="L394">
        <v>2009</v>
      </c>
      <c r="Q394">
        <f t="shared" si="6"/>
        <v>0</v>
      </c>
    </row>
    <row r="395" spans="1:17">
      <c r="A395">
        <v>200908090006</v>
      </c>
      <c r="B395" s="28">
        <v>40034</v>
      </c>
      <c r="C395" t="s">
        <v>32</v>
      </c>
      <c r="D395" t="s">
        <v>233</v>
      </c>
      <c r="E395" t="s">
        <v>234</v>
      </c>
      <c r="F395">
        <v>0</v>
      </c>
      <c r="G395">
        <v>2</v>
      </c>
      <c r="H395" t="s">
        <v>38</v>
      </c>
      <c r="L395">
        <v>2009</v>
      </c>
      <c r="Q395">
        <f t="shared" si="6"/>
        <v>0</v>
      </c>
    </row>
    <row r="396" spans="1:17">
      <c r="A396">
        <v>200908090005</v>
      </c>
      <c r="B396" s="28">
        <v>40034</v>
      </c>
      <c r="C396" t="s">
        <v>32</v>
      </c>
      <c r="D396" t="s">
        <v>233</v>
      </c>
      <c r="E396" t="s">
        <v>256</v>
      </c>
      <c r="F396">
        <v>0</v>
      </c>
      <c r="G396">
        <v>0</v>
      </c>
      <c r="H396" t="s">
        <v>38</v>
      </c>
      <c r="L396">
        <v>2009</v>
      </c>
      <c r="Q396">
        <f t="shared" si="6"/>
        <v>0</v>
      </c>
    </row>
    <row r="397" spans="1:17">
      <c r="A397">
        <v>200908150005</v>
      </c>
      <c r="B397" s="28">
        <v>40040</v>
      </c>
      <c r="C397" t="s">
        <v>2</v>
      </c>
      <c r="D397" t="s">
        <v>297</v>
      </c>
      <c r="E397" t="s">
        <v>298</v>
      </c>
      <c r="F397">
        <v>0</v>
      </c>
      <c r="G397">
        <v>0</v>
      </c>
      <c r="H397" t="s">
        <v>18</v>
      </c>
      <c r="L397">
        <v>2009</v>
      </c>
      <c r="Q397">
        <f t="shared" si="6"/>
        <v>0</v>
      </c>
    </row>
    <row r="398" spans="1:17">
      <c r="A398">
        <v>200908270009</v>
      </c>
      <c r="B398" s="28">
        <v>40052</v>
      </c>
      <c r="C398" t="s">
        <v>32</v>
      </c>
      <c r="D398" t="s">
        <v>295</v>
      </c>
      <c r="E398" t="s">
        <v>256</v>
      </c>
      <c r="F398">
        <v>0</v>
      </c>
      <c r="G398">
        <v>0</v>
      </c>
      <c r="H398" t="s">
        <v>18</v>
      </c>
      <c r="L398">
        <v>2009</v>
      </c>
      <c r="Q398">
        <f t="shared" si="6"/>
        <v>0</v>
      </c>
    </row>
    <row r="399" spans="1:17">
      <c r="A399">
        <v>200910160011</v>
      </c>
      <c r="B399" s="28">
        <v>40102</v>
      </c>
      <c r="C399" t="s">
        <v>2</v>
      </c>
      <c r="D399" t="s">
        <v>87</v>
      </c>
      <c r="E399" t="s">
        <v>90</v>
      </c>
      <c r="F399">
        <v>0</v>
      </c>
      <c r="G399">
        <v>1</v>
      </c>
      <c r="H399" t="s">
        <v>14</v>
      </c>
      <c r="L399">
        <v>2009</v>
      </c>
      <c r="Q399">
        <f t="shared" si="6"/>
        <v>0</v>
      </c>
    </row>
    <row r="400" spans="1:17">
      <c r="A400">
        <v>200910160002</v>
      </c>
      <c r="B400" s="28">
        <v>40102</v>
      </c>
      <c r="C400" t="s">
        <v>32</v>
      </c>
      <c r="D400" t="s">
        <v>237</v>
      </c>
      <c r="E400" t="s">
        <v>256</v>
      </c>
      <c r="F400">
        <v>0</v>
      </c>
      <c r="G400">
        <v>0</v>
      </c>
      <c r="H400" t="s">
        <v>23</v>
      </c>
      <c r="L400">
        <v>2009</v>
      </c>
      <c r="Q400">
        <f t="shared" si="6"/>
        <v>0</v>
      </c>
    </row>
    <row r="401" spans="1:17">
      <c r="A401">
        <v>200910170003</v>
      </c>
      <c r="B401" s="28">
        <v>40103</v>
      </c>
      <c r="C401" t="s">
        <v>32</v>
      </c>
      <c r="D401" t="s">
        <v>291</v>
      </c>
      <c r="E401" t="s">
        <v>256</v>
      </c>
      <c r="F401">
        <v>0</v>
      </c>
      <c r="G401">
        <v>0</v>
      </c>
      <c r="H401" t="s">
        <v>23</v>
      </c>
      <c r="L401">
        <v>2009</v>
      </c>
      <c r="Q401">
        <f t="shared" si="6"/>
        <v>0</v>
      </c>
    </row>
    <row r="402" spans="1:17">
      <c r="A402">
        <v>201001170013</v>
      </c>
      <c r="B402" s="28">
        <v>40195</v>
      </c>
      <c r="C402" t="s">
        <v>11</v>
      </c>
      <c r="D402" t="s">
        <v>288</v>
      </c>
      <c r="E402" t="s">
        <v>17</v>
      </c>
      <c r="F402">
        <v>0</v>
      </c>
      <c r="G402">
        <v>0</v>
      </c>
      <c r="H402" t="s">
        <v>18</v>
      </c>
      <c r="L402">
        <v>2010</v>
      </c>
      <c r="Q402">
        <f t="shared" si="6"/>
        <v>0</v>
      </c>
    </row>
    <row r="403" spans="1:17">
      <c r="A403">
        <v>201001170012</v>
      </c>
      <c r="B403" s="28">
        <v>40195</v>
      </c>
      <c r="C403" t="s">
        <v>11</v>
      </c>
      <c r="D403" t="s">
        <v>288</v>
      </c>
      <c r="E403" t="s">
        <v>17</v>
      </c>
      <c r="F403">
        <v>0</v>
      </c>
      <c r="G403">
        <v>0</v>
      </c>
      <c r="H403" t="s">
        <v>18</v>
      </c>
      <c r="L403">
        <v>2010</v>
      </c>
      <c r="Q403">
        <f t="shared" si="6"/>
        <v>0</v>
      </c>
    </row>
    <row r="404" spans="1:17">
      <c r="A404">
        <v>201002120012</v>
      </c>
      <c r="B404" s="28">
        <v>40221</v>
      </c>
      <c r="C404" t="s">
        <v>73</v>
      </c>
      <c r="D404" t="s">
        <v>286</v>
      </c>
      <c r="E404" t="s">
        <v>242</v>
      </c>
      <c r="F404">
        <v>0</v>
      </c>
      <c r="G404">
        <v>0</v>
      </c>
      <c r="H404" t="s">
        <v>38</v>
      </c>
      <c r="L404">
        <v>2010</v>
      </c>
      <c r="Q404">
        <f t="shared" si="6"/>
        <v>0</v>
      </c>
    </row>
    <row r="405" spans="1:17">
      <c r="A405">
        <v>201002170009</v>
      </c>
      <c r="B405" s="28">
        <v>40226</v>
      </c>
      <c r="C405" t="s">
        <v>73</v>
      </c>
      <c r="D405" t="s">
        <v>286</v>
      </c>
      <c r="E405" t="s">
        <v>242</v>
      </c>
      <c r="F405">
        <v>0</v>
      </c>
      <c r="G405">
        <v>1</v>
      </c>
      <c r="H405" t="s">
        <v>38</v>
      </c>
      <c r="L405">
        <v>2010</v>
      </c>
      <c r="Q405">
        <f t="shared" si="6"/>
        <v>0</v>
      </c>
    </row>
    <row r="406" spans="1:17">
      <c r="A406">
        <v>201004110009</v>
      </c>
      <c r="B406" s="28">
        <v>40279</v>
      </c>
      <c r="C406" t="s">
        <v>2</v>
      </c>
      <c r="D406" t="s">
        <v>282</v>
      </c>
      <c r="E406" t="s">
        <v>260</v>
      </c>
      <c r="F406">
        <v>0</v>
      </c>
      <c r="G406">
        <v>0</v>
      </c>
      <c r="H406" t="s">
        <v>23</v>
      </c>
      <c r="L406">
        <v>2010</v>
      </c>
      <c r="Q406">
        <f t="shared" si="6"/>
        <v>0</v>
      </c>
    </row>
    <row r="407" spans="1:17">
      <c r="A407">
        <v>201004120005</v>
      </c>
      <c r="B407" s="28">
        <v>40280</v>
      </c>
      <c r="C407" t="s">
        <v>2</v>
      </c>
      <c r="D407" t="s">
        <v>282</v>
      </c>
      <c r="E407" t="s">
        <v>260</v>
      </c>
      <c r="F407">
        <v>0</v>
      </c>
      <c r="G407">
        <v>1</v>
      </c>
      <c r="H407" t="s">
        <v>72</v>
      </c>
      <c r="L407">
        <v>2010</v>
      </c>
      <c r="Q407">
        <f t="shared" si="6"/>
        <v>0</v>
      </c>
    </row>
    <row r="408" spans="1:17">
      <c r="A408">
        <v>201005060010</v>
      </c>
      <c r="B408" s="28">
        <v>40304</v>
      </c>
      <c r="C408" t="s">
        <v>2</v>
      </c>
      <c r="D408" t="s">
        <v>117</v>
      </c>
      <c r="E408" t="s">
        <v>90</v>
      </c>
      <c r="F408">
        <v>0</v>
      </c>
      <c r="G408">
        <v>0</v>
      </c>
      <c r="H408" t="s">
        <v>38</v>
      </c>
      <c r="L408">
        <v>2010</v>
      </c>
      <c r="Q408">
        <f t="shared" si="6"/>
        <v>0</v>
      </c>
    </row>
    <row r="409" spans="1:17">
      <c r="A409">
        <v>201005110004</v>
      </c>
      <c r="B409" s="28">
        <v>40309</v>
      </c>
      <c r="C409" t="s">
        <v>2</v>
      </c>
      <c r="D409" t="s">
        <v>117</v>
      </c>
      <c r="E409" t="s">
        <v>90</v>
      </c>
      <c r="F409">
        <v>0</v>
      </c>
      <c r="G409">
        <v>0</v>
      </c>
      <c r="H409" t="s">
        <v>38</v>
      </c>
      <c r="L409">
        <v>2010</v>
      </c>
      <c r="Q409">
        <f t="shared" si="6"/>
        <v>0</v>
      </c>
    </row>
    <row r="410" spans="1:17">
      <c r="A410">
        <v>201008030008</v>
      </c>
      <c r="B410" s="28">
        <v>40393</v>
      </c>
      <c r="C410" t="s">
        <v>2</v>
      </c>
      <c r="D410" t="s">
        <v>117</v>
      </c>
      <c r="E410" t="s">
        <v>90</v>
      </c>
      <c r="F410">
        <v>0</v>
      </c>
      <c r="G410">
        <v>0</v>
      </c>
      <c r="H410" t="s">
        <v>14</v>
      </c>
      <c r="L410">
        <v>2010</v>
      </c>
      <c r="Q410">
        <f t="shared" si="6"/>
        <v>0</v>
      </c>
    </row>
    <row r="411" spans="1:17">
      <c r="A411">
        <v>201008110005</v>
      </c>
      <c r="B411" s="28">
        <v>40401</v>
      </c>
      <c r="C411" t="s">
        <v>2</v>
      </c>
      <c r="D411" t="s">
        <v>274</v>
      </c>
      <c r="E411" t="s">
        <v>278</v>
      </c>
      <c r="F411">
        <v>0</v>
      </c>
      <c r="G411">
        <v>0</v>
      </c>
      <c r="H411" t="s">
        <v>18</v>
      </c>
      <c r="L411">
        <v>2010</v>
      </c>
      <c r="Q411">
        <f t="shared" si="6"/>
        <v>0</v>
      </c>
    </row>
    <row r="412" spans="1:17">
      <c r="A412">
        <v>201008120010</v>
      </c>
      <c r="B412" s="28">
        <v>40402</v>
      </c>
      <c r="C412" t="s">
        <v>2</v>
      </c>
      <c r="D412" t="s">
        <v>274</v>
      </c>
      <c r="E412" t="s">
        <v>276</v>
      </c>
      <c r="F412">
        <v>0</v>
      </c>
      <c r="G412">
        <v>0</v>
      </c>
      <c r="H412" t="s">
        <v>18</v>
      </c>
      <c r="L412">
        <v>2010</v>
      </c>
      <c r="Q412">
        <f t="shared" si="6"/>
        <v>0</v>
      </c>
    </row>
    <row r="413" spans="1:17">
      <c r="A413">
        <v>201008120009</v>
      </c>
      <c r="B413" s="28">
        <v>40402</v>
      </c>
      <c r="C413" t="s">
        <v>2</v>
      </c>
      <c r="D413" t="s">
        <v>274</v>
      </c>
      <c r="E413" t="s">
        <v>276</v>
      </c>
      <c r="F413">
        <v>0</v>
      </c>
      <c r="G413">
        <v>0</v>
      </c>
      <c r="H413" t="s">
        <v>18</v>
      </c>
      <c r="L413">
        <v>2010</v>
      </c>
      <c r="Q413">
        <f t="shared" si="6"/>
        <v>0</v>
      </c>
    </row>
    <row r="414" spans="1:17">
      <c r="A414">
        <v>201009160031</v>
      </c>
      <c r="B414" s="28">
        <v>40437</v>
      </c>
      <c r="C414" t="s">
        <v>32</v>
      </c>
      <c r="D414" t="s">
        <v>240</v>
      </c>
      <c r="E414" t="s">
        <v>256</v>
      </c>
      <c r="F414">
        <v>0</v>
      </c>
      <c r="G414">
        <v>0</v>
      </c>
      <c r="H414" t="s">
        <v>18</v>
      </c>
      <c r="L414">
        <v>2010</v>
      </c>
      <c r="Q414">
        <f t="shared" si="6"/>
        <v>0</v>
      </c>
    </row>
    <row r="415" spans="1:17">
      <c r="A415">
        <v>201011050003</v>
      </c>
      <c r="B415" s="28">
        <v>40487</v>
      </c>
      <c r="C415" t="s">
        <v>2</v>
      </c>
      <c r="D415" t="s">
        <v>270</v>
      </c>
      <c r="E415" t="s">
        <v>90</v>
      </c>
      <c r="F415">
        <v>0</v>
      </c>
      <c r="G415">
        <v>3</v>
      </c>
      <c r="H415" t="s">
        <v>14</v>
      </c>
      <c r="L415">
        <v>2010</v>
      </c>
      <c r="Q415">
        <f t="shared" si="6"/>
        <v>0</v>
      </c>
    </row>
    <row r="416" spans="1:17">
      <c r="A416">
        <v>201101170010</v>
      </c>
      <c r="B416" s="28">
        <v>40560</v>
      </c>
      <c r="C416" t="s">
        <v>11</v>
      </c>
      <c r="D416" t="s">
        <v>267</v>
      </c>
      <c r="E416" t="s">
        <v>17</v>
      </c>
      <c r="F416">
        <v>0</v>
      </c>
      <c r="G416">
        <v>0</v>
      </c>
      <c r="H416" t="s">
        <v>18</v>
      </c>
      <c r="L416">
        <v>2011</v>
      </c>
      <c r="Q416">
        <f t="shared" si="6"/>
        <v>0</v>
      </c>
    </row>
    <row r="417" spans="1:17">
      <c r="A417">
        <v>201101230002</v>
      </c>
      <c r="B417" s="28">
        <v>40566</v>
      </c>
      <c r="C417" t="s">
        <v>2</v>
      </c>
      <c r="D417" t="s">
        <v>87</v>
      </c>
      <c r="E417" t="s">
        <v>260</v>
      </c>
      <c r="F417">
        <v>0</v>
      </c>
      <c r="G417">
        <v>0</v>
      </c>
      <c r="H417" t="s">
        <v>265</v>
      </c>
      <c r="L417">
        <v>2011</v>
      </c>
      <c r="Q417">
        <f t="shared" si="6"/>
        <v>0</v>
      </c>
    </row>
    <row r="418" spans="1:17">
      <c r="A418">
        <v>201102160012</v>
      </c>
      <c r="B418" s="28">
        <v>40590</v>
      </c>
      <c r="C418" t="s">
        <v>2</v>
      </c>
      <c r="D418" t="s">
        <v>263</v>
      </c>
      <c r="E418" t="s">
        <v>242</v>
      </c>
      <c r="F418">
        <v>0</v>
      </c>
      <c r="G418">
        <v>0</v>
      </c>
      <c r="H418" t="s">
        <v>18</v>
      </c>
      <c r="L418">
        <v>2011</v>
      </c>
      <c r="Q418">
        <f t="shared" si="6"/>
        <v>0</v>
      </c>
    </row>
    <row r="419" spans="1:17">
      <c r="A419">
        <v>201102220008</v>
      </c>
      <c r="B419" s="28">
        <v>40596</v>
      </c>
      <c r="C419" t="s">
        <v>11</v>
      </c>
      <c r="D419" t="s">
        <v>261</v>
      </c>
      <c r="E419" t="s">
        <v>37</v>
      </c>
      <c r="F419">
        <v>0</v>
      </c>
      <c r="G419">
        <v>0</v>
      </c>
      <c r="H419" t="s">
        <v>38</v>
      </c>
      <c r="L419">
        <v>2011</v>
      </c>
      <c r="Q419">
        <f t="shared" si="6"/>
        <v>0</v>
      </c>
    </row>
    <row r="420" spans="1:17">
      <c r="A420">
        <v>201103280001</v>
      </c>
      <c r="B420" s="28">
        <v>40630</v>
      </c>
      <c r="C420" t="s">
        <v>2</v>
      </c>
      <c r="D420" t="s">
        <v>259</v>
      </c>
      <c r="E420" t="s">
        <v>260</v>
      </c>
      <c r="F420">
        <v>0</v>
      </c>
      <c r="G420">
        <v>0</v>
      </c>
      <c r="H420" t="s">
        <v>65</v>
      </c>
      <c r="L420">
        <v>2011</v>
      </c>
      <c r="Q420">
        <f t="shared" si="6"/>
        <v>0</v>
      </c>
    </row>
    <row r="421" spans="1:17">
      <c r="A421">
        <v>201104020010</v>
      </c>
      <c r="B421" s="28">
        <v>40635</v>
      </c>
      <c r="C421" t="s">
        <v>2</v>
      </c>
      <c r="D421" t="s">
        <v>258</v>
      </c>
      <c r="E421" t="s">
        <v>98</v>
      </c>
      <c r="F421">
        <v>1</v>
      </c>
      <c r="G421">
        <v>0</v>
      </c>
      <c r="H421" t="s">
        <v>14</v>
      </c>
      <c r="L421">
        <v>2011</v>
      </c>
      <c r="Q421">
        <f t="shared" si="6"/>
        <v>0</v>
      </c>
    </row>
    <row r="422" spans="1:17">
      <c r="A422">
        <v>201104090001</v>
      </c>
      <c r="B422" s="28">
        <v>40642</v>
      </c>
      <c r="C422" t="s">
        <v>11</v>
      </c>
      <c r="D422" t="s">
        <v>255</v>
      </c>
      <c r="E422" t="s">
        <v>256</v>
      </c>
      <c r="F422">
        <v>0</v>
      </c>
      <c r="G422">
        <v>1</v>
      </c>
      <c r="H422" t="s">
        <v>14</v>
      </c>
      <c r="L422">
        <v>2011</v>
      </c>
      <c r="Q422">
        <f t="shared" si="6"/>
        <v>0</v>
      </c>
    </row>
    <row r="423" spans="1:17">
      <c r="A423">
        <v>201105210002</v>
      </c>
      <c r="B423" s="28">
        <v>40684</v>
      </c>
      <c r="C423" t="s">
        <v>2</v>
      </c>
      <c r="D423" t="s">
        <v>117</v>
      </c>
      <c r="E423" t="s">
        <v>254</v>
      </c>
      <c r="F423">
        <v>0</v>
      </c>
      <c r="G423">
        <v>0</v>
      </c>
      <c r="H423" t="s">
        <v>38</v>
      </c>
      <c r="L423">
        <v>2011</v>
      </c>
      <c r="Q423">
        <f t="shared" si="6"/>
        <v>0</v>
      </c>
    </row>
    <row r="424" spans="1:17">
      <c r="A424">
        <v>201106090009</v>
      </c>
      <c r="B424" s="28">
        <v>40703</v>
      </c>
      <c r="C424" t="s">
        <v>73</v>
      </c>
      <c r="D424" t="s">
        <v>252</v>
      </c>
      <c r="E424" t="s">
        <v>242</v>
      </c>
      <c r="F424">
        <v>1</v>
      </c>
      <c r="G424">
        <v>0</v>
      </c>
      <c r="H424" t="s">
        <v>85</v>
      </c>
      <c r="L424">
        <v>2011</v>
      </c>
      <c r="Q424">
        <f t="shared" si="6"/>
        <v>0</v>
      </c>
    </row>
    <row r="425" spans="1:17">
      <c r="A425">
        <v>201201050014</v>
      </c>
      <c r="B425" s="28">
        <v>40913</v>
      </c>
      <c r="C425" t="s">
        <v>2</v>
      </c>
      <c r="D425" t="s">
        <v>87</v>
      </c>
      <c r="E425" t="s">
        <v>90</v>
      </c>
      <c r="F425">
        <v>0</v>
      </c>
      <c r="G425">
        <v>0</v>
      </c>
      <c r="H425" t="s">
        <v>72</v>
      </c>
      <c r="L425">
        <v>2012</v>
      </c>
      <c r="Q425">
        <f t="shared" si="6"/>
        <v>0</v>
      </c>
    </row>
    <row r="426" spans="1:17">
      <c r="A426">
        <v>201203090007</v>
      </c>
      <c r="B426" s="28">
        <v>40977</v>
      </c>
      <c r="C426" t="s">
        <v>2</v>
      </c>
      <c r="D426" t="s">
        <v>87</v>
      </c>
      <c r="E426" t="s">
        <v>246</v>
      </c>
      <c r="F426">
        <v>0</v>
      </c>
      <c r="G426">
        <v>0</v>
      </c>
      <c r="H426" t="s">
        <v>18</v>
      </c>
      <c r="L426">
        <v>2012</v>
      </c>
      <c r="Q426">
        <f t="shared" si="6"/>
        <v>0</v>
      </c>
    </row>
    <row r="427" spans="1:17">
      <c r="A427">
        <v>201203090006</v>
      </c>
      <c r="B427" s="28">
        <v>40977</v>
      </c>
      <c r="C427" t="s">
        <v>2</v>
      </c>
      <c r="D427" t="s">
        <v>87</v>
      </c>
      <c r="E427" t="s">
        <v>246</v>
      </c>
      <c r="F427">
        <v>0</v>
      </c>
      <c r="G427">
        <v>0</v>
      </c>
      <c r="H427" t="s">
        <v>18</v>
      </c>
      <c r="L427">
        <v>2012</v>
      </c>
      <c r="Q427">
        <f t="shared" si="6"/>
        <v>0</v>
      </c>
    </row>
    <row r="428" spans="1:17">
      <c r="A428">
        <v>201204060001</v>
      </c>
      <c r="B428" s="28">
        <v>41005</v>
      </c>
      <c r="C428" t="s">
        <v>2</v>
      </c>
      <c r="D428" t="s">
        <v>241</v>
      </c>
      <c r="E428" t="s">
        <v>98</v>
      </c>
      <c r="F428">
        <v>0</v>
      </c>
      <c r="G428">
        <v>0</v>
      </c>
      <c r="H428" t="s">
        <v>14</v>
      </c>
      <c r="L428">
        <v>2012</v>
      </c>
      <c r="Q428">
        <f t="shared" si="6"/>
        <v>0</v>
      </c>
    </row>
    <row r="429" spans="1:17">
      <c r="A429">
        <v>201204110020</v>
      </c>
      <c r="B429" s="28">
        <v>41010</v>
      </c>
      <c r="C429" t="s">
        <v>2</v>
      </c>
      <c r="D429" t="s">
        <v>87</v>
      </c>
      <c r="E429" t="s">
        <v>90</v>
      </c>
      <c r="F429">
        <v>0</v>
      </c>
      <c r="G429">
        <v>1</v>
      </c>
      <c r="H429" t="s">
        <v>18</v>
      </c>
      <c r="L429">
        <v>2012</v>
      </c>
      <c r="Q429">
        <f t="shared" si="6"/>
        <v>0</v>
      </c>
    </row>
    <row r="430" spans="1:17">
      <c r="A430">
        <v>201204150005</v>
      </c>
      <c r="B430" s="28">
        <v>41014</v>
      </c>
      <c r="C430" t="s">
        <v>2</v>
      </c>
      <c r="D430" t="s">
        <v>117</v>
      </c>
      <c r="E430" t="s">
        <v>242</v>
      </c>
      <c r="F430">
        <v>0</v>
      </c>
      <c r="G430">
        <v>0</v>
      </c>
      <c r="H430" t="s">
        <v>18</v>
      </c>
      <c r="L430">
        <v>2012</v>
      </c>
      <c r="Q430">
        <f t="shared" si="6"/>
        <v>0</v>
      </c>
    </row>
    <row r="431" spans="1:17">
      <c r="A431">
        <v>201204270022</v>
      </c>
      <c r="B431" s="28">
        <v>41024</v>
      </c>
      <c r="C431" t="s">
        <v>2</v>
      </c>
      <c r="D431" t="s">
        <v>87</v>
      </c>
      <c r="E431" t="s">
        <v>90</v>
      </c>
      <c r="F431">
        <v>0</v>
      </c>
      <c r="G431">
        <v>0</v>
      </c>
      <c r="H431" t="s">
        <v>18</v>
      </c>
      <c r="L431">
        <v>2012</v>
      </c>
      <c r="Q431">
        <f t="shared" si="6"/>
        <v>0</v>
      </c>
    </row>
    <row r="432" spans="1:17">
      <c r="A432">
        <v>201204260002</v>
      </c>
      <c r="B432" s="28">
        <v>41025</v>
      </c>
      <c r="C432" t="s">
        <v>2</v>
      </c>
      <c r="D432" t="s">
        <v>241</v>
      </c>
      <c r="E432" t="s">
        <v>98</v>
      </c>
      <c r="F432">
        <v>0</v>
      </c>
      <c r="G432">
        <v>0</v>
      </c>
      <c r="H432" t="s">
        <v>14</v>
      </c>
      <c r="L432">
        <v>2012</v>
      </c>
      <c r="Q432">
        <f t="shared" si="6"/>
        <v>0</v>
      </c>
    </row>
    <row r="433" spans="1:17">
      <c r="A433">
        <v>201205110063</v>
      </c>
      <c r="B433" s="28">
        <v>41040</v>
      </c>
      <c r="C433" t="s">
        <v>11</v>
      </c>
      <c r="D433" t="s">
        <v>16</v>
      </c>
      <c r="E433" t="s">
        <v>17</v>
      </c>
      <c r="F433">
        <v>0</v>
      </c>
      <c r="G433">
        <v>0</v>
      </c>
      <c r="H433" t="s">
        <v>18</v>
      </c>
      <c r="L433">
        <v>2012</v>
      </c>
      <c r="Q433">
        <f t="shared" si="6"/>
        <v>0</v>
      </c>
    </row>
    <row r="434" spans="1:17">
      <c r="A434">
        <v>201205110062</v>
      </c>
      <c r="B434" s="28">
        <v>41040</v>
      </c>
      <c r="C434" t="s">
        <v>11</v>
      </c>
      <c r="D434" t="s">
        <v>16</v>
      </c>
      <c r="E434" t="s">
        <v>17</v>
      </c>
      <c r="F434">
        <v>0</v>
      </c>
      <c r="G434">
        <v>0</v>
      </c>
      <c r="H434" t="s">
        <v>18</v>
      </c>
      <c r="L434">
        <v>2012</v>
      </c>
      <c r="Q434">
        <f t="shared" si="6"/>
        <v>0</v>
      </c>
    </row>
    <row r="435" spans="1:17">
      <c r="A435">
        <v>201205110061</v>
      </c>
      <c r="B435" s="28">
        <v>41040</v>
      </c>
      <c r="C435" t="s">
        <v>11</v>
      </c>
      <c r="D435" t="s">
        <v>16</v>
      </c>
      <c r="E435" t="s">
        <v>17</v>
      </c>
      <c r="F435">
        <v>0</v>
      </c>
      <c r="G435">
        <v>0</v>
      </c>
      <c r="H435" t="s">
        <v>18</v>
      </c>
      <c r="L435">
        <v>2012</v>
      </c>
      <c r="Q435">
        <f t="shared" si="6"/>
        <v>0</v>
      </c>
    </row>
    <row r="436" spans="1:17">
      <c r="A436">
        <v>201205110060</v>
      </c>
      <c r="B436" s="28">
        <v>41040</v>
      </c>
      <c r="C436" t="s">
        <v>11</v>
      </c>
      <c r="D436" t="s">
        <v>16</v>
      </c>
      <c r="E436" t="s">
        <v>17</v>
      </c>
      <c r="F436">
        <v>0</v>
      </c>
      <c r="G436">
        <v>0</v>
      </c>
      <c r="H436" t="s">
        <v>18</v>
      </c>
      <c r="L436">
        <v>2012</v>
      </c>
      <c r="Q436">
        <f t="shared" si="6"/>
        <v>0</v>
      </c>
    </row>
    <row r="437" spans="1:17">
      <c r="A437">
        <v>201205110059</v>
      </c>
      <c r="B437" s="28">
        <v>41040</v>
      </c>
      <c r="C437" t="s">
        <v>11</v>
      </c>
      <c r="D437" t="s">
        <v>16</v>
      </c>
      <c r="E437" t="s">
        <v>17</v>
      </c>
      <c r="F437">
        <v>0</v>
      </c>
      <c r="G437">
        <v>0</v>
      </c>
      <c r="H437" t="s">
        <v>18</v>
      </c>
      <c r="L437">
        <v>2012</v>
      </c>
      <c r="Q437">
        <f t="shared" si="6"/>
        <v>0</v>
      </c>
    </row>
    <row r="438" spans="1:17">
      <c r="A438">
        <v>201205110058</v>
      </c>
      <c r="B438" s="28">
        <v>41040</v>
      </c>
      <c r="C438" t="s">
        <v>11</v>
      </c>
      <c r="D438" t="s">
        <v>16</v>
      </c>
      <c r="E438" t="s">
        <v>17</v>
      </c>
      <c r="F438">
        <v>0</v>
      </c>
      <c r="G438">
        <v>0</v>
      </c>
      <c r="H438" t="s">
        <v>18</v>
      </c>
      <c r="L438">
        <v>2012</v>
      </c>
      <c r="Q438">
        <f t="shared" si="6"/>
        <v>0</v>
      </c>
    </row>
    <row r="439" spans="1:17">
      <c r="A439">
        <v>201205110057</v>
      </c>
      <c r="B439" s="28">
        <v>41040</v>
      </c>
      <c r="C439" t="s">
        <v>11</v>
      </c>
      <c r="D439" t="s">
        <v>16</v>
      </c>
      <c r="E439" t="s">
        <v>17</v>
      </c>
      <c r="F439">
        <v>0</v>
      </c>
      <c r="G439">
        <v>0</v>
      </c>
      <c r="H439" t="s">
        <v>18</v>
      </c>
      <c r="L439">
        <v>2012</v>
      </c>
      <c r="Q439">
        <f t="shared" si="6"/>
        <v>0</v>
      </c>
    </row>
    <row r="440" spans="1:17">
      <c r="A440">
        <v>201205110056</v>
      </c>
      <c r="B440" s="28">
        <v>41040</v>
      </c>
      <c r="C440" t="s">
        <v>11</v>
      </c>
      <c r="D440" t="s">
        <v>16</v>
      </c>
      <c r="E440" t="s">
        <v>17</v>
      </c>
      <c r="F440">
        <v>0</v>
      </c>
      <c r="G440">
        <v>0</v>
      </c>
      <c r="H440" t="s">
        <v>18</v>
      </c>
      <c r="L440">
        <v>2012</v>
      </c>
      <c r="Q440">
        <f t="shared" si="6"/>
        <v>0</v>
      </c>
    </row>
    <row r="441" spans="1:17">
      <c r="A441">
        <v>201205110055</v>
      </c>
      <c r="B441" s="28">
        <v>41040</v>
      </c>
      <c r="C441" t="s">
        <v>11</v>
      </c>
      <c r="D441" t="s">
        <v>16</v>
      </c>
      <c r="E441" t="s">
        <v>17</v>
      </c>
      <c r="F441">
        <v>0</v>
      </c>
      <c r="G441">
        <v>0</v>
      </c>
      <c r="H441" t="s">
        <v>18</v>
      </c>
      <c r="L441">
        <v>2012</v>
      </c>
      <c r="Q441">
        <f t="shared" si="6"/>
        <v>0</v>
      </c>
    </row>
    <row r="442" spans="1:17">
      <c r="A442">
        <v>201205110054</v>
      </c>
      <c r="B442" s="28">
        <v>41040</v>
      </c>
      <c r="C442" t="s">
        <v>11</v>
      </c>
      <c r="D442" t="s">
        <v>16</v>
      </c>
      <c r="E442" t="s">
        <v>17</v>
      </c>
      <c r="F442">
        <v>0</v>
      </c>
      <c r="G442">
        <v>0</v>
      </c>
      <c r="H442" t="s">
        <v>18</v>
      </c>
      <c r="L442">
        <v>2012</v>
      </c>
      <c r="Q442">
        <f t="shared" si="6"/>
        <v>0</v>
      </c>
    </row>
    <row r="443" spans="1:17">
      <c r="A443">
        <v>201205110053</v>
      </c>
      <c r="B443" s="28">
        <v>41040</v>
      </c>
      <c r="C443" t="s">
        <v>11</v>
      </c>
      <c r="D443" t="s">
        <v>16</v>
      </c>
      <c r="E443" t="s">
        <v>17</v>
      </c>
      <c r="F443">
        <v>0</v>
      </c>
      <c r="G443">
        <v>0</v>
      </c>
      <c r="H443" t="s">
        <v>18</v>
      </c>
      <c r="L443">
        <v>2012</v>
      </c>
      <c r="Q443">
        <f t="shared" si="6"/>
        <v>0</v>
      </c>
    </row>
    <row r="444" spans="1:17">
      <c r="A444">
        <v>201205110052</v>
      </c>
      <c r="B444" s="28">
        <v>41040</v>
      </c>
      <c r="C444" t="s">
        <v>11</v>
      </c>
      <c r="D444" t="s">
        <v>16</v>
      </c>
      <c r="E444" t="s">
        <v>17</v>
      </c>
      <c r="F444">
        <v>0</v>
      </c>
      <c r="G444">
        <v>0</v>
      </c>
      <c r="H444" t="s">
        <v>18</v>
      </c>
      <c r="L444">
        <v>2012</v>
      </c>
      <c r="Q444">
        <f t="shared" si="6"/>
        <v>0</v>
      </c>
    </row>
    <row r="445" spans="1:17">
      <c r="A445">
        <v>201205110051</v>
      </c>
      <c r="B445" s="28">
        <v>41040</v>
      </c>
      <c r="C445" t="s">
        <v>11</v>
      </c>
      <c r="D445" t="s">
        <v>16</v>
      </c>
      <c r="E445" t="s">
        <v>17</v>
      </c>
      <c r="F445">
        <v>0</v>
      </c>
      <c r="G445">
        <v>0</v>
      </c>
      <c r="H445" t="s">
        <v>18</v>
      </c>
      <c r="L445">
        <v>2012</v>
      </c>
      <c r="Q445">
        <f t="shared" si="6"/>
        <v>0</v>
      </c>
    </row>
    <row r="446" spans="1:17">
      <c r="A446">
        <v>201205110050</v>
      </c>
      <c r="B446" s="28">
        <v>41040</v>
      </c>
      <c r="C446" t="s">
        <v>11</v>
      </c>
      <c r="D446" t="s">
        <v>16</v>
      </c>
      <c r="E446" t="s">
        <v>17</v>
      </c>
      <c r="F446">
        <v>0</v>
      </c>
      <c r="G446">
        <v>0</v>
      </c>
      <c r="H446" t="s">
        <v>18</v>
      </c>
      <c r="L446">
        <v>2012</v>
      </c>
      <c r="Q446">
        <f t="shared" si="6"/>
        <v>0</v>
      </c>
    </row>
    <row r="447" spans="1:17">
      <c r="A447">
        <v>201205110049</v>
      </c>
      <c r="B447" s="28">
        <v>41040</v>
      </c>
      <c r="C447" t="s">
        <v>11</v>
      </c>
      <c r="D447" t="s">
        <v>16</v>
      </c>
      <c r="E447" t="s">
        <v>17</v>
      </c>
      <c r="F447">
        <v>0</v>
      </c>
      <c r="G447">
        <v>0</v>
      </c>
      <c r="H447" t="s">
        <v>18</v>
      </c>
      <c r="L447">
        <v>2012</v>
      </c>
      <c r="Q447">
        <f t="shared" si="6"/>
        <v>0</v>
      </c>
    </row>
    <row r="448" spans="1:17">
      <c r="A448">
        <v>201205110048</v>
      </c>
      <c r="B448" s="28">
        <v>41040</v>
      </c>
      <c r="C448" t="s">
        <v>11</v>
      </c>
      <c r="D448" t="s">
        <v>16</v>
      </c>
      <c r="E448" t="s">
        <v>17</v>
      </c>
      <c r="F448">
        <v>0</v>
      </c>
      <c r="G448">
        <v>0</v>
      </c>
      <c r="H448" t="s">
        <v>18</v>
      </c>
      <c r="L448">
        <v>2012</v>
      </c>
      <c r="Q448">
        <f t="shared" si="6"/>
        <v>0</v>
      </c>
    </row>
    <row r="449" spans="1:17">
      <c r="A449">
        <v>201205110047</v>
      </c>
      <c r="B449" s="28">
        <v>41040</v>
      </c>
      <c r="C449" t="s">
        <v>11</v>
      </c>
      <c r="D449" t="s">
        <v>16</v>
      </c>
      <c r="E449" t="s">
        <v>17</v>
      </c>
      <c r="F449">
        <v>0</v>
      </c>
      <c r="G449">
        <v>0</v>
      </c>
      <c r="H449" t="s">
        <v>18</v>
      </c>
      <c r="L449">
        <v>2012</v>
      </c>
      <c r="Q449">
        <f t="shared" si="6"/>
        <v>0</v>
      </c>
    </row>
    <row r="450" spans="1:17">
      <c r="A450">
        <v>201205110046</v>
      </c>
      <c r="B450" s="28">
        <v>41040</v>
      </c>
      <c r="C450" t="s">
        <v>11</v>
      </c>
      <c r="D450" t="s">
        <v>16</v>
      </c>
      <c r="E450" t="s">
        <v>17</v>
      </c>
      <c r="F450">
        <v>0</v>
      </c>
      <c r="G450">
        <v>0</v>
      </c>
      <c r="H450" t="s">
        <v>18</v>
      </c>
      <c r="L450">
        <v>2012</v>
      </c>
      <c r="Q450">
        <f t="shared" ref="Q450:Q513" si="7">IF(AND(L450=2014,OR(F450&gt;0,G451&gt;0)),1,0)</f>
        <v>0</v>
      </c>
    </row>
    <row r="451" spans="1:17">
      <c r="A451">
        <v>201205110045</v>
      </c>
      <c r="B451" s="28">
        <v>41040</v>
      </c>
      <c r="C451" t="s">
        <v>11</v>
      </c>
      <c r="D451" t="s">
        <v>16</v>
      </c>
      <c r="E451" t="s">
        <v>17</v>
      </c>
      <c r="F451">
        <v>0</v>
      </c>
      <c r="G451">
        <v>0</v>
      </c>
      <c r="H451" t="s">
        <v>18</v>
      </c>
      <c r="L451">
        <v>2012</v>
      </c>
      <c r="Q451">
        <f t="shared" si="7"/>
        <v>0</v>
      </c>
    </row>
    <row r="452" spans="1:17">
      <c r="A452">
        <v>201205110044</v>
      </c>
      <c r="B452" s="28">
        <v>41040</v>
      </c>
      <c r="C452" t="s">
        <v>11</v>
      </c>
      <c r="D452" t="s">
        <v>16</v>
      </c>
      <c r="E452" t="s">
        <v>17</v>
      </c>
      <c r="F452">
        <v>0</v>
      </c>
      <c r="G452">
        <v>0</v>
      </c>
      <c r="H452" t="s">
        <v>18</v>
      </c>
      <c r="L452">
        <v>2012</v>
      </c>
      <c r="Q452">
        <f t="shared" si="7"/>
        <v>0</v>
      </c>
    </row>
    <row r="453" spans="1:17">
      <c r="A453">
        <v>201205110043</v>
      </c>
      <c r="B453" s="28">
        <v>41040</v>
      </c>
      <c r="C453" t="s">
        <v>11</v>
      </c>
      <c r="D453" t="s">
        <v>16</v>
      </c>
      <c r="E453" t="s">
        <v>17</v>
      </c>
      <c r="F453">
        <v>0</v>
      </c>
      <c r="G453">
        <v>0</v>
      </c>
      <c r="H453" t="s">
        <v>18</v>
      </c>
      <c r="L453">
        <v>2012</v>
      </c>
      <c r="Q453">
        <f t="shared" si="7"/>
        <v>0</v>
      </c>
    </row>
    <row r="454" spans="1:17">
      <c r="A454">
        <v>201205110042</v>
      </c>
      <c r="B454" s="28">
        <v>41040</v>
      </c>
      <c r="C454" t="s">
        <v>11</v>
      </c>
      <c r="D454" t="s">
        <v>16</v>
      </c>
      <c r="E454" t="s">
        <v>17</v>
      </c>
      <c r="F454">
        <v>0</v>
      </c>
      <c r="G454">
        <v>0</v>
      </c>
      <c r="H454" t="s">
        <v>18</v>
      </c>
      <c r="L454">
        <v>2012</v>
      </c>
      <c r="Q454">
        <f t="shared" si="7"/>
        <v>0</v>
      </c>
    </row>
    <row r="455" spans="1:17">
      <c r="A455">
        <v>201205110041</v>
      </c>
      <c r="B455" s="28">
        <v>41040</v>
      </c>
      <c r="C455" t="s">
        <v>11</v>
      </c>
      <c r="D455" t="s">
        <v>16</v>
      </c>
      <c r="E455" t="s">
        <v>17</v>
      </c>
      <c r="F455">
        <v>0</v>
      </c>
      <c r="G455">
        <v>0</v>
      </c>
      <c r="H455" t="s">
        <v>18</v>
      </c>
      <c r="L455">
        <v>2012</v>
      </c>
      <c r="Q455">
        <f t="shared" si="7"/>
        <v>0</v>
      </c>
    </row>
    <row r="456" spans="1:17">
      <c r="A456">
        <v>201205110040</v>
      </c>
      <c r="B456" s="28">
        <v>41040</v>
      </c>
      <c r="C456" t="s">
        <v>11</v>
      </c>
      <c r="D456" t="s">
        <v>16</v>
      </c>
      <c r="E456" t="s">
        <v>17</v>
      </c>
      <c r="F456">
        <v>0</v>
      </c>
      <c r="G456">
        <v>0</v>
      </c>
      <c r="H456" t="s">
        <v>18</v>
      </c>
      <c r="L456">
        <v>2012</v>
      </c>
      <c r="Q456">
        <f t="shared" si="7"/>
        <v>0</v>
      </c>
    </row>
    <row r="457" spans="1:17">
      <c r="A457">
        <v>201205110039</v>
      </c>
      <c r="B457" s="28">
        <v>41040</v>
      </c>
      <c r="C457" t="s">
        <v>11</v>
      </c>
      <c r="D457" t="s">
        <v>16</v>
      </c>
      <c r="E457" t="s">
        <v>17</v>
      </c>
      <c r="F457">
        <v>0</v>
      </c>
      <c r="G457">
        <v>0</v>
      </c>
      <c r="H457" t="s">
        <v>18</v>
      </c>
      <c r="L457">
        <v>2012</v>
      </c>
      <c r="Q457">
        <f t="shared" si="7"/>
        <v>0</v>
      </c>
    </row>
    <row r="458" spans="1:17">
      <c r="A458">
        <v>201205110038</v>
      </c>
      <c r="B458" s="28">
        <v>41040</v>
      </c>
      <c r="C458" t="s">
        <v>11</v>
      </c>
      <c r="D458" t="s">
        <v>16</v>
      </c>
      <c r="E458" t="s">
        <v>17</v>
      </c>
      <c r="F458">
        <v>0</v>
      </c>
      <c r="G458">
        <v>0</v>
      </c>
      <c r="H458" t="s">
        <v>18</v>
      </c>
      <c r="L458">
        <v>2012</v>
      </c>
      <c r="Q458">
        <f t="shared" si="7"/>
        <v>0</v>
      </c>
    </row>
    <row r="459" spans="1:17">
      <c r="A459">
        <v>201206060005</v>
      </c>
      <c r="B459" s="28">
        <v>41066</v>
      </c>
      <c r="C459" t="s">
        <v>2</v>
      </c>
      <c r="D459" t="s">
        <v>197</v>
      </c>
      <c r="E459" t="s">
        <v>90</v>
      </c>
      <c r="F459">
        <v>0</v>
      </c>
      <c r="G459">
        <v>0</v>
      </c>
      <c r="H459" t="s">
        <v>14</v>
      </c>
      <c r="L459">
        <v>2012</v>
      </c>
      <c r="Q459">
        <f t="shared" si="7"/>
        <v>0</v>
      </c>
    </row>
    <row r="460" spans="1:17">
      <c r="A460">
        <v>201206110045</v>
      </c>
      <c r="B460" s="28">
        <v>41071</v>
      </c>
      <c r="C460" t="s">
        <v>2</v>
      </c>
      <c r="D460" t="s">
        <v>180</v>
      </c>
      <c r="E460" t="s">
        <v>90</v>
      </c>
      <c r="F460">
        <v>0</v>
      </c>
      <c r="G460">
        <v>0</v>
      </c>
      <c r="H460" t="s">
        <v>14</v>
      </c>
      <c r="L460">
        <v>2012</v>
      </c>
      <c r="Q460">
        <f t="shared" si="7"/>
        <v>0</v>
      </c>
    </row>
    <row r="461" spans="1:17">
      <c r="A461">
        <v>201207020022</v>
      </c>
      <c r="B461" s="28">
        <v>41092</v>
      </c>
      <c r="C461" t="s">
        <v>11</v>
      </c>
      <c r="D461" t="s">
        <v>48</v>
      </c>
      <c r="E461" t="s">
        <v>17</v>
      </c>
      <c r="F461">
        <v>0</v>
      </c>
      <c r="G461">
        <v>0</v>
      </c>
      <c r="H461" t="s">
        <v>18</v>
      </c>
      <c r="L461">
        <v>2012</v>
      </c>
      <c r="Q461">
        <f t="shared" si="7"/>
        <v>0</v>
      </c>
    </row>
    <row r="462" spans="1:17">
      <c r="A462">
        <v>201209100022</v>
      </c>
      <c r="B462" s="28">
        <v>41161</v>
      </c>
      <c r="C462" t="s">
        <v>11</v>
      </c>
      <c r="D462" t="s">
        <v>16</v>
      </c>
      <c r="E462" t="s">
        <v>37</v>
      </c>
      <c r="F462">
        <v>0</v>
      </c>
      <c r="G462">
        <v>0</v>
      </c>
      <c r="H462" t="s">
        <v>38</v>
      </c>
      <c r="L462">
        <v>2012</v>
      </c>
      <c r="Q462">
        <f t="shared" si="7"/>
        <v>0</v>
      </c>
    </row>
    <row r="463" spans="1:17">
      <c r="A463">
        <v>201209100021</v>
      </c>
      <c r="B463" s="28">
        <v>41161</v>
      </c>
      <c r="C463" t="s">
        <v>11</v>
      </c>
      <c r="D463" t="s">
        <v>16</v>
      </c>
      <c r="E463" t="s">
        <v>37</v>
      </c>
      <c r="F463">
        <v>0</v>
      </c>
      <c r="G463">
        <v>0</v>
      </c>
      <c r="H463" t="s">
        <v>38</v>
      </c>
      <c r="L463">
        <v>2012</v>
      </c>
      <c r="Q463">
        <f t="shared" si="7"/>
        <v>0</v>
      </c>
    </row>
    <row r="464" spans="1:17">
      <c r="A464">
        <v>201209100020</v>
      </c>
      <c r="B464" s="28">
        <v>41161</v>
      </c>
      <c r="C464" t="s">
        <v>11</v>
      </c>
      <c r="D464" t="s">
        <v>39</v>
      </c>
      <c r="E464" t="s">
        <v>37</v>
      </c>
      <c r="F464">
        <v>0</v>
      </c>
      <c r="G464">
        <v>0</v>
      </c>
      <c r="H464" t="s">
        <v>38</v>
      </c>
      <c r="L464">
        <v>2012</v>
      </c>
      <c r="Q464">
        <f t="shared" si="7"/>
        <v>0</v>
      </c>
    </row>
    <row r="465" spans="1:17">
      <c r="A465">
        <v>201209100019</v>
      </c>
      <c r="B465" s="28">
        <v>41161</v>
      </c>
      <c r="C465" t="s">
        <v>11</v>
      </c>
      <c r="D465" t="s">
        <v>40</v>
      </c>
      <c r="E465" t="s">
        <v>37</v>
      </c>
      <c r="F465">
        <v>0</v>
      </c>
      <c r="G465">
        <v>0</v>
      </c>
      <c r="H465" t="s">
        <v>38</v>
      </c>
      <c r="L465">
        <v>2012</v>
      </c>
      <c r="Q465">
        <f t="shared" si="7"/>
        <v>0</v>
      </c>
    </row>
    <row r="466" spans="1:17">
      <c r="A466">
        <v>201209100018</v>
      </c>
      <c r="B466" s="28">
        <v>41161</v>
      </c>
      <c r="C466" t="s">
        <v>11</v>
      </c>
      <c r="D466" t="s">
        <v>41</v>
      </c>
      <c r="E466" t="s">
        <v>37</v>
      </c>
      <c r="F466">
        <v>0</v>
      </c>
      <c r="G466">
        <v>0</v>
      </c>
      <c r="H466" t="s">
        <v>38</v>
      </c>
      <c r="L466">
        <v>2012</v>
      </c>
      <c r="Q466">
        <f t="shared" si="7"/>
        <v>0</v>
      </c>
    </row>
    <row r="467" spans="1:17">
      <c r="A467">
        <v>201209100017</v>
      </c>
      <c r="B467" s="28">
        <v>41161</v>
      </c>
      <c r="C467" t="s">
        <v>11</v>
      </c>
      <c r="D467" t="s">
        <v>43</v>
      </c>
      <c r="E467" t="s">
        <v>37</v>
      </c>
      <c r="F467">
        <v>0</v>
      </c>
      <c r="G467">
        <v>0</v>
      </c>
      <c r="H467" t="s">
        <v>38</v>
      </c>
      <c r="L467">
        <v>2012</v>
      </c>
      <c r="Q467">
        <f t="shared" si="7"/>
        <v>0</v>
      </c>
    </row>
    <row r="468" spans="1:17">
      <c r="A468">
        <v>201209100012</v>
      </c>
      <c r="B468" s="28">
        <v>41161</v>
      </c>
      <c r="C468" t="s">
        <v>11</v>
      </c>
      <c r="D468" t="s">
        <v>16</v>
      </c>
      <c r="E468" t="s">
        <v>37</v>
      </c>
      <c r="F468">
        <v>0</v>
      </c>
      <c r="G468">
        <v>0</v>
      </c>
      <c r="H468" t="s">
        <v>38</v>
      </c>
      <c r="L468">
        <v>2012</v>
      </c>
      <c r="Q468">
        <f t="shared" si="7"/>
        <v>0</v>
      </c>
    </row>
    <row r="469" spans="1:17">
      <c r="A469">
        <v>201211010010</v>
      </c>
      <c r="B469" s="28">
        <v>41214</v>
      </c>
      <c r="C469" t="s">
        <v>2</v>
      </c>
      <c r="D469" t="s">
        <v>193</v>
      </c>
      <c r="E469" t="s">
        <v>84</v>
      </c>
      <c r="F469">
        <v>1</v>
      </c>
      <c r="G469">
        <v>0</v>
      </c>
      <c r="H469" t="s">
        <v>14</v>
      </c>
      <c r="L469">
        <v>2012</v>
      </c>
      <c r="Q469">
        <f t="shared" si="7"/>
        <v>0</v>
      </c>
    </row>
    <row r="470" spans="1:17">
      <c r="A470">
        <v>201212060006</v>
      </c>
      <c r="B470" s="28">
        <v>41249</v>
      </c>
      <c r="C470" t="s">
        <v>2</v>
      </c>
      <c r="D470" t="s">
        <v>117</v>
      </c>
      <c r="E470" t="s">
        <v>76</v>
      </c>
      <c r="F470">
        <v>0</v>
      </c>
      <c r="G470">
        <v>0</v>
      </c>
      <c r="H470" t="s">
        <v>14</v>
      </c>
      <c r="L470">
        <v>2012</v>
      </c>
      <c r="Q470">
        <f t="shared" si="7"/>
        <v>0</v>
      </c>
    </row>
    <row r="471" spans="1:17">
      <c r="A471">
        <v>201212080030</v>
      </c>
      <c r="B471" s="28">
        <v>41251</v>
      </c>
      <c r="C471" t="s">
        <v>11</v>
      </c>
      <c r="D471" t="s">
        <v>16</v>
      </c>
      <c r="E471" t="s">
        <v>17</v>
      </c>
      <c r="F471">
        <v>0</v>
      </c>
      <c r="G471">
        <v>0</v>
      </c>
      <c r="H471" t="s">
        <v>18</v>
      </c>
      <c r="L471">
        <v>2012</v>
      </c>
      <c r="Q471">
        <f t="shared" si="7"/>
        <v>0</v>
      </c>
    </row>
    <row r="472" spans="1:17">
      <c r="A472">
        <v>201212080029</v>
      </c>
      <c r="B472" s="28">
        <v>41251</v>
      </c>
      <c r="C472" t="s">
        <v>11</v>
      </c>
      <c r="D472" t="s">
        <v>16</v>
      </c>
      <c r="E472" t="s">
        <v>17</v>
      </c>
      <c r="F472">
        <v>0</v>
      </c>
      <c r="G472">
        <v>0</v>
      </c>
      <c r="H472" t="s">
        <v>18</v>
      </c>
      <c r="L472">
        <v>2012</v>
      </c>
      <c r="Q472">
        <f t="shared" si="7"/>
        <v>0</v>
      </c>
    </row>
    <row r="473" spans="1:17">
      <c r="A473">
        <v>201212080028</v>
      </c>
      <c r="B473" s="28">
        <v>41251</v>
      </c>
      <c r="C473" t="s">
        <v>11</v>
      </c>
      <c r="D473" t="s">
        <v>16</v>
      </c>
      <c r="E473" t="s">
        <v>17</v>
      </c>
      <c r="F473">
        <v>0</v>
      </c>
      <c r="G473">
        <v>0</v>
      </c>
      <c r="H473" t="s">
        <v>18</v>
      </c>
      <c r="L473">
        <v>2012</v>
      </c>
      <c r="Q473">
        <f t="shared" si="7"/>
        <v>0</v>
      </c>
    </row>
    <row r="474" spans="1:17">
      <c r="A474">
        <v>201212080027</v>
      </c>
      <c r="B474" s="28">
        <v>41251</v>
      </c>
      <c r="C474" t="s">
        <v>11</v>
      </c>
      <c r="D474" t="s">
        <v>16</v>
      </c>
      <c r="E474" t="s">
        <v>17</v>
      </c>
      <c r="F474">
        <v>0</v>
      </c>
      <c r="G474">
        <v>0</v>
      </c>
      <c r="H474" t="s">
        <v>18</v>
      </c>
      <c r="L474">
        <v>2012</v>
      </c>
      <c r="Q474">
        <f t="shared" si="7"/>
        <v>0</v>
      </c>
    </row>
    <row r="475" spans="1:17">
      <c r="A475">
        <v>201212080026</v>
      </c>
      <c r="B475" s="28">
        <v>41251</v>
      </c>
      <c r="C475" t="s">
        <v>11</v>
      </c>
      <c r="D475" t="s">
        <v>16</v>
      </c>
      <c r="E475" t="s">
        <v>17</v>
      </c>
      <c r="F475">
        <v>0</v>
      </c>
      <c r="G475">
        <v>0</v>
      </c>
      <c r="H475" t="s">
        <v>18</v>
      </c>
      <c r="L475">
        <v>2012</v>
      </c>
      <c r="Q475">
        <f t="shared" si="7"/>
        <v>0</v>
      </c>
    </row>
    <row r="476" spans="1:17">
      <c r="A476">
        <v>201212080025</v>
      </c>
      <c r="B476" s="28">
        <v>41251</v>
      </c>
      <c r="C476" t="s">
        <v>11</v>
      </c>
      <c r="D476" t="s">
        <v>16</v>
      </c>
      <c r="E476" t="s">
        <v>17</v>
      </c>
      <c r="F476">
        <v>0</v>
      </c>
      <c r="G476">
        <v>0</v>
      </c>
      <c r="H476" t="s">
        <v>18</v>
      </c>
      <c r="L476">
        <v>2012</v>
      </c>
      <c r="Q476">
        <f t="shared" si="7"/>
        <v>0</v>
      </c>
    </row>
    <row r="477" spans="1:17">
      <c r="A477">
        <v>201212080024</v>
      </c>
      <c r="B477" s="28">
        <v>41251</v>
      </c>
      <c r="C477" t="s">
        <v>11</v>
      </c>
      <c r="D477" t="s">
        <v>16</v>
      </c>
      <c r="E477" t="s">
        <v>17</v>
      </c>
      <c r="F477">
        <v>0</v>
      </c>
      <c r="G477">
        <v>0</v>
      </c>
      <c r="H477" t="s">
        <v>18</v>
      </c>
      <c r="L477">
        <v>2012</v>
      </c>
      <c r="Q477">
        <f t="shared" si="7"/>
        <v>0</v>
      </c>
    </row>
    <row r="478" spans="1:17">
      <c r="A478">
        <v>201212080023</v>
      </c>
      <c r="B478" s="28">
        <v>41251</v>
      </c>
      <c r="C478" t="s">
        <v>11</v>
      </c>
      <c r="D478" t="s">
        <v>16</v>
      </c>
      <c r="E478" t="s">
        <v>17</v>
      </c>
      <c r="F478">
        <v>0</v>
      </c>
      <c r="G478">
        <v>0</v>
      </c>
      <c r="H478" t="s">
        <v>18</v>
      </c>
      <c r="L478">
        <v>2012</v>
      </c>
      <c r="Q478">
        <f t="shared" si="7"/>
        <v>0</v>
      </c>
    </row>
    <row r="479" spans="1:17">
      <c r="A479">
        <v>201212080022</v>
      </c>
      <c r="B479" s="28">
        <v>41251</v>
      </c>
      <c r="C479" t="s">
        <v>11</v>
      </c>
      <c r="D479" t="s">
        <v>16</v>
      </c>
      <c r="E479" t="s">
        <v>17</v>
      </c>
      <c r="F479">
        <v>0</v>
      </c>
      <c r="G479">
        <v>0</v>
      </c>
      <c r="H479" t="s">
        <v>18</v>
      </c>
      <c r="L479">
        <v>2012</v>
      </c>
      <c r="Q479">
        <f t="shared" si="7"/>
        <v>0</v>
      </c>
    </row>
    <row r="480" spans="1:17">
      <c r="A480">
        <v>201212080021</v>
      </c>
      <c r="B480" s="28">
        <v>41251</v>
      </c>
      <c r="C480" t="s">
        <v>11</v>
      </c>
      <c r="D480" t="s">
        <v>16</v>
      </c>
      <c r="E480" t="s">
        <v>17</v>
      </c>
      <c r="F480">
        <v>0</v>
      </c>
      <c r="G480">
        <v>0</v>
      </c>
      <c r="H480" t="s">
        <v>18</v>
      </c>
      <c r="L480">
        <v>2012</v>
      </c>
      <c r="Q480">
        <f t="shared" si="7"/>
        <v>0</v>
      </c>
    </row>
    <row r="481" spans="1:17">
      <c r="A481">
        <v>201212080020</v>
      </c>
      <c r="B481" s="28">
        <v>41251</v>
      </c>
      <c r="C481" t="s">
        <v>11</v>
      </c>
      <c r="D481" t="s">
        <v>16</v>
      </c>
      <c r="E481" t="s">
        <v>17</v>
      </c>
      <c r="F481">
        <v>0</v>
      </c>
      <c r="G481">
        <v>0</v>
      </c>
      <c r="H481" t="s">
        <v>18</v>
      </c>
      <c r="L481">
        <v>2012</v>
      </c>
      <c r="Q481">
        <f t="shared" si="7"/>
        <v>0</v>
      </c>
    </row>
    <row r="482" spans="1:17">
      <c r="A482">
        <v>201212080019</v>
      </c>
      <c r="B482" s="28">
        <v>41251</v>
      </c>
      <c r="C482" t="s">
        <v>11</v>
      </c>
      <c r="D482" t="s">
        <v>16</v>
      </c>
      <c r="E482" t="s">
        <v>17</v>
      </c>
      <c r="F482">
        <v>0</v>
      </c>
      <c r="G482">
        <v>0</v>
      </c>
      <c r="H482" t="s">
        <v>18</v>
      </c>
      <c r="L482">
        <v>2012</v>
      </c>
      <c r="Q482">
        <f t="shared" si="7"/>
        <v>0</v>
      </c>
    </row>
    <row r="483" spans="1:17">
      <c r="A483">
        <v>201212080018</v>
      </c>
      <c r="B483" s="28">
        <v>41251</v>
      </c>
      <c r="C483" t="s">
        <v>11</v>
      </c>
      <c r="D483" t="s">
        <v>16</v>
      </c>
      <c r="E483" t="s">
        <v>17</v>
      </c>
      <c r="F483">
        <v>0</v>
      </c>
      <c r="G483">
        <v>0</v>
      </c>
      <c r="H483" t="s">
        <v>18</v>
      </c>
      <c r="L483">
        <v>2012</v>
      </c>
      <c r="Q483">
        <f t="shared" si="7"/>
        <v>0</v>
      </c>
    </row>
    <row r="484" spans="1:17">
      <c r="A484">
        <v>201212080017</v>
      </c>
      <c r="B484" s="28">
        <v>41251</v>
      </c>
      <c r="C484" t="s">
        <v>11</v>
      </c>
      <c r="D484" t="s">
        <v>16</v>
      </c>
      <c r="E484" t="s">
        <v>17</v>
      </c>
      <c r="F484">
        <v>0</v>
      </c>
      <c r="G484">
        <v>0</v>
      </c>
      <c r="H484" t="s">
        <v>18</v>
      </c>
      <c r="L484">
        <v>2012</v>
      </c>
      <c r="Q484">
        <f t="shared" si="7"/>
        <v>0</v>
      </c>
    </row>
    <row r="485" spans="1:17">
      <c r="A485">
        <v>201212080016</v>
      </c>
      <c r="B485" s="28">
        <v>41251</v>
      </c>
      <c r="C485" t="s">
        <v>11</v>
      </c>
      <c r="D485" t="s">
        <v>16</v>
      </c>
      <c r="E485" t="s">
        <v>17</v>
      </c>
      <c r="F485">
        <v>0</v>
      </c>
      <c r="G485">
        <v>0</v>
      </c>
      <c r="H485" t="s">
        <v>18</v>
      </c>
      <c r="L485">
        <v>2012</v>
      </c>
      <c r="Q485">
        <f t="shared" si="7"/>
        <v>0</v>
      </c>
    </row>
    <row r="486" spans="1:17">
      <c r="A486">
        <v>201212080015</v>
      </c>
      <c r="B486" s="28">
        <v>41251</v>
      </c>
      <c r="C486" t="s">
        <v>11</v>
      </c>
      <c r="D486" t="s">
        <v>16</v>
      </c>
      <c r="E486" t="s">
        <v>17</v>
      </c>
      <c r="F486">
        <v>0</v>
      </c>
      <c r="G486">
        <v>0</v>
      </c>
      <c r="H486" t="s">
        <v>18</v>
      </c>
      <c r="L486">
        <v>2012</v>
      </c>
      <c r="Q486">
        <f t="shared" si="7"/>
        <v>0</v>
      </c>
    </row>
    <row r="487" spans="1:17">
      <c r="A487">
        <v>201212080014</v>
      </c>
      <c r="B487" s="28">
        <v>41251</v>
      </c>
      <c r="C487" t="s">
        <v>11</v>
      </c>
      <c r="D487" t="s">
        <v>16</v>
      </c>
      <c r="E487" t="s">
        <v>17</v>
      </c>
      <c r="F487">
        <v>0</v>
      </c>
      <c r="G487">
        <v>0</v>
      </c>
      <c r="H487" t="s">
        <v>18</v>
      </c>
      <c r="L487">
        <v>2012</v>
      </c>
      <c r="Q487">
        <f t="shared" si="7"/>
        <v>0</v>
      </c>
    </row>
    <row r="488" spans="1:17">
      <c r="A488">
        <v>201212080013</v>
      </c>
      <c r="B488" s="28">
        <v>41251</v>
      </c>
      <c r="C488" t="s">
        <v>11</v>
      </c>
      <c r="D488" t="s">
        <v>16</v>
      </c>
      <c r="E488" t="s">
        <v>17</v>
      </c>
      <c r="F488">
        <v>0</v>
      </c>
      <c r="G488">
        <v>0</v>
      </c>
      <c r="H488" t="s">
        <v>18</v>
      </c>
      <c r="L488">
        <v>2012</v>
      </c>
      <c r="Q488">
        <f t="shared" si="7"/>
        <v>0</v>
      </c>
    </row>
    <row r="489" spans="1:17">
      <c r="A489">
        <v>201212080012</v>
      </c>
      <c r="B489" s="28">
        <v>41251</v>
      </c>
      <c r="C489" t="s">
        <v>11</v>
      </c>
      <c r="D489" t="s">
        <v>16</v>
      </c>
      <c r="E489" t="s">
        <v>17</v>
      </c>
      <c r="F489">
        <v>0</v>
      </c>
      <c r="G489">
        <v>0</v>
      </c>
      <c r="H489" t="s">
        <v>18</v>
      </c>
      <c r="L489">
        <v>2012</v>
      </c>
      <c r="Q489">
        <f t="shared" si="7"/>
        <v>0</v>
      </c>
    </row>
    <row r="490" spans="1:17">
      <c r="A490">
        <v>201212080011</v>
      </c>
      <c r="B490" s="28">
        <v>41251</v>
      </c>
      <c r="C490" t="s">
        <v>11</v>
      </c>
      <c r="D490" t="s">
        <v>16</v>
      </c>
      <c r="E490" t="s">
        <v>17</v>
      </c>
      <c r="F490">
        <v>0</v>
      </c>
      <c r="G490">
        <v>0</v>
      </c>
      <c r="H490" t="s">
        <v>18</v>
      </c>
      <c r="L490">
        <v>2012</v>
      </c>
      <c r="Q490">
        <f t="shared" si="7"/>
        <v>0</v>
      </c>
    </row>
    <row r="491" spans="1:17">
      <c r="A491">
        <v>201212080010</v>
      </c>
      <c r="B491" s="28">
        <v>41251</v>
      </c>
      <c r="C491" t="s">
        <v>11</v>
      </c>
      <c r="D491" t="s">
        <v>16</v>
      </c>
      <c r="E491" t="s">
        <v>17</v>
      </c>
      <c r="F491">
        <v>0</v>
      </c>
      <c r="G491">
        <v>0</v>
      </c>
      <c r="H491" t="s">
        <v>18</v>
      </c>
      <c r="L491">
        <v>2012</v>
      </c>
      <c r="Q491">
        <f t="shared" si="7"/>
        <v>0</v>
      </c>
    </row>
    <row r="492" spans="1:17">
      <c r="A492">
        <v>201212080009</v>
      </c>
      <c r="B492" s="28">
        <v>41251</v>
      </c>
      <c r="C492" t="s">
        <v>11</v>
      </c>
      <c r="D492" t="s">
        <v>16</v>
      </c>
      <c r="E492" t="s">
        <v>17</v>
      </c>
      <c r="F492">
        <v>0</v>
      </c>
      <c r="G492">
        <v>0</v>
      </c>
      <c r="H492" t="s">
        <v>18</v>
      </c>
      <c r="L492">
        <v>2012</v>
      </c>
      <c r="Q492">
        <f t="shared" si="7"/>
        <v>0</v>
      </c>
    </row>
    <row r="493" spans="1:17">
      <c r="A493">
        <v>201212080008</v>
      </c>
      <c r="B493" s="28">
        <v>41251</v>
      </c>
      <c r="C493" t="s">
        <v>11</v>
      </c>
      <c r="D493" t="s">
        <v>16</v>
      </c>
      <c r="E493" t="s">
        <v>17</v>
      </c>
      <c r="F493">
        <v>0</v>
      </c>
      <c r="G493">
        <v>0</v>
      </c>
      <c r="H493" t="s">
        <v>18</v>
      </c>
      <c r="L493">
        <v>2012</v>
      </c>
      <c r="Q493">
        <f t="shared" si="7"/>
        <v>0</v>
      </c>
    </row>
    <row r="494" spans="1:17">
      <c r="A494">
        <v>201212080007</v>
      </c>
      <c r="B494" s="28">
        <v>41251</v>
      </c>
      <c r="C494" t="s">
        <v>11</v>
      </c>
      <c r="D494" t="s">
        <v>16</v>
      </c>
      <c r="E494" t="s">
        <v>17</v>
      </c>
      <c r="F494">
        <v>0</v>
      </c>
      <c r="G494">
        <v>0</v>
      </c>
      <c r="H494" t="s">
        <v>18</v>
      </c>
      <c r="L494">
        <v>2012</v>
      </c>
      <c r="Q494">
        <f t="shared" si="7"/>
        <v>0</v>
      </c>
    </row>
    <row r="495" spans="1:17">
      <c r="A495">
        <v>201212300008</v>
      </c>
      <c r="B495" s="28">
        <v>41273</v>
      </c>
      <c r="C495" t="s">
        <v>2</v>
      </c>
      <c r="D495" t="s">
        <v>87</v>
      </c>
      <c r="E495" t="s">
        <v>84</v>
      </c>
      <c r="F495">
        <v>0</v>
      </c>
      <c r="G495">
        <v>0</v>
      </c>
      <c r="H495" t="s">
        <v>14</v>
      </c>
      <c r="L495">
        <v>2012</v>
      </c>
      <c r="Q495">
        <f t="shared" si="7"/>
        <v>0</v>
      </c>
    </row>
    <row r="496" spans="1:17">
      <c r="A496">
        <v>201301290001</v>
      </c>
      <c r="B496" s="28">
        <v>41303</v>
      </c>
      <c r="C496" t="s">
        <v>2</v>
      </c>
      <c r="D496" t="s">
        <v>87</v>
      </c>
      <c r="E496" t="s">
        <v>90</v>
      </c>
      <c r="F496">
        <v>0</v>
      </c>
      <c r="G496">
        <v>0</v>
      </c>
      <c r="H496" t="s">
        <v>18</v>
      </c>
      <c r="L496">
        <v>2013</v>
      </c>
      <c r="Q496">
        <f t="shared" si="7"/>
        <v>0</v>
      </c>
    </row>
    <row r="497" spans="1:17">
      <c r="A497">
        <v>201302240010</v>
      </c>
      <c r="B497" s="28">
        <v>41329</v>
      </c>
      <c r="C497" t="s">
        <v>2</v>
      </c>
      <c r="D497" t="s">
        <v>87</v>
      </c>
      <c r="E497" t="s">
        <v>185</v>
      </c>
      <c r="F497">
        <v>0</v>
      </c>
      <c r="G497">
        <v>1</v>
      </c>
      <c r="H497" t="s">
        <v>18</v>
      </c>
      <c r="L497">
        <v>2013</v>
      </c>
      <c r="Q497">
        <f t="shared" si="7"/>
        <v>0</v>
      </c>
    </row>
    <row r="498" spans="1:17">
      <c r="A498">
        <v>201303230004</v>
      </c>
      <c r="B498" s="28">
        <v>41356</v>
      </c>
      <c r="C498" t="s">
        <v>2</v>
      </c>
      <c r="D498" t="s">
        <v>183</v>
      </c>
      <c r="E498" t="s">
        <v>90</v>
      </c>
      <c r="F498">
        <v>0</v>
      </c>
      <c r="G498">
        <v>0</v>
      </c>
      <c r="H498" t="s">
        <v>38</v>
      </c>
      <c r="L498">
        <v>2013</v>
      </c>
      <c r="Q498">
        <f t="shared" si="7"/>
        <v>0</v>
      </c>
    </row>
    <row r="499" spans="1:17">
      <c r="A499">
        <v>201305160001</v>
      </c>
      <c r="B499" s="28">
        <v>41410</v>
      </c>
      <c r="C499" t="s">
        <v>2</v>
      </c>
      <c r="D499" t="s">
        <v>180</v>
      </c>
      <c r="E499" t="s">
        <v>90</v>
      </c>
      <c r="F499">
        <v>0</v>
      </c>
      <c r="G499">
        <v>0</v>
      </c>
      <c r="H499" t="s">
        <v>14</v>
      </c>
      <c r="L499">
        <v>2013</v>
      </c>
      <c r="Q499">
        <f t="shared" si="7"/>
        <v>0</v>
      </c>
    </row>
    <row r="500" spans="1:17">
      <c r="A500">
        <v>201306130024</v>
      </c>
      <c r="B500" s="28">
        <v>41438</v>
      </c>
      <c r="C500" t="s">
        <v>73</v>
      </c>
      <c r="D500" t="s">
        <v>83</v>
      </c>
      <c r="E500" t="s">
        <v>84</v>
      </c>
      <c r="F500">
        <v>0</v>
      </c>
      <c r="G500">
        <v>1</v>
      </c>
      <c r="H500" t="s">
        <v>85</v>
      </c>
      <c r="L500">
        <v>2013</v>
      </c>
      <c r="Q500">
        <f t="shared" si="7"/>
        <v>0</v>
      </c>
    </row>
    <row r="501" spans="1:17">
      <c r="A501">
        <v>201307080052</v>
      </c>
      <c r="B501" s="28">
        <v>41463</v>
      </c>
      <c r="C501" t="s">
        <v>2</v>
      </c>
      <c r="D501" t="s">
        <v>87</v>
      </c>
      <c r="E501" t="s">
        <v>90</v>
      </c>
      <c r="F501">
        <v>0</v>
      </c>
      <c r="G501">
        <v>0</v>
      </c>
      <c r="H501" t="s">
        <v>18</v>
      </c>
      <c r="L501">
        <v>2013</v>
      </c>
      <c r="Q501">
        <f t="shared" si="7"/>
        <v>0</v>
      </c>
    </row>
    <row r="502" spans="1:17">
      <c r="A502">
        <v>201307080051</v>
      </c>
      <c r="B502" s="28">
        <v>41463</v>
      </c>
      <c r="C502" t="s">
        <v>2</v>
      </c>
      <c r="D502" t="s">
        <v>87</v>
      </c>
      <c r="E502" t="s">
        <v>90</v>
      </c>
      <c r="F502">
        <v>0</v>
      </c>
      <c r="G502">
        <v>0</v>
      </c>
      <c r="H502" t="s">
        <v>18</v>
      </c>
      <c r="L502">
        <v>2013</v>
      </c>
      <c r="Q502">
        <f t="shared" si="7"/>
        <v>0</v>
      </c>
    </row>
    <row r="503" spans="1:17">
      <c r="A503">
        <v>201308270011</v>
      </c>
      <c r="B503" s="28">
        <v>41513</v>
      </c>
      <c r="C503" t="s">
        <v>2</v>
      </c>
      <c r="D503" t="s">
        <v>168</v>
      </c>
      <c r="E503" t="s">
        <v>90</v>
      </c>
      <c r="F503">
        <v>0</v>
      </c>
      <c r="G503">
        <v>0</v>
      </c>
      <c r="H503" t="s">
        <v>16</v>
      </c>
      <c r="L503">
        <v>2013</v>
      </c>
      <c r="Q503">
        <f t="shared" si="7"/>
        <v>0</v>
      </c>
    </row>
    <row r="504" spans="1:17">
      <c r="A504">
        <v>201310080012</v>
      </c>
      <c r="B504" s="28">
        <v>41555</v>
      </c>
      <c r="C504" t="s">
        <v>2</v>
      </c>
      <c r="D504" t="s">
        <v>87</v>
      </c>
      <c r="E504" t="s">
        <v>84</v>
      </c>
      <c r="F504">
        <v>1</v>
      </c>
      <c r="G504">
        <v>0</v>
      </c>
      <c r="H504" t="s">
        <v>18</v>
      </c>
      <c r="L504">
        <v>2013</v>
      </c>
      <c r="Q504">
        <f t="shared" si="7"/>
        <v>0</v>
      </c>
    </row>
    <row r="505" spans="1:17">
      <c r="A505">
        <v>201310100017</v>
      </c>
      <c r="B505" s="28">
        <v>41557</v>
      </c>
      <c r="C505" t="s">
        <v>2</v>
      </c>
      <c r="D505" t="s">
        <v>117</v>
      </c>
      <c r="E505" t="s">
        <v>84</v>
      </c>
      <c r="F505">
        <v>1</v>
      </c>
      <c r="G505">
        <v>0</v>
      </c>
      <c r="H505" t="s">
        <v>18</v>
      </c>
      <c r="L505">
        <v>2013</v>
      </c>
      <c r="Q505">
        <f t="shared" si="7"/>
        <v>0</v>
      </c>
    </row>
    <row r="506" spans="1:17">
      <c r="A506">
        <v>201310180019</v>
      </c>
      <c r="B506" s="28">
        <v>41565</v>
      </c>
      <c r="C506" t="s">
        <v>2</v>
      </c>
      <c r="D506" t="s">
        <v>87</v>
      </c>
      <c r="E506" t="s">
        <v>90</v>
      </c>
      <c r="F506">
        <v>0</v>
      </c>
      <c r="G506">
        <v>0</v>
      </c>
      <c r="H506" t="s">
        <v>38</v>
      </c>
      <c r="L506">
        <v>2013</v>
      </c>
      <c r="Q506">
        <f t="shared" si="7"/>
        <v>0</v>
      </c>
    </row>
    <row r="507" spans="1:17">
      <c r="A507">
        <v>201311050045</v>
      </c>
      <c r="B507" s="28">
        <v>41583</v>
      </c>
      <c r="C507" t="s">
        <v>2</v>
      </c>
      <c r="D507" t="s">
        <v>168</v>
      </c>
      <c r="E507" t="s">
        <v>90</v>
      </c>
      <c r="F507">
        <v>0</v>
      </c>
      <c r="G507">
        <v>1</v>
      </c>
      <c r="H507" t="s">
        <v>18</v>
      </c>
      <c r="L507">
        <v>2013</v>
      </c>
      <c r="Q507">
        <f t="shared" si="7"/>
        <v>0</v>
      </c>
    </row>
    <row r="508" spans="1:17">
      <c r="A508">
        <v>201311200004</v>
      </c>
      <c r="B508" s="28">
        <v>41598</v>
      </c>
      <c r="C508" t="s">
        <v>2</v>
      </c>
      <c r="D508" t="s">
        <v>117</v>
      </c>
      <c r="E508" t="s">
        <v>84</v>
      </c>
      <c r="F508">
        <v>0</v>
      </c>
      <c r="G508">
        <v>0</v>
      </c>
      <c r="H508" t="s">
        <v>14</v>
      </c>
      <c r="L508">
        <v>2013</v>
      </c>
      <c r="Q508">
        <f t="shared" si="7"/>
        <v>0</v>
      </c>
    </row>
    <row r="509" spans="1:17">
      <c r="A509">
        <v>201311250001</v>
      </c>
      <c r="B509" s="28">
        <v>41602</v>
      </c>
      <c r="C509" t="s">
        <v>2</v>
      </c>
      <c r="D509" t="s">
        <v>87</v>
      </c>
      <c r="E509" t="s">
        <v>90</v>
      </c>
      <c r="F509">
        <v>0</v>
      </c>
      <c r="G509">
        <v>0</v>
      </c>
      <c r="H509" t="s">
        <v>38</v>
      </c>
      <c r="L509">
        <v>2013</v>
      </c>
      <c r="Q509">
        <f t="shared" si="7"/>
        <v>0</v>
      </c>
    </row>
    <row r="510" spans="1:17">
      <c r="A510">
        <v>201312010023</v>
      </c>
      <c r="B510" s="28">
        <v>41609</v>
      </c>
      <c r="C510" t="s">
        <v>2</v>
      </c>
      <c r="D510" t="s">
        <v>87</v>
      </c>
      <c r="E510" t="s">
        <v>102</v>
      </c>
      <c r="F510">
        <v>0</v>
      </c>
      <c r="G510">
        <v>0</v>
      </c>
      <c r="H510" t="s">
        <v>18</v>
      </c>
      <c r="L510">
        <v>2013</v>
      </c>
      <c r="Q510">
        <f t="shared" si="7"/>
        <v>0</v>
      </c>
    </row>
    <row r="511" spans="1:17">
      <c r="A511">
        <v>201312050021</v>
      </c>
      <c r="B511" s="28">
        <v>41613</v>
      </c>
      <c r="C511" t="s">
        <v>2</v>
      </c>
      <c r="D511" t="s">
        <v>87</v>
      </c>
      <c r="E511" t="s">
        <v>84</v>
      </c>
      <c r="F511">
        <v>0</v>
      </c>
      <c r="G511">
        <v>0</v>
      </c>
      <c r="H511" t="s">
        <v>14</v>
      </c>
      <c r="L511">
        <v>2013</v>
      </c>
      <c r="Q511">
        <f t="shared" si="7"/>
        <v>0</v>
      </c>
    </row>
    <row r="512" spans="1:17">
      <c r="A512">
        <v>201312110012</v>
      </c>
      <c r="B512" s="28">
        <v>41619</v>
      </c>
      <c r="C512" t="s">
        <v>2</v>
      </c>
      <c r="D512" t="s">
        <v>162</v>
      </c>
      <c r="E512" t="s">
        <v>141</v>
      </c>
      <c r="F512">
        <v>0</v>
      </c>
      <c r="G512">
        <v>0</v>
      </c>
      <c r="H512" t="s">
        <v>38</v>
      </c>
      <c r="L512">
        <v>2013</v>
      </c>
      <c r="Q512">
        <f t="shared" si="7"/>
        <v>0</v>
      </c>
    </row>
    <row r="513" spans="1:17">
      <c r="A513">
        <v>201312130008</v>
      </c>
      <c r="B513" s="28">
        <v>41621</v>
      </c>
      <c r="C513" t="s">
        <v>2</v>
      </c>
      <c r="D513" t="s">
        <v>87</v>
      </c>
      <c r="E513" t="s">
        <v>90</v>
      </c>
      <c r="F513">
        <v>0</v>
      </c>
      <c r="G513">
        <v>0</v>
      </c>
      <c r="H513" t="s">
        <v>18</v>
      </c>
      <c r="L513">
        <v>2013</v>
      </c>
      <c r="Q513">
        <f t="shared" si="7"/>
        <v>0</v>
      </c>
    </row>
    <row r="514" spans="1:17">
      <c r="A514">
        <v>201402110037</v>
      </c>
      <c r="B514" s="28">
        <v>41681</v>
      </c>
      <c r="C514" t="s">
        <v>2</v>
      </c>
      <c r="D514" t="s">
        <v>154</v>
      </c>
      <c r="E514" t="s">
        <v>84</v>
      </c>
      <c r="F514">
        <v>0</v>
      </c>
      <c r="G514">
        <v>0</v>
      </c>
      <c r="H514" t="s">
        <v>72</v>
      </c>
      <c r="L514">
        <v>2014</v>
      </c>
      <c r="Q514">
        <f t="shared" ref="Q514:Q551" si="8">IF(AND(L514=2014,OR(F514&gt;0,G515&gt;0)),1,0)</f>
        <v>0</v>
      </c>
    </row>
    <row r="515" spans="1:17">
      <c r="A515">
        <v>201402110036</v>
      </c>
      <c r="B515" s="28">
        <v>41681</v>
      </c>
      <c r="C515" t="s">
        <v>2</v>
      </c>
      <c r="D515" t="s">
        <v>157</v>
      </c>
      <c r="E515" t="s">
        <v>84</v>
      </c>
      <c r="F515">
        <v>0</v>
      </c>
      <c r="G515">
        <v>0</v>
      </c>
      <c r="H515" t="s">
        <v>72</v>
      </c>
      <c r="L515">
        <v>2014</v>
      </c>
      <c r="Q515">
        <f t="shared" si="8"/>
        <v>0</v>
      </c>
    </row>
    <row r="516" spans="1:17">
      <c r="A516">
        <v>201402120040</v>
      </c>
      <c r="B516" s="28">
        <v>41682</v>
      </c>
      <c r="C516" t="s">
        <v>2</v>
      </c>
      <c r="D516" t="s">
        <v>151</v>
      </c>
      <c r="E516" t="s">
        <v>84</v>
      </c>
      <c r="F516">
        <v>0</v>
      </c>
      <c r="G516">
        <v>0</v>
      </c>
      <c r="H516" t="s">
        <v>72</v>
      </c>
      <c r="L516">
        <v>2014</v>
      </c>
      <c r="Q516">
        <f t="shared" si="8"/>
        <v>0</v>
      </c>
    </row>
    <row r="517" spans="1:17">
      <c r="A517">
        <v>201402140038</v>
      </c>
      <c r="B517" s="28">
        <v>41683</v>
      </c>
      <c r="C517" t="s">
        <v>2</v>
      </c>
      <c r="D517" t="s">
        <v>144</v>
      </c>
      <c r="E517" t="s">
        <v>84</v>
      </c>
      <c r="F517">
        <v>0</v>
      </c>
      <c r="G517">
        <v>0</v>
      </c>
      <c r="H517" t="s">
        <v>72</v>
      </c>
      <c r="L517">
        <v>2014</v>
      </c>
      <c r="Q517">
        <f t="shared" si="8"/>
        <v>0</v>
      </c>
    </row>
    <row r="518" spans="1:17">
      <c r="A518">
        <v>201402130043</v>
      </c>
      <c r="B518" s="28">
        <v>41683</v>
      </c>
      <c r="C518" t="s">
        <v>2</v>
      </c>
      <c r="D518" t="s">
        <v>147</v>
      </c>
      <c r="E518" t="s">
        <v>84</v>
      </c>
      <c r="F518">
        <v>0</v>
      </c>
      <c r="G518">
        <v>0</v>
      </c>
      <c r="H518" t="s">
        <v>72</v>
      </c>
      <c r="L518">
        <v>2014</v>
      </c>
      <c r="Q518">
        <f t="shared" si="8"/>
        <v>0</v>
      </c>
    </row>
    <row r="519" spans="1:17">
      <c r="A519">
        <v>201402130042</v>
      </c>
      <c r="B519" s="28">
        <v>41683</v>
      </c>
      <c r="C519" t="s">
        <v>2</v>
      </c>
      <c r="D519" t="s">
        <v>148</v>
      </c>
      <c r="E519" t="s">
        <v>84</v>
      </c>
      <c r="F519">
        <v>0</v>
      </c>
      <c r="G519">
        <v>0</v>
      </c>
      <c r="H519" t="s">
        <v>72</v>
      </c>
      <c r="L519">
        <v>2014</v>
      </c>
      <c r="Q519">
        <f t="shared" si="8"/>
        <v>0</v>
      </c>
    </row>
    <row r="520" spans="1:17">
      <c r="A520">
        <v>201402130041</v>
      </c>
      <c r="B520" s="28">
        <v>41683</v>
      </c>
      <c r="C520" t="s">
        <v>2</v>
      </c>
      <c r="D520" t="s">
        <v>89</v>
      </c>
      <c r="E520" t="s">
        <v>84</v>
      </c>
      <c r="F520">
        <v>0</v>
      </c>
      <c r="G520">
        <v>0</v>
      </c>
      <c r="H520" t="s">
        <v>72</v>
      </c>
      <c r="L520">
        <v>2014</v>
      </c>
      <c r="Q520">
        <f t="shared" si="8"/>
        <v>0</v>
      </c>
    </row>
    <row r="521" spans="1:17">
      <c r="A521">
        <v>201403140045</v>
      </c>
      <c r="B521" s="28">
        <v>41712</v>
      </c>
      <c r="C521" t="s">
        <v>2</v>
      </c>
      <c r="D521" t="s">
        <v>87</v>
      </c>
      <c r="E521" t="s">
        <v>141</v>
      </c>
      <c r="F521">
        <v>0</v>
      </c>
      <c r="G521">
        <v>0</v>
      </c>
      <c r="H521" t="s">
        <v>16</v>
      </c>
      <c r="L521">
        <v>2014</v>
      </c>
      <c r="Q521">
        <f t="shared" si="8"/>
        <v>0</v>
      </c>
    </row>
    <row r="522" spans="1:17">
      <c r="A522">
        <v>201403140044</v>
      </c>
      <c r="B522" s="28">
        <v>41712</v>
      </c>
      <c r="C522" t="s">
        <v>2</v>
      </c>
      <c r="D522" t="s">
        <v>87</v>
      </c>
      <c r="E522" t="s">
        <v>84</v>
      </c>
      <c r="F522">
        <v>0</v>
      </c>
      <c r="G522">
        <v>0</v>
      </c>
      <c r="H522" t="s">
        <v>14</v>
      </c>
      <c r="L522">
        <v>2014</v>
      </c>
      <c r="Q522">
        <f t="shared" si="8"/>
        <v>0</v>
      </c>
    </row>
    <row r="523" spans="1:17">
      <c r="A523">
        <v>201403260022</v>
      </c>
      <c r="B523" s="28">
        <v>41724</v>
      </c>
      <c r="C523" t="s">
        <v>2</v>
      </c>
      <c r="D523" t="s">
        <v>117</v>
      </c>
      <c r="E523" t="s">
        <v>76</v>
      </c>
      <c r="F523">
        <v>0</v>
      </c>
      <c r="G523">
        <v>0</v>
      </c>
      <c r="H523" t="s">
        <v>18</v>
      </c>
      <c r="L523">
        <v>2014</v>
      </c>
      <c r="Q523">
        <f t="shared" si="8"/>
        <v>0</v>
      </c>
    </row>
    <row r="524" spans="1:17">
      <c r="A524">
        <v>201403300045</v>
      </c>
      <c r="B524" s="28">
        <v>41728</v>
      </c>
      <c r="C524" t="s">
        <v>2</v>
      </c>
      <c r="D524" t="s">
        <v>95</v>
      </c>
      <c r="E524" t="s">
        <v>84</v>
      </c>
      <c r="F524">
        <v>0</v>
      </c>
      <c r="G524">
        <v>0</v>
      </c>
      <c r="H524" t="s">
        <v>100</v>
      </c>
      <c r="L524">
        <v>2014</v>
      </c>
      <c r="Q524">
        <f t="shared" si="8"/>
        <v>0</v>
      </c>
    </row>
    <row r="525" spans="1:17">
      <c r="A525">
        <v>201404290069</v>
      </c>
      <c r="B525" s="28">
        <v>41758</v>
      </c>
      <c r="C525" t="s">
        <v>2</v>
      </c>
      <c r="D525" t="s">
        <v>87</v>
      </c>
      <c r="E525" t="s">
        <v>105</v>
      </c>
      <c r="F525">
        <v>0</v>
      </c>
      <c r="G525">
        <v>0</v>
      </c>
      <c r="H525" t="s">
        <v>18</v>
      </c>
      <c r="L525">
        <v>2014</v>
      </c>
      <c r="Q525">
        <f t="shared" si="8"/>
        <v>0</v>
      </c>
    </row>
    <row r="526" spans="1:17">
      <c r="A526">
        <v>201405110121</v>
      </c>
      <c r="B526" s="28">
        <v>41770</v>
      </c>
      <c r="C526" t="s">
        <v>73</v>
      </c>
      <c r="D526" t="s">
        <v>74</v>
      </c>
      <c r="E526" t="s">
        <v>76</v>
      </c>
      <c r="F526">
        <v>0</v>
      </c>
      <c r="G526">
        <v>0</v>
      </c>
      <c r="H526" t="s">
        <v>38</v>
      </c>
      <c r="L526">
        <v>2014</v>
      </c>
      <c r="Q526">
        <f t="shared" si="8"/>
        <v>0</v>
      </c>
    </row>
    <row r="527" spans="1:17">
      <c r="A527">
        <v>201405290030</v>
      </c>
      <c r="B527" s="28">
        <v>41788</v>
      </c>
      <c r="C527" t="s">
        <v>2</v>
      </c>
      <c r="D527" t="s">
        <v>132</v>
      </c>
      <c r="E527" t="s">
        <v>84</v>
      </c>
      <c r="F527">
        <v>0</v>
      </c>
      <c r="G527">
        <v>0</v>
      </c>
      <c r="H527" t="s">
        <v>38</v>
      </c>
      <c r="L527">
        <v>2014</v>
      </c>
      <c r="Q527">
        <f t="shared" si="8"/>
        <v>0</v>
      </c>
    </row>
    <row r="528" spans="1:17">
      <c r="A528">
        <v>201406130105</v>
      </c>
      <c r="B528" s="28">
        <v>41803</v>
      </c>
      <c r="C528" t="s">
        <v>11</v>
      </c>
      <c r="D528" t="s">
        <v>12</v>
      </c>
      <c r="E528" t="s">
        <v>13</v>
      </c>
      <c r="F528">
        <v>0</v>
      </c>
      <c r="G528">
        <v>0</v>
      </c>
      <c r="H528" t="s">
        <v>14</v>
      </c>
      <c r="L528">
        <v>2014</v>
      </c>
      <c r="Q528">
        <f t="shared" si="8"/>
        <v>0</v>
      </c>
    </row>
    <row r="529" spans="1:17">
      <c r="A529">
        <v>201406130104</v>
      </c>
      <c r="B529" s="28">
        <v>41803</v>
      </c>
      <c r="C529" t="s">
        <v>11</v>
      </c>
      <c r="D529" t="s">
        <v>15</v>
      </c>
      <c r="E529" t="s">
        <v>13</v>
      </c>
      <c r="F529">
        <v>0</v>
      </c>
      <c r="G529">
        <v>0</v>
      </c>
      <c r="H529" t="s">
        <v>14</v>
      </c>
      <c r="L529">
        <v>2014</v>
      </c>
      <c r="Q529">
        <f t="shared" si="8"/>
        <v>1</v>
      </c>
    </row>
    <row r="530" spans="1:17">
      <c r="A530">
        <v>201410060086</v>
      </c>
      <c r="B530" s="28">
        <v>41918</v>
      </c>
      <c r="C530" t="s">
        <v>2</v>
      </c>
      <c r="D530" t="s">
        <v>87</v>
      </c>
      <c r="E530" t="s">
        <v>90</v>
      </c>
      <c r="F530">
        <v>0</v>
      </c>
      <c r="G530">
        <v>1</v>
      </c>
      <c r="H530" t="s">
        <v>18</v>
      </c>
      <c r="L530">
        <v>2014</v>
      </c>
      <c r="Q530">
        <f t="shared" si="8"/>
        <v>0</v>
      </c>
    </row>
    <row r="531" spans="1:17">
      <c r="A531">
        <v>201410070055</v>
      </c>
      <c r="B531" s="28">
        <v>41919</v>
      </c>
      <c r="C531" t="s">
        <v>2</v>
      </c>
      <c r="D531" t="s">
        <v>87</v>
      </c>
      <c r="E531" t="s">
        <v>90</v>
      </c>
      <c r="F531">
        <v>0</v>
      </c>
      <c r="G531">
        <v>0</v>
      </c>
      <c r="H531" t="s">
        <v>14</v>
      </c>
      <c r="L531">
        <v>2014</v>
      </c>
      <c r="Q531">
        <f t="shared" si="8"/>
        <v>0</v>
      </c>
    </row>
    <row r="532" spans="1:17">
      <c r="A532">
        <v>201410230055</v>
      </c>
      <c r="B532" s="28">
        <v>41935</v>
      </c>
      <c r="C532" t="s">
        <v>2</v>
      </c>
      <c r="D532" t="s">
        <v>95</v>
      </c>
      <c r="E532" t="s">
        <v>84</v>
      </c>
      <c r="F532">
        <v>0</v>
      </c>
      <c r="G532">
        <v>0</v>
      </c>
      <c r="H532" t="s">
        <v>14</v>
      </c>
      <c r="L532">
        <v>2014</v>
      </c>
      <c r="Q532">
        <f t="shared" si="8"/>
        <v>0</v>
      </c>
    </row>
    <row r="533" spans="1:17">
      <c r="A533">
        <v>201411160059</v>
      </c>
      <c r="B533" s="28">
        <v>41959</v>
      </c>
      <c r="C533" t="s">
        <v>2</v>
      </c>
      <c r="D533" t="s">
        <v>87</v>
      </c>
      <c r="E533" t="s">
        <v>84</v>
      </c>
      <c r="F533">
        <v>0</v>
      </c>
      <c r="G533">
        <v>0</v>
      </c>
      <c r="H533" t="s">
        <v>14</v>
      </c>
      <c r="L533">
        <v>2014</v>
      </c>
      <c r="Q533">
        <f t="shared" si="8"/>
        <v>0</v>
      </c>
    </row>
    <row r="534" spans="1:17">
      <c r="A534">
        <v>201502160030</v>
      </c>
      <c r="B534" s="28">
        <v>42051</v>
      </c>
      <c r="C534" t="s">
        <v>2</v>
      </c>
      <c r="D534" t="s">
        <v>117</v>
      </c>
      <c r="E534" t="s">
        <v>90</v>
      </c>
      <c r="F534">
        <v>0</v>
      </c>
      <c r="G534">
        <v>0</v>
      </c>
      <c r="H534" t="s">
        <v>14</v>
      </c>
      <c r="L534">
        <v>2015</v>
      </c>
      <c r="Q534">
        <f t="shared" si="8"/>
        <v>0</v>
      </c>
    </row>
    <row r="535" spans="1:17">
      <c r="A535">
        <v>201502250029</v>
      </c>
      <c r="B535" s="28">
        <v>42060</v>
      </c>
      <c r="C535" t="s">
        <v>2</v>
      </c>
      <c r="D535" t="s">
        <v>120</v>
      </c>
      <c r="E535" t="s">
        <v>90</v>
      </c>
      <c r="F535">
        <v>0</v>
      </c>
      <c r="G535">
        <v>1</v>
      </c>
      <c r="H535" t="s">
        <v>18</v>
      </c>
      <c r="L535">
        <v>2015</v>
      </c>
      <c r="Q535">
        <f t="shared" si="8"/>
        <v>0</v>
      </c>
    </row>
    <row r="536" spans="1:17">
      <c r="A536">
        <v>201504270057</v>
      </c>
      <c r="B536" s="28">
        <v>42121</v>
      </c>
      <c r="C536" t="s">
        <v>2</v>
      </c>
      <c r="D536" t="s">
        <v>117</v>
      </c>
      <c r="E536" t="s">
        <v>84</v>
      </c>
      <c r="F536">
        <v>0</v>
      </c>
      <c r="G536">
        <v>0</v>
      </c>
      <c r="H536" t="s">
        <v>65</v>
      </c>
      <c r="L536">
        <v>2015</v>
      </c>
      <c r="Q536">
        <f t="shared" si="8"/>
        <v>0</v>
      </c>
    </row>
    <row r="537" spans="1:17">
      <c r="A537">
        <v>201506030100</v>
      </c>
      <c r="B537" s="28">
        <v>42155</v>
      </c>
      <c r="C537" t="s">
        <v>2</v>
      </c>
      <c r="D537" t="s">
        <v>87</v>
      </c>
      <c r="E537" t="s">
        <v>84</v>
      </c>
      <c r="F537">
        <v>0</v>
      </c>
      <c r="G537">
        <v>0</v>
      </c>
      <c r="H537" t="s">
        <v>18</v>
      </c>
      <c r="L537">
        <v>2015</v>
      </c>
      <c r="Q537">
        <f t="shared" si="8"/>
        <v>0</v>
      </c>
    </row>
    <row r="538" spans="1:17">
      <c r="A538">
        <v>201506100090</v>
      </c>
      <c r="B538" s="28">
        <v>42165</v>
      </c>
      <c r="C538" t="s">
        <v>2</v>
      </c>
      <c r="D538" t="s">
        <v>87</v>
      </c>
      <c r="E538" t="s">
        <v>105</v>
      </c>
      <c r="F538">
        <v>0</v>
      </c>
      <c r="G538">
        <v>0</v>
      </c>
      <c r="H538" t="s">
        <v>18</v>
      </c>
      <c r="L538">
        <v>2015</v>
      </c>
      <c r="Q538">
        <f t="shared" si="8"/>
        <v>0</v>
      </c>
    </row>
    <row r="539" spans="1:17">
      <c r="A539">
        <v>201507190062</v>
      </c>
      <c r="B539" s="28">
        <v>42204</v>
      </c>
      <c r="C539" t="s">
        <v>2</v>
      </c>
      <c r="D539" t="s">
        <v>110</v>
      </c>
      <c r="E539" t="s">
        <v>111</v>
      </c>
      <c r="F539">
        <v>0</v>
      </c>
      <c r="G539">
        <v>0</v>
      </c>
      <c r="H539" t="s">
        <v>14</v>
      </c>
      <c r="L539">
        <v>2015</v>
      </c>
      <c r="Q539">
        <f t="shared" si="8"/>
        <v>0</v>
      </c>
    </row>
    <row r="540" spans="1:17">
      <c r="A540">
        <v>201508010078</v>
      </c>
      <c r="B540" s="28">
        <v>42217</v>
      </c>
      <c r="C540" t="s">
        <v>2</v>
      </c>
      <c r="D540" t="s">
        <v>95</v>
      </c>
      <c r="E540" t="s">
        <v>90</v>
      </c>
      <c r="F540">
        <v>0</v>
      </c>
      <c r="G540">
        <v>0</v>
      </c>
      <c r="H540" t="s">
        <v>14</v>
      </c>
      <c r="L540">
        <v>2015</v>
      </c>
      <c r="Q540">
        <f t="shared" si="8"/>
        <v>0</v>
      </c>
    </row>
    <row r="541" spans="1:17">
      <c r="A541">
        <v>201508260040</v>
      </c>
      <c r="B541" s="28">
        <v>42242</v>
      </c>
      <c r="C541" t="s">
        <v>2</v>
      </c>
      <c r="D541" t="s">
        <v>87</v>
      </c>
      <c r="E541" t="s">
        <v>105</v>
      </c>
      <c r="F541">
        <v>0</v>
      </c>
      <c r="G541">
        <v>0</v>
      </c>
      <c r="H541" t="s">
        <v>18</v>
      </c>
      <c r="L541">
        <v>2015</v>
      </c>
      <c r="Q541">
        <f t="shared" si="8"/>
        <v>0</v>
      </c>
    </row>
    <row r="542" spans="1:17">
      <c r="A542">
        <v>201509100043</v>
      </c>
      <c r="B542" s="28">
        <v>42257</v>
      </c>
      <c r="C542" t="s">
        <v>2</v>
      </c>
      <c r="D542" t="s">
        <v>101</v>
      </c>
      <c r="E542" t="s">
        <v>102</v>
      </c>
      <c r="F542">
        <v>0</v>
      </c>
      <c r="G542">
        <v>0</v>
      </c>
      <c r="H542" t="s">
        <v>18</v>
      </c>
      <c r="L542">
        <v>2015</v>
      </c>
      <c r="Q542">
        <f t="shared" si="8"/>
        <v>0</v>
      </c>
    </row>
    <row r="543" spans="1:17">
      <c r="A543">
        <v>201509100042</v>
      </c>
      <c r="B543" s="28">
        <v>42257</v>
      </c>
      <c r="C543" t="s">
        <v>2</v>
      </c>
      <c r="D543" t="s">
        <v>101</v>
      </c>
      <c r="E543" t="s">
        <v>102</v>
      </c>
      <c r="F543">
        <v>0</v>
      </c>
      <c r="G543">
        <v>0</v>
      </c>
      <c r="H543" t="s">
        <v>18</v>
      </c>
      <c r="L543">
        <v>2015</v>
      </c>
      <c r="Q543">
        <f t="shared" si="8"/>
        <v>0</v>
      </c>
    </row>
    <row r="544" spans="1:17">
      <c r="A544">
        <v>201510150014</v>
      </c>
      <c r="B544" s="28">
        <v>42292</v>
      </c>
      <c r="C544" t="s">
        <v>2</v>
      </c>
      <c r="D544" t="s">
        <v>87</v>
      </c>
      <c r="E544" t="s">
        <v>84</v>
      </c>
      <c r="F544">
        <v>0</v>
      </c>
      <c r="G544">
        <v>0</v>
      </c>
      <c r="H544" t="s">
        <v>72</v>
      </c>
      <c r="L544">
        <v>2015</v>
      </c>
      <c r="Q544">
        <f t="shared" si="8"/>
        <v>0</v>
      </c>
    </row>
    <row r="545" spans="1:17">
      <c r="A545">
        <v>201510160023</v>
      </c>
      <c r="B545" s="28">
        <v>42293</v>
      </c>
      <c r="C545" t="s">
        <v>2</v>
      </c>
      <c r="D545" t="s">
        <v>87</v>
      </c>
      <c r="E545" t="s">
        <v>98</v>
      </c>
      <c r="F545">
        <v>0</v>
      </c>
      <c r="G545">
        <v>0</v>
      </c>
      <c r="H545" t="s">
        <v>14</v>
      </c>
      <c r="L545">
        <v>2015</v>
      </c>
      <c r="Q545">
        <f t="shared" si="8"/>
        <v>0</v>
      </c>
    </row>
    <row r="546" spans="1:17">
      <c r="A546">
        <v>201510170078</v>
      </c>
      <c r="B546" s="28">
        <v>42294</v>
      </c>
      <c r="C546" t="s">
        <v>2</v>
      </c>
      <c r="D546" t="s">
        <v>95</v>
      </c>
      <c r="E546" t="s">
        <v>84</v>
      </c>
      <c r="F546">
        <v>0</v>
      </c>
      <c r="G546">
        <v>0</v>
      </c>
      <c r="H546" t="s">
        <v>14</v>
      </c>
      <c r="L546">
        <v>2015</v>
      </c>
      <c r="Q546">
        <f t="shared" si="8"/>
        <v>0</v>
      </c>
    </row>
    <row r="547" spans="1:17">
      <c r="A547">
        <v>201511130074</v>
      </c>
      <c r="B547" s="28">
        <v>42321</v>
      </c>
      <c r="C547" t="s">
        <v>2</v>
      </c>
      <c r="D547" t="s">
        <v>87</v>
      </c>
      <c r="E547" t="s">
        <v>84</v>
      </c>
      <c r="F547">
        <v>0</v>
      </c>
      <c r="G547">
        <v>1</v>
      </c>
      <c r="H547" t="s">
        <v>18</v>
      </c>
      <c r="L547">
        <v>2015</v>
      </c>
      <c r="Q547">
        <f t="shared" si="8"/>
        <v>0</v>
      </c>
    </row>
    <row r="548" spans="1:17">
      <c r="A548">
        <v>201511100039</v>
      </c>
      <c r="B548" s="28">
        <v>42321</v>
      </c>
      <c r="C548" t="s">
        <v>2</v>
      </c>
      <c r="D548" t="s">
        <v>93</v>
      </c>
      <c r="E548" t="s">
        <v>90</v>
      </c>
      <c r="F548">
        <v>0</v>
      </c>
      <c r="G548">
        <v>0</v>
      </c>
      <c r="H548" t="s">
        <v>16</v>
      </c>
      <c r="L548">
        <v>2015</v>
      </c>
      <c r="Q548">
        <f t="shared" si="8"/>
        <v>0</v>
      </c>
    </row>
    <row r="549" spans="1:17">
      <c r="A549">
        <v>201511240050</v>
      </c>
      <c r="B549" s="28">
        <v>42332</v>
      </c>
      <c r="C549" t="s">
        <v>2</v>
      </c>
      <c r="D549" t="s">
        <v>88</v>
      </c>
      <c r="E549" t="s">
        <v>90</v>
      </c>
      <c r="F549">
        <v>0</v>
      </c>
      <c r="G549">
        <v>0</v>
      </c>
      <c r="H549" t="s">
        <v>16</v>
      </c>
      <c r="L549">
        <v>2015</v>
      </c>
      <c r="Q549">
        <f t="shared" si="8"/>
        <v>0</v>
      </c>
    </row>
    <row r="550" spans="1:17">
      <c r="A550">
        <v>201511260021</v>
      </c>
      <c r="B550" s="28">
        <v>42334</v>
      </c>
      <c r="C550" t="s">
        <v>2</v>
      </c>
      <c r="D550" t="s">
        <v>87</v>
      </c>
      <c r="E550" t="s">
        <v>84</v>
      </c>
      <c r="F550">
        <v>0</v>
      </c>
      <c r="G550">
        <v>0</v>
      </c>
      <c r="H550" t="s">
        <v>14</v>
      </c>
      <c r="L550">
        <v>2015</v>
      </c>
      <c r="Q550">
        <f t="shared" si="8"/>
        <v>0</v>
      </c>
    </row>
    <row r="551" spans="1:17">
      <c r="Q551">
        <f t="shared" si="8"/>
        <v>0</v>
      </c>
    </row>
    <row r="552" spans="1:17">
      <c r="Q552">
        <f t="shared" ref="Q552" si="9">IF(L552=2014,1,0)</f>
        <v>0</v>
      </c>
    </row>
  </sheetData>
  <sortState ref="A1:H550">
    <sortCondition ref="B1:B55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Anarchism</vt:lpstr>
      <vt:lpstr>Separatism</vt:lpstr>
      <vt:lpstr>Islam</vt:lpstr>
      <vt:lpstr>Animal activism</vt:lpstr>
      <vt:lpstr>Separatism_good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leenlaptop</dc:creator>
  <cp:lastModifiedBy>leenlaptop</cp:lastModifiedBy>
  <dcterms:created xsi:type="dcterms:W3CDTF">2017-12-06T21:37:43Z</dcterms:created>
  <dcterms:modified xsi:type="dcterms:W3CDTF">2017-12-07T10:52:16Z</dcterms:modified>
</cp:coreProperties>
</file>