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 firstSheet="1" activeTab="3"/>
  </bookViews>
  <sheets>
    <sheet name="VlookupwithChoose" sheetId="9" r:id="rId1"/>
    <sheet name="VLOOKUP" sheetId="2" r:id="rId2"/>
    <sheet name="HLOOKUP" sheetId="3" r:id="rId3"/>
    <sheet name="Offset" sheetId="4" r:id="rId4"/>
    <sheet name="Sheet1" sheetId="5" r:id="rId5"/>
    <sheet name="Multiple lookup" sheetId="6" r:id="rId6"/>
    <sheet name="Query" sheetId="10" r:id="rId7"/>
    <sheet name="Multiple criteria index" sheetId="7" r:id="rId8"/>
    <sheet name="MultipleCriterias" sheetId="8" r:id="rId9"/>
  </sheets>
  <calcPr calcId="124519"/>
  <customWorkbookViews>
    <customWorkbookView name="samsung - Personal View" guid="{E831118C-2B98-474D-A225-F19F7D16BE7D}" mergeInterval="0" personalView="1" maximized="1" xWindow="1" yWindow="1" windowWidth="1024" windowHeight="534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/>
  <c r="D2" i="10" l="1" a="1"/>
  <c r="D2" s="1"/>
  <c r="D3" a="1"/>
  <c r="D3" s="1"/>
  <c r="D4" a="1"/>
  <c r="D4" s="1"/>
  <c r="D5" a="1"/>
  <c r="D5"/>
  <c r="D6" a="1"/>
  <c r="D6" s="1"/>
  <c r="J3" i="7" l="1" a="1"/>
  <c r="J3" s="1"/>
  <c r="J4" a="1"/>
  <c r="J4"/>
  <c r="J5" a="1"/>
  <c r="J5"/>
  <c r="J6" a="1"/>
  <c r="J6"/>
  <c r="B21" i="2"/>
  <c r="B22"/>
  <c r="D22"/>
  <c r="C22"/>
  <c r="D21"/>
  <c r="C21"/>
  <c r="C6" i="10" l="1"/>
  <c r="C5"/>
  <c r="C4"/>
  <c r="C3"/>
  <c r="C2"/>
  <c r="B29" i="9" l="1"/>
  <c r="B28"/>
  <c r="B27"/>
  <c r="B26"/>
  <c r="B25"/>
  <c r="D19"/>
  <c r="D18"/>
  <c r="H10" a="1"/>
  <c r="H10" s="1"/>
  <c r="F11" i="6" l="1"/>
  <c r="B12" i="8" l="1"/>
  <c r="A10"/>
  <c r="B3"/>
  <c r="I2" s="1"/>
  <c r="B4"/>
  <c r="B5"/>
  <c r="I4" s="1"/>
  <c r="B6"/>
  <c r="B7"/>
  <c r="I6" s="1"/>
  <c r="B2"/>
  <c r="I1" s="1"/>
  <c r="I5" l="1"/>
  <c r="I3"/>
  <c r="A3" i="6"/>
  <c r="A4"/>
  <c r="A5"/>
  <c r="A6"/>
  <c r="A7"/>
  <c r="A2"/>
  <c r="D12" l="1"/>
  <c r="D11"/>
  <c r="C3" i="5"/>
  <c r="C4"/>
  <c r="C5"/>
  <c r="C6"/>
  <c r="C7"/>
  <c r="C2"/>
  <c r="B2"/>
  <c r="B3"/>
  <c r="B4"/>
  <c r="B5"/>
  <c r="B6"/>
  <c r="B7"/>
  <c r="G6" i="4" l="1" a="1"/>
  <c r="G6" s="1"/>
  <c r="B3"/>
  <c r="B2"/>
  <c r="F25" i="3"/>
  <c r="E25"/>
  <c r="D25"/>
  <c r="C25"/>
  <c r="B25"/>
  <c r="B32" i="2"/>
  <c r="B31"/>
  <c r="B30"/>
  <c r="B29"/>
  <c r="B28"/>
  <c r="G9" i="4" l="1"/>
  <c r="G7"/>
  <c r="G8"/>
  <c r="F6" i="10"/>
  <c r="E6"/>
  <c r="E4"/>
  <c r="E3"/>
  <c r="E2"/>
  <c r="I16" i="9"/>
  <c r="H16"/>
  <c r="I15"/>
  <c r="H15"/>
  <c r="I14"/>
  <c r="H14"/>
  <c r="I13"/>
  <c r="H13"/>
  <c r="I12"/>
  <c r="H12"/>
  <c r="I11"/>
  <c r="H11"/>
  <c r="I1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<sst xmlns="http://schemas.openxmlformats.org/spreadsheetml/2006/main" count="281" uniqueCount="87">
  <si>
    <t>Name</t>
  </si>
  <si>
    <t>Emp Code</t>
  </si>
  <si>
    <t>Designation</t>
  </si>
  <si>
    <t>Basic</t>
  </si>
  <si>
    <t>HRA</t>
  </si>
  <si>
    <t>Target Sales</t>
  </si>
  <si>
    <t>Actual Sales</t>
  </si>
  <si>
    <t>BONUS</t>
  </si>
  <si>
    <t>Target Achievement</t>
  </si>
  <si>
    <t>Ami</t>
  </si>
  <si>
    <t>Branch Manager</t>
  </si>
  <si>
    <t>Anand</t>
  </si>
  <si>
    <t>Sales Executive</t>
  </si>
  <si>
    <t>Sagar</t>
  </si>
  <si>
    <t>Sales Manager</t>
  </si>
  <si>
    <t>Seema</t>
  </si>
  <si>
    <t>Tina</t>
  </si>
  <si>
    <t>Yash</t>
  </si>
  <si>
    <t>VLOOKUP</t>
  </si>
  <si>
    <t>hra</t>
  </si>
  <si>
    <t>Sagar Shah</t>
  </si>
  <si>
    <t>AMi Mehta</t>
  </si>
  <si>
    <t>Code</t>
  </si>
  <si>
    <t>Bonus</t>
  </si>
  <si>
    <t>With Range Lookup as TRUE</t>
  </si>
  <si>
    <t>Lower</t>
  </si>
  <si>
    <t>Upper</t>
  </si>
  <si>
    <t>Grade</t>
  </si>
  <si>
    <t>Score</t>
  </si>
  <si>
    <t>F</t>
  </si>
  <si>
    <t>Anne</t>
  </si>
  <si>
    <t>E</t>
  </si>
  <si>
    <t>D</t>
  </si>
  <si>
    <t>C</t>
  </si>
  <si>
    <t>B</t>
  </si>
  <si>
    <t>A</t>
  </si>
  <si>
    <t>match</t>
  </si>
  <si>
    <t>Dummy</t>
  </si>
  <si>
    <t>HLOOKUP</t>
  </si>
  <si>
    <t>Hlookup</t>
  </si>
  <si>
    <t>index/match</t>
  </si>
  <si>
    <t>Weekday</t>
  </si>
  <si>
    <t>Friday</t>
  </si>
  <si>
    <t>Earnings</t>
  </si>
  <si>
    <t>Sum of earnings</t>
  </si>
  <si>
    <t>W1</t>
  </si>
  <si>
    <t>W2</t>
  </si>
  <si>
    <t>W3</t>
  </si>
  <si>
    <t>W4</t>
  </si>
  <si>
    <t>transpose</t>
  </si>
  <si>
    <t>Sunday</t>
  </si>
  <si>
    <t>Monday</t>
  </si>
  <si>
    <t>Tuesday</t>
  </si>
  <si>
    <t>Wednesday</t>
  </si>
  <si>
    <t>Thursday</t>
  </si>
  <si>
    <t>Saturday</t>
  </si>
  <si>
    <t>Emp code</t>
  </si>
  <si>
    <t>Dget</t>
  </si>
  <si>
    <t>Parno</t>
  </si>
  <si>
    <t>Qty</t>
  </si>
  <si>
    <t>Inv no</t>
  </si>
  <si>
    <t>Inv No</t>
  </si>
  <si>
    <t>Inv Date</t>
  </si>
  <si>
    <t>ebc</t>
  </si>
  <si>
    <t>xyz</t>
  </si>
  <si>
    <t>try</t>
  </si>
  <si>
    <t>vishal.bhusari@bremboindia.com</t>
  </si>
  <si>
    <t>pot</t>
  </si>
  <si>
    <t>rew</t>
  </si>
  <si>
    <t>INDEX($C$2:$C$6, SMALL(IF($B$9=$B$2:$B$6, ROW($B$2:$B$6)-MIN(ROW($B$2:$B$6))+1, ""), COLUMN(A1)))</t>
  </si>
  <si>
    <t>Item</t>
  </si>
  <si>
    <t>Size</t>
  </si>
  <si>
    <t>Color</t>
  </si>
  <si>
    <t>Price</t>
  </si>
  <si>
    <t>Tshirt</t>
  </si>
  <si>
    <t>Small</t>
  </si>
  <si>
    <t>Red</t>
  </si>
  <si>
    <t>Medium</t>
  </si>
  <si>
    <t>Green</t>
  </si>
  <si>
    <t>Large</t>
  </si>
  <si>
    <t>Pink</t>
  </si>
  <si>
    <t>Hoddie</t>
  </si>
  <si>
    <t>xlookup</t>
  </si>
  <si>
    <t>XL</t>
  </si>
  <si>
    <t>Date</t>
  </si>
  <si>
    <t>no</t>
  </si>
  <si>
    <t>day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</si>
</sst>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[$€-2]* #,##0.00_);_([$€-2]* \(#,##0.00\);_([$€-2]* &quot;-&quot;??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9" fontId="0" fillId="0" borderId="1" xfId="2" applyFont="1" applyBorder="1"/>
    <xf numFmtId="0" fontId="2" fillId="0" borderId="0" xfId="0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3" applyNumberFormat="1" applyFont="1"/>
    <xf numFmtId="14" fontId="0" fillId="0" borderId="0" xfId="0" applyNumberFormat="1"/>
    <xf numFmtId="0" fontId="0" fillId="0" borderId="0" xfId="0" applyNumberFormat="1"/>
    <xf numFmtId="0" fontId="3" fillId="0" borderId="0" xfId="4"/>
    <xf numFmtId="0" fontId="0" fillId="4" borderId="2" xfId="0" applyFont="1" applyFill="1" applyBorder="1"/>
    <xf numFmtId="0" fontId="4" fillId="2" borderId="0" xfId="0" applyFont="1" applyFill="1" applyBorder="1"/>
    <xf numFmtId="0" fontId="4" fillId="2" borderId="3" xfId="0" applyFont="1" applyFill="1" applyBorder="1"/>
    <xf numFmtId="0" fontId="0" fillId="3" borderId="4" xfId="0" applyFont="1" applyFill="1" applyBorder="1"/>
    <xf numFmtId="14" fontId="0" fillId="3" borderId="5" xfId="0" applyNumberFormat="1" applyFont="1" applyFill="1" applyBorder="1"/>
    <xf numFmtId="0" fontId="0" fillId="3" borderId="5" xfId="0" applyFont="1" applyFill="1" applyBorder="1"/>
    <xf numFmtId="0" fontId="0" fillId="4" borderId="6" xfId="0" applyFont="1" applyFill="1" applyBorder="1"/>
    <xf numFmtId="14" fontId="0" fillId="4" borderId="2" xfId="0" applyNumberFormat="1" applyFont="1" applyFill="1" applyBorder="1"/>
    <xf numFmtId="0" fontId="0" fillId="3" borderId="6" xfId="0" applyFont="1" applyFill="1" applyBorder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5" fillId="0" borderId="0" xfId="0" applyFont="1"/>
  </cellXfs>
  <cellStyles count="5">
    <cellStyle name="Comma" xfId="1" builtinId="3"/>
    <cellStyle name="Euro" xfId="3"/>
    <cellStyle name="Hyperlink" xfId="4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ishal.bhusari@brembo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C19" sqref="C19"/>
    </sheetView>
  </sheetViews>
  <sheetFormatPr defaultRowHeight="15"/>
  <cols>
    <col min="1" max="1" width="18.5703125" customWidth="1"/>
    <col min="2" max="2" width="9.85546875" bestFit="1" customWidth="1"/>
    <col min="3" max="3" width="14.5703125" customWidth="1"/>
    <col min="4" max="4" width="11.42578125" customWidth="1"/>
    <col min="5" max="5" width="12.140625" customWidth="1"/>
    <col min="6" max="6" width="11.28515625" customWidth="1"/>
    <col min="7" max="7" width="11.5703125" bestFit="1" customWidth="1"/>
    <col min="8" max="8" width="9.5703125" bestFit="1" customWidth="1"/>
    <col min="9" max="9" width="19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1011</v>
      </c>
      <c r="C2" s="1" t="s">
        <v>10</v>
      </c>
      <c r="D2" s="2">
        <v>6500</v>
      </c>
      <c r="E2" s="2">
        <v>3250</v>
      </c>
      <c r="F2" s="2">
        <v>40000</v>
      </c>
      <c r="G2" s="2">
        <v>250000</v>
      </c>
      <c r="H2" s="2">
        <v>1462.5</v>
      </c>
      <c r="I2" s="3">
        <v>1.25</v>
      </c>
    </row>
    <row r="3" spans="1:9">
      <c r="A3" s="1" t="s">
        <v>11</v>
      </c>
      <c r="B3" s="1">
        <v>1021</v>
      </c>
      <c r="C3" s="1" t="s">
        <v>12</v>
      </c>
      <c r="D3" s="2">
        <v>4500</v>
      </c>
      <c r="E3" s="2">
        <v>2250</v>
      </c>
      <c r="F3" s="2">
        <v>40000</v>
      </c>
      <c r="G3" s="2">
        <v>225000</v>
      </c>
      <c r="H3" s="2">
        <v>337.5</v>
      </c>
      <c r="I3" s="3">
        <v>1.125</v>
      </c>
    </row>
    <row r="4" spans="1:9">
      <c r="A4" s="1" t="s">
        <v>13</v>
      </c>
      <c r="B4" s="1">
        <v>1032</v>
      </c>
      <c r="C4" s="1" t="s">
        <v>14</v>
      </c>
      <c r="D4" s="2">
        <v>8000</v>
      </c>
      <c r="E4" s="2">
        <v>4000</v>
      </c>
      <c r="F4" s="2">
        <v>40000</v>
      </c>
      <c r="G4" s="2">
        <v>425000</v>
      </c>
      <c r="H4" s="2">
        <v>0</v>
      </c>
      <c r="I4" s="3">
        <v>0.85</v>
      </c>
    </row>
    <row r="5" spans="1:9">
      <c r="A5" s="1" t="s">
        <v>15</v>
      </c>
      <c r="B5" s="1">
        <v>1002</v>
      </c>
      <c r="C5" s="1" t="s">
        <v>14</v>
      </c>
      <c r="D5" s="2">
        <v>8500</v>
      </c>
      <c r="E5" s="2">
        <v>4250</v>
      </c>
      <c r="F5" s="2">
        <v>40000</v>
      </c>
      <c r="G5" s="2">
        <v>675000</v>
      </c>
      <c r="H5" s="2">
        <v>1912.5</v>
      </c>
      <c r="I5" s="3">
        <v>1.35</v>
      </c>
    </row>
    <row r="6" spans="1:9">
      <c r="A6" s="1" t="s">
        <v>16</v>
      </c>
      <c r="B6" s="1">
        <v>1001</v>
      </c>
      <c r="C6" s="1" t="s">
        <v>10</v>
      </c>
      <c r="D6" s="2">
        <v>10000</v>
      </c>
      <c r="E6" s="2">
        <v>5000</v>
      </c>
      <c r="F6" s="2">
        <v>40000</v>
      </c>
      <c r="G6" s="2">
        <v>1600000</v>
      </c>
      <c r="H6" s="2">
        <v>750</v>
      </c>
      <c r="I6" s="3">
        <v>1.0666666666666667</v>
      </c>
    </row>
    <row r="7" spans="1:9">
      <c r="A7" s="1" t="s">
        <v>17</v>
      </c>
      <c r="B7" s="1">
        <v>1014</v>
      </c>
      <c r="C7" s="1" t="s">
        <v>10</v>
      </c>
      <c r="D7" s="2">
        <v>12000</v>
      </c>
      <c r="E7" s="2">
        <v>6000</v>
      </c>
      <c r="F7" s="2">
        <v>40000</v>
      </c>
      <c r="G7" s="2">
        <v>1400000</v>
      </c>
      <c r="H7" s="2">
        <v>0</v>
      </c>
      <c r="I7" s="3">
        <v>0.93333333333333335</v>
      </c>
    </row>
    <row r="8" spans="1:9" ht="9.75" customHeight="1"/>
    <row r="10" spans="1:9">
      <c r="A10" s="4" t="s">
        <v>18</v>
      </c>
      <c r="H10" t="str" cm="1">
        <f t="array" ref="H10:I16">CHOOSE({1,2},$A$1:$A$7,$B$1:$B$7)</f>
        <v>Name</v>
      </c>
      <c r="I10" t="str">
        <v>Emp Code</v>
      </c>
    </row>
    <row r="11" spans="1:9">
      <c r="A11" t="s">
        <v>0</v>
      </c>
      <c r="B11" t="s">
        <v>3</v>
      </c>
      <c r="C11" t="s">
        <v>19</v>
      </c>
      <c r="D11" t="s">
        <v>2</v>
      </c>
      <c r="F11" t="s">
        <v>0</v>
      </c>
      <c r="G11" t="s">
        <v>3</v>
      </c>
      <c r="H11" t="str">
        <v>Ami</v>
      </c>
      <c r="I11">
        <v>1011</v>
      </c>
    </row>
    <row r="12" spans="1:9">
      <c r="A12" t="s">
        <v>13</v>
      </c>
      <c r="F12" t="s">
        <v>20</v>
      </c>
      <c r="H12" t="str">
        <v>Anand</v>
      </c>
      <c r="I12">
        <v>1021</v>
      </c>
    </row>
    <row r="13" spans="1:9">
      <c r="A13" t="s">
        <v>17</v>
      </c>
      <c r="F13" t="s">
        <v>21</v>
      </c>
      <c r="H13" t="str">
        <v>Sagar</v>
      </c>
      <c r="I13">
        <v>1032</v>
      </c>
    </row>
    <row r="14" spans="1:9">
      <c r="A14" t="s">
        <v>9</v>
      </c>
      <c r="H14" t="str">
        <v>Seema</v>
      </c>
      <c r="I14">
        <v>1002</v>
      </c>
    </row>
    <row r="15" spans="1:9" ht="12.75" customHeight="1">
      <c r="H15" t="str">
        <v>Tina</v>
      </c>
      <c r="I15">
        <v>1001</v>
      </c>
    </row>
    <row r="16" spans="1:9">
      <c r="H16" t="str">
        <v>Yash</v>
      </c>
      <c r="I16">
        <v>1014</v>
      </c>
    </row>
    <row r="17" spans="1:6">
      <c r="A17" t="s">
        <v>22</v>
      </c>
      <c r="B17" t="s">
        <v>23</v>
      </c>
      <c r="C17" t="s">
        <v>2</v>
      </c>
      <c r="D17" t="s">
        <v>0</v>
      </c>
    </row>
    <row r="18" spans="1:6">
      <c r="A18" s="8">
        <v>1001</v>
      </c>
      <c r="D18" t="str">
        <f>VLOOKUP(A18,CHOOSE({1,2},$B$1:$B$7,$A$1:$A$7),2,0)</f>
        <v>Tina</v>
      </c>
    </row>
    <row r="19" spans="1:6">
      <c r="A19">
        <v>1021</v>
      </c>
      <c r="D19" t="str">
        <f>VLOOKUP(A19,CHOOSE({1,2},$B$1:$B$7,$A$1:$A$7),2,0)</f>
        <v>Anand</v>
      </c>
    </row>
    <row r="23" spans="1:6">
      <c r="A23" t="s">
        <v>24</v>
      </c>
    </row>
    <row r="24" spans="1:6">
      <c r="A24" s="5" t="s">
        <v>25</v>
      </c>
      <c r="B24" s="5" t="s">
        <v>26</v>
      </c>
      <c r="C24" s="5" t="s">
        <v>27</v>
      </c>
      <c r="D24" s="5" t="s">
        <v>0</v>
      </c>
      <c r="E24" s="5" t="s">
        <v>28</v>
      </c>
      <c r="F24" s="5" t="s">
        <v>27</v>
      </c>
    </row>
    <row r="25" spans="1:6">
      <c r="A25" s="6">
        <v>0</v>
      </c>
      <c r="B25" s="6">
        <f>A26-1%</f>
        <v>0.44</v>
      </c>
      <c r="C25" s="5" t="s">
        <v>29</v>
      </c>
      <c r="D25" s="5" t="s">
        <v>30</v>
      </c>
      <c r="E25" s="6">
        <v>0.52</v>
      </c>
      <c r="F25" s="5"/>
    </row>
    <row r="26" spans="1:6">
      <c r="A26" s="6">
        <v>0.45</v>
      </c>
      <c r="B26" s="6">
        <f t="shared" ref="B26:B29" si="0">A27-1%</f>
        <v>0.54</v>
      </c>
      <c r="C26" s="5" t="s">
        <v>31</v>
      </c>
      <c r="E26" s="7">
        <v>0.87</v>
      </c>
      <c r="F26" s="5"/>
    </row>
    <row r="27" spans="1:6">
      <c r="A27" s="6">
        <v>0.55000000000000004</v>
      </c>
      <c r="B27" s="6">
        <f t="shared" si="0"/>
        <v>0.64</v>
      </c>
      <c r="C27" s="5" t="s">
        <v>32</v>
      </c>
      <c r="E27" s="7">
        <v>0.77</v>
      </c>
      <c r="F27" s="5"/>
    </row>
    <row r="28" spans="1:6">
      <c r="A28" s="6">
        <v>0.65</v>
      </c>
      <c r="B28" s="6">
        <f t="shared" si="0"/>
        <v>0.74</v>
      </c>
      <c r="C28" s="5" t="s">
        <v>33</v>
      </c>
      <c r="E28" s="7">
        <v>0.63</v>
      </c>
      <c r="F28" s="5"/>
    </row>
    <row r="29" spans="1:6">
      <c r="A29" s="6">
        <v>0.75</v>
      </c>
      <c r="B29" s="6">
        <f t="shared" si="0"/>
        <v>0.84</v>
      </c>
      <c r="C29" s="5" t="s">
        <v>34</v>
      </c>
      <c r="E29" s="7">
        <v>0.41</v>
      </c>
      <c r="F29" s="5"/>
    </row>
    <row r="30" spans="1:6">
      <c r="A30" s="6">
        <v>0.85</v>
      </c>
      <c r="B30" s="6">
        <v>1</v>
      </c>
      <c r="C30" s="5" t="s">
        <v>35</v>
      </c>
      <c r="F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K33"/>
  <sheetViews>
    <sheetView topLeftCell="A4" zoomScale="110" zoomScaleNormal="110" workbookViewId="0">
      <selection activeCell="B21" sqref="B21"/>
    </sheetView>
  </sheetViews>
  <sheetFormatPr defaultRowHeight="15"/>
  <cols>
    <col min="1" max="1" width="18.5703125" customWidth="1"/>
    <col min="2" max="2" width="9.85546875" bestFit="1" customWidth="1"/>
    <col min="3" max="3" width="14.5703125" customWidth="1"/>
    <col min="4" max="4" width="11.42578125" customWidth="1"/>
    <col min="5" max="5" width="12.140625" customWidth="1"/>
    <col min="6" max="6" width="20" bestFit="1" customWidth="1"/>
    <col min="7" max="7" width="11.5703125" bestFit="1" customWidth="1"/>
    <col min="8" max="8" width="9.5703125" bestFit="1" customWidth="1"/>
    <col min="9" max="9" width="19.140625" bestFit="1" customWidth="1"/>
    <col min="11" max="11" width="19.140625" bestFit="1" customWidth="1"/>
  </cols>
  <sheetData>
    <row r="4" spans="1:1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1:11">
      <c r="C5" s="1" t="s">
        <v>9</v>
      </c>
      <c r="D5" s="1">
        <v>1011</v>
      </c>
      <c r="E5" s="1" t="s">
        <v>10</v>
      </c>
      <c r="F5" s="2">
        <v>6500</v>
      </c>
      <c r="G5" s="2">
        <v>3250</v>
      </c>
      <c r="H5" s="2">
        <v>40000</v>
      </c>
      <c r="I5" s="2">
        <v>250000</v>
      </c>
      <c r="J5" s="2">
        <v>1462.5</v>
      </c>
      <c r="K5" s="3">
        <v>1.25</v>
      </c>
    </row>
    <row r="6" spans="1:11">
      <c r="C6" s="1" t="s">
        <v>11</v>
      </c>
      <c r="D6" s="1">
        <v>1021</v>
      </c>
      <c r="E6" s="1" t="s">
        <v>12</v>
      </c>
      <c r="F6" s="2">
        <v>4500</v>
      </c>
      <c r="G6" s="2">
        <v>2250</v>
      </c>
      <c r="H6" s="2">
        <v>40000</v>
      </c>
      <c r="I6" s="2">
        <v>225000</v>
      </c>
      <c r="J6" s="2">
        <v>337.5</v>
      </c>
      <c r="K6" s="3">
        <v>1.125</v>
      </c>
    </row>
    <row r="7" spans="1:11">
      <c r="C7" s="1" t="s">
        <v>13</v>
      </c>
      <c r="D7" s="1">
        <v>1032</v>
      </c>
      <c r="E7" s="1" t="s">
        <v>14</v>
      </c>
      <c r="F7" s="2">
        <v>8000</v>
      </c>
      <c r="G7" s="2">
        <v>4000</v>
      </c>
      <c r="H7" s="2">
        <v>40000</v>
      </c>
      <c r="I7" s="2">
        <v>425000</v>
      </c>
      <c r="J7" s="2">
        <v>0</v>
      </c>
      <c r="K7" s="3">
        <v>0.85</v>
      </c>
    </row>
    <row r="8" spans="1:11">
      <c r="C8" s="1" t="s">
        <v>15</v>
      </c>
      <c r="D8" s="1">
        <v>1002</v>
      </c>
      <c r="E8" s="1" t="s">
        <v>14</v>
      </c>
      <c r="F8" s="2">
        <v>8500</v>
      </c>
      <c r="G8" s="2">
        <v>4250</v>
      </c>
      <c r="H8" s="2">
        <v>40000</v>
      </c>
      <c r="I8" s="2">
        <v>675000</v>
      </c>
      <c r="J8" s="2">
        <v>1912.5</v>
      </c>
      <c r="K8" s="3">
        <v>1.35</v>
      </c>
    </row>
    <row r="9" spans="1:11">
      <c r="C9" s="1" t="s">
        <v>16</v>
      </c>
      <c r="D9" s="1">
        <v>1001</v>
      </c>
      <c r="E9" s="1" t="s">
        <v>10</v>
      </c>
      <c r="F9" s="2">
        <v>10000</v>
      </c>
      <c r="G9" s="2">
        <v>5000</v>
      </c>
      <c r="H9" s="2">
        <v>40000</v>
      </c>
      <c r="I9" s="2">
        <v>1600000</v>
      </c>
      <c r="J9" s="2">
        <v>750</v>
      </c>
      <c r="K9" s="3">
        <v>1.0666666666666667</v>
      </c>
    </row>
    <row r="10" spans="1:11">
      <c r="C10" s="1" t="s">
        <v>17</v>
      </c>
      <c r="D10" s="1">
        <v>1014</v>
      </c>
      <c r="E10" s="1" t="s">
        <v>10</v>
      </c>
      <c r="F10" s="2">
        <v>12000</v>
      </c>
      <c r="G10" s="2">
        <v>6000</v>
      </c>
      <c r="H10" s="2">
        <v>40000</v>
      </c>
      <c r="I10" s="2">
        <v>1400000</v>
      </c>
      <c r="J10" s="2">
        <v>0</v>
      </c>
      <c r="K10" s="3">
        <v>0.93333333333333335</v>
      </c>
    </row>
    <row r="11" spans="1:11" ht="9.75" customHeight="1"/>
    <row r="12" spans="1:11">
      <c r="C12" t="s">
        <v>36</v>
      </c>
    </row>
    <row r="13" spans="1:11">
      <c r="A13" s="4" t="s">
        <v>18</v>
      </c>
    </row>
    <row r="14" spans="1:11">
      <c r="A14" t="s">
        <v>0</v>
      </c>
      <c r="B14" t="s">
        <v>3</v>
      </c>
      <c r="C14" t="s">
        <v>19</v>
      </c>
      <c r="D14" s="1" t="s">
        <v>5</v>
      </c>
    </row>
    <row r="15" spans="1:11">
      <c r="A15" t="s">
        <v>13</v>
      </c>
      <c r="B15">
        <f>VLOOKUP($A15,$C$4:$K$10,4,0)</f>
        <v>8000</v>
      </c>
    </row>
    <row r="16" spans="1:11">
      <c r="A16" t="s">
        <v>17</v>
      </c>
    </row>
    <row r="17" spans="1:6">
      <c r="A17" t="s">
        <v>9</v>
      </c>
    </row>
    <row r="18" spans="1:6" ht="12.75" customHeight="1">
      <c r="A18" t="s">
        <v>37</v>
      </c>
    </row>
    <row r="20" spans="1:6">
      <c r="A20" t="s">
        <v>22</v>
      </c>
      <c r="B20" t="s">
        <v>23</v>
      </c>
      <c r="C20" t="s">
        <v>2</v>
      </c>
      <c r="D20" t="s">
        <v>0</v>
      </c>
    </row>
    <row r="21" spans="1:6">
      <c r="A21" s="8">
        <v>1001</v>
      </c>
      <c r="B21">
        <f>INDEX($C$4:$K$10,MATCH($A21,$D$4:$D$10,0),MATCH(B$20,$C$4:$K$4,0))</f>
        <v>750</v>
      </c>
      <c r="C21" t="str">
        <f t="shared" ref="C21:D22" si="0">INDEX($C$4:$K$10,MATCH($A21,$D$4:$D$10,0),MATCH(C$20,$C$4:$K$4,0))</f>
        <v>Branch Manager</v>
      </c>
      <c r="D21" t="str">
        <f t="shared" si="0"/>
        <v>Tina</v>
      </c>
    </row>
    <row r="22" spans="1:6">
      <c r="A22">
        <v>1021</v>
      </c>
      <c r="B22">
        <f>INDEX($C$4:$K$10,MATCH($A22,$D$4:$D$10,0),MATCH(B$20,$C$4:$K$4,0))</f>
        <v>337.5</v>
      </c>
      <c r="C22" t="str">
        <f t="shared" si="0"/>
        <v>Sales Executive</v>
      </c>
      <c r="D22" t="str">
        <f t="shared" si="0"/>
        <v>Anand</v>
      </c>
    </row>
    <row r="26" spans="1:6">
      <c r="A26" t="s">
        <v>24</v>
      </c>
    </row>
    <row r="27" spans="1:6">
      <c r="A27" s="5" t="s">
        <v>25</v>
      </c>
      <c r="B27" s="5" t="s">
        <v>26</v>
      </c>
      <c r="C27" s="5" t="s">
        <v>27</v>
      </c>
      <c r="D27" s="5" t="s">
        <v>0</v>
      </c>
      <c r="E27" s="5" t="s">
        <v>28</v>
      </c>
      <c r="F27" s="5" t="s">
        <v>27</v>
      </c>
    </row>
    <row r="28" spans="1:6">
      <c r="A28" s="6">
        <v>0</v>
      </c>
      <c r="B28" s="6">
        <f>A29-1%</f>
        <v>0.44</v>
      </c>
      <c r="C28" s="5" t="s">
        <v>29</v>
      </c>
      <c r="D28" s="5" t="s">
        <v>30</v>
      </c>
      <c r="E28" s="6">
        <v>0.52</v>
      </c>
      <c r="F28" s="5"/>
    </row>
    <row r="29" spans="1:6">
      <c r="A29" s="6">
        <v>0.45</v>
      </c>
      <c r="B29" s="6">
        <f t="shared" ref="B29:B32" si="1">A30-1%</f>
        <v>0.54</v>
      </c>
      <c r="C29" s="5" t="s">
        <v>31</v>
      </c>
      <c r="E29" s="7">
        <v>0.87</v>
      </c>
      <c r="F29" s="5"/>
    </row>
    <row r="30" spans="1:6">
      <c r="A30" s="6">
        <v>0.55000000000000004</v>
      </c>
      <c r="B30" s="6">
        <f t="shared" si="1"/>
        <v>0.64</v>
      </c>
      <c r="C30" s="5" t="s">
        <v>32</v>
      </c>
      <c r="E30" s="7">
        <v>0.77</v>
      </c>
      <c r="F30" s="5"/>
    </row>
    <row r="31" spans="1:6">
      <c r="A31" s="6">
        <v>0.65</v>
      </c>
      <c r="B31" s="6">
        <f t="shared" si="1"/>
        <v>0.74</v>
      </c>
      <c r="C31" s="5" t="s">
        <v>33</v>
      </c>
      <c r="E31" s="7">
        <v>0.63</v>
      </c>
      <c r="F31" s="5"/>
    </row>
    <row r="32" spans="1:6">
      <c r="A32" s="6">
        <v>0.75</v>
      </c>
      <c r="B32" s="6">
        <f t="shared" si="1"/>
        <v>0.84</v>
      </c>
      <c r="C32" s="5" t="s">
        <v>34</v>
      </c>
      <c r="E32" s="7">
        <v>0.41</v>
      </c>
      <c r="F32" s="5"/>
    </row>
    <row r="33" spans="1:6">
      <c r="A33" s="6">
        <v>0.85</v>
      </c>
      <c r="B33" s="6">
        <v>1</v>
      </c>
      <c r="C33" s="5" t="s">
        <v>35</v>
      </c>
      <c r="F33" s="5"/>
    </row>
  </sheetData>
  <customSheetViews>
    <customSheetView guid="{E831118C-2B98-474D-A225-F19F7D16BE7D}" scale="180">
      <selection activeCell="B13" sqref="B13"/>
      <pageMargins left="0" right="0" top="0" bottom="0" header="0" footer="0"/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topLeftCell="A7" zoomScale="120" zoomScaleNormal="120" workbookViewId="0">
      <selection activeCell="G24" sqref="G24"/>
    </sheetView>
  </sheetViews>
  <sheetFormatPr defaultRowHeight="15"/>
  <cols>
    <col min="1" max="1" width="19.140625" bestFit="1" customWidth="1"/>
    <col min="2" max="3" width="14.7109375" bestFit="1" customWidth="1"/>
    <col min="4" max="5" width="13.85546875" bestFit="1" customWidth="1"/>
    <col min="6" max="7" width="15.28515625" bestFit="1" customWidth="1"/>
  </cols>
  <sheetData>
    <row r="1" spans="1:7">
      <c r="A1" s="1" t="s">
        <v>0</v>
      </c>
      <c r="B1" s="1" t="s">
        <v>9</v>
      </c>
      <c r="C1" s="1" t="s">
        <v>11</v>
      </c>
      <c r="D1" s="1" t="s">
        <v>13</v>
      </c>
      <c r="E1" s="1" t="s">
        <v>15</v>
      </c>
      <c r="F1" s="1" t="s">
        <v>16</v>
      </c>
      <c r="G1" s="1" t="s">
        <v>17</v>
      </c>
    </row>
    <row r="2" spans="1:7">
      <c r="A2" s="1" t="s">
        <v>1</v>
      </c>
      <c r="B2" s="1">
        <v>1011</v>
      </c>
      <c r="C2" s="1">
        <v>1021</v>
      </c>
      <c r="D2" s="1">
        <v>1032</v>
      </c>
      <c r="E2" s="1">
        <v>1002</v>
      </c>
      <c r="F2" s="1">
        <v>1001</v>
      </c>
      <c r="G2" s="1">
        <v>1014</v>
      </c>
    </row>
    <row r="3" spans="1:7">
      <c r="A3" s="1" t="s">
        <v>2</v>
      </c>
      <c r="B3" s="1" t="s">
        <v>12</v>
      </c>
      <c r="C3" s="1" t="s">
        <v>12</v>
      </c>
      <c r="D3" s="1" t="s">
        <v>14</v>
      </c>
      <c r="E3" s="1" t="s">
        <v>14</v>
      </c>
      <c r="F3" s="1" t="s">
        <v>10</v>
      </c>
      <c r="G3" s="1" t="s">
        <v>10</v>
      </c>
    </row>
    <row r="4" spans="1:7">
      <c r="A4" s="1" t="s">
        <v>3</v>
      </c>
      <c r="B4" s="2">
        <v>6500</v>
      </c>
      <c r="C4" s="2">
        <v>4500</v>
      </c>
      <c r="D4" s="2">
        <v>8000</v>
      </c>
      <c r="E4" s="2">
        <v>8500</v>
      </c>
      <c r="F4" s="2">
        <v>10000</v>
      </c>
      <c r="G4" s="2">
        <v>12000</v>
      </c>
    </row>
    <row r="5" spans="1:7">
      <c r="A5" s="1" t="s">
        <v>4</v>
      </c>
      <c r="B5" s="2">
        <v>3250</v>
      </c>
      <c r="C5" s="2">
        <v>2250</v>
      </c>
      <c r="D5" s="2">
        <v>4000</v>
      </c>
      <c r="E5" s="2">
        <v>4250</v>
      </c>
      <c r="F5" s="2">
        <v>5000</v>
      </c>
      <c r="G5" s="2">
        <v>6000</v>
      </c>
    </row>
    <row r="6" spans="1:7">
      <c r="A6" s="1" t="s">
        <v>5</v>
      </c>
      <c r="B6" s="2">
        <v>200000</v>
      </c>
      <c r="C6" s="2">
        <v>200000</v>
      </c>
      <c r="D6" s="2">
        <v>500000</v>
      </c>
      <c r="E6" s="2">
        <v>500000</v>
      </c>
      <c r="F6" s="2">
        <v>1500000</v>
      </c>
      <c r="G6" s="2">
        <v>1500000</v>
      </c>
    </row>
    <row r="7" spans="1:7">
      <c r="A7" s="1" t="s">
        <v>6</v>
      </c>
      <c r="B7" s="2">
        <v>250000</v>
      </c>
      <c r="C7" s="2">
        <v>225000</v>
      </c>
      <c r="D7" s="2">
        <v>425000</v>
      </c>
      <c r="E7" s="2">
        <v>675000</v>
      </c>
      <c r="F7" s="2">
        <v>1600000</v>
      </c>
      <c r="G7" s="2">
        <v>1400000</v>
      </c>
    </row>
    <row r="8" spans="1:7">
      <c r="A8" s="1" t="s">
        <v>7</v>
      </c>
      <c r="B8" s="2">
        <v>1462.5</v>
      </c>
      <c r="C8" s="2">
        <v>337.5</v>
      </c>
      <c r="D8" s="2">
        <v>0</v>
      </c>
      <c r="E8" s="2">
        <v>1912.5</v>
      </c>
      <c r="F8" s="2">
        <v>750</v>
      </c>
      <c r="G8" s="2">
        <v>0</v>
      </c>
    </row>
    <row r="9" spans="1:7">
      <c r="A9" s="1" t="s">
        <v>8</v>
      </c>
      <c r="B9" s="3">
        <v>1.25</v>
      </c>
      <c r="C9" s="3">
        <v>1.125</v>
      </c>
      <c r="D9" s="3">
        <v>0.85</v>
      </c>
      <c r="E9" s="3">
        <v>1.35</v>
      </c>
      <c r="F9" s="3">
        <v>1.0666666666666667</v>
      </c>
      <c r="G9" s="3">
        <v>0.93333333333333335</v>
      </c>
    </row>
    <row r="12" spans="1:7">
      <c r="A12" s="4" t="s">
        <v>38</v>
      </c>
    </row>
    <row r="13" spans="1:7">
      <c r="A13" t="s">
        <v>0</v>
      </c>
      <c r="B13" t="s">
        <v>3</v>
      </c>
      <c r="C13" t="s">
        <v>19</v>
      </c>
      <c r="D13" t="s">
        <v>39</v>
      </c>
    </row>
    <row r="14" spans="1:7">
      <c r="A14" t="s">
        <v>13</v>
      </c>
    </row>
    <row r="15" spans="1:7">
      <c r="A15" t="s">
        <v>17</v>
      </c>
    </row>
    <row r="16" spans="1:7">
      <c r="A16" t="s">
        <v>9</v>
      </c>
    </row>
    <row r="19" spans="1:7">
      <c r="A19" t="s">
        <v>22</v>
      </c>
      <c r="B19" t="s">
        <v>23</v>
      </c>
      <c r="C19" t="s">
        <v>2</v>
      </c>
      <c r="D19" t="s">
        <v>0</v>
      </c>
      <c r="E19" t="s">
        <v>40</v>
      </c>
    </row>
    <row r="20" spans="1:7">
      <c r="A20">
        <v>1001</v>
      </c>
    </row>
    <row r="21" spans="1:7">
      <c r="A21">
        <v>1021</v>
      </c>
    </row>
    <row r="23" spans="1:7">
      <c r="A23" t="s">
        <v>24</v>
      </c>
    </row>
    <row r="24" spans="1:7">
      <c r="A24" s="5" t="s">
        <v>25</v>
      </c>
      <c r="B24" s="6">
        <v>0</v>
      </c>
      <c r="C24" s="6">
        <v>0.45</v>
      </c>
      <c r="D24" s="6">
        <v>0.55000000000000004</v>
      </c>
      <c r="E24" s="6">
        <v>0.65</v>
      </c>
      <c r="F24" s="6">
        <v>0.75</v>
      </c>
      <c r="G24" s="6">
        <v>0.85</v>
      </c>
    </row>
    <row r="25" spans="1:7">
      <c r="A25" s="5" t="s">
        <v>26</v>
      </c>
      <c r="B25" s="6">
        <f>C24-1%</f>
        <v>0.44</v>
      </c>
      <c r="C25" s="6">
        <f>D24-1%</f>
        <v>0.54</v>
      </c>
      <c r="D25" s="6">
        <f>E24-1%</f>
        <v>0.64</v>
      </c>
      <c r="E25" s="6">
        <f>F24-1%</f>
        <v>0.74</v>
      </c>
      <c r="F25" s="6">
        <f>G24-1%</f>
        <v>0.84</v>
      </c>
      <c r="G25" s="6">
        <v>1</v>
      </c>
    </row>
    <row r="26" spans="1:7">
      <c r="A26" s="5" t="s">
        <v>27</v>
      </c>
      <c r="B26" s="5" t="s">
        <v>29</v>
      </c>
      <c r="C26" s="5" t="s">
        <v>31</v>
      </c>
      <c r="D26" s="5" t="s">
        <v>32</v>
      </c>
      <c r="E26" s="5" t="s">
        <v>33</v>
      </c>
      <c r="F26" s="5" t="s">
        <v>34</v>
      </c>
      <c r="G26" s="5" t="s">
        <v>35</v>
      </c>
    </row>
    <row r="29" spans="1:7">
      <c r="A29" s="5" t="s">
        <v>0</v>
      </c>
      <c r="B29" s="5" t="s">
        <v>28</v>
      </c>
      <c r="C29" s="5" t="s">
        <v>27</v>
      </c>
    </row>
    <row r="30" spans="1:7">
      <c r="A30" s="5" t="s">
        <v>30</v>
      </c>
      <c r="B30" s="6">
        <v>0.52</v>
      </c>
      <c r="C30" s="5"/>
    </row>
  </sheetData>
  <customSheetViews>
    <customSheetView guid="{E831118C-2B98-474D-A225-F19F7D16BE7D}" scale="130">
      <selection activeCell="D5" sqref="D5"/>
      <pageMargins left="0" right="0" top="0" bottom="0" header="0" footer="0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B2" sqref="B2"/>
    </sheetView>
  </sheetViews>
  <sheetFormatPr defaultRowHeight="15"/>
  <cols>
    <col min="1" max="1" width="15.28515625" bestFit="1" customWidth="1"/>
  </cols>
  <sheetData>
    <row r="1" spans="1:7">
      <c r="A1" t="s">
        <v>41</v>
      </c>
      <c r="B1" t="s">
        <v>42</v>
      </c>
    </row>
    <row r="2" spans="1:7">
      <c r="A2" t="s">
        <v>43</v>
      </c>
      <c r="B2">
        <f ca="1">OFFSET(A5,MATCH(B1,A6:A12,0),1,1,4)</f>
        <v>233</v>
      </c>
    </row>
    <row r="3" spans="1:7">
      <c r="A3" t="s">
        <v>44</v>
      </c>
      <c r="B3">
        <f ca="1">SUM(OFFSET(A5,MATCH(B1,A6:A12,0),1,1,4))</f>
        <v>932</v>
      </c>
    </row>
    <row r="5" spans="1:7">
      <c r="B5" t="s">
        <v>45</v>
      </c>
      <c r="C5" t="s">
        <v>46</v>
      </c>
      <c r="D5" t="s">
        <v>47</v>
      </c>
      <c r="E5" t="s">
        <v>48</v>
      </c>
      <c r="G5" t="s">
        <v>49</v>
      </c>
    </row>
    <row r="6" spans="1:7">
      <c r="A6" t="s">
        <v>50</v>
      </c>
      <c r="B6">
        <v>123</v>
      </c>
      <c r="C6">
        <v>123</v>
      </c>
      <c r="D6">
        <v>123</v>
      </c>
      <c r="E6">
        <v>123</v>
      </c>
      <c r="G6" t="str">
        <f t="array" ref="G6:G9">TRANSPOSE(B5:E5)</f>
        <v>W1</v>
      </c>
    </row>
    <row r="7" spans="1:7">
      <c r="A7" t="s">
        <v>51</v>
      </c>
      <c r="B7">
        <v>145</v>
      </c>
      <c r="C7">
        <v>145</v>
      </c>
      <c r="D7">
        <v>145</v>
      </c>
      <c r="E7">
        <v>145</v>
      </c>
      <c r="G7" t="str">
        <v>W2</v>
      </c>
    </row>
    <row r="8" spans="1:7">
      <c r="A8" t="s">
        <v>52</v>
      </c>
      <c r="B8">
        <v>167</v>
      </c>
      <c r="C8">
        <v>167</v>
      </c>
      <c r="D8">
        <v>167</v>
      </c>
      <c r="E8">
        <v>167</v>
      </c>
      <c r="G8" t="str">
        <v>W3</v>
      </c>
    </row>
    <row r="9" spans="1:7">
      <c r="A9" t="s">
        <v>53</v>
      </c>
      <c r="B9">
        <v>189</v>
      </c>
      <c r="C9">
        <v>189</v>
      </c>
      <c r="D9">
        <v>189</v>
      </c>
      <c r="E9">
        <v>189</v>
      </c>
      <c r="G9" t="str">
        <v>W4</v>
      </c>
    </row>
    <row r="10" spans="1:7">
      <c r="A10" t="s">
        <v>54</v>
      </c>
      <c r="B10">
        <v>211</v>
      </c>
      <c r="C10">
        <v>211</v>
      </c>
      <c r="D10">
        <v>211</v>
      </c>
      <c r="E10">
        <v>211</v>
      </c>
    </row>
    <row r="11" spans="1:7">
      <c r="A11" t="s">
        <v>42</v>
      </c>
      <c r="B11">
        <v>233</v>
      </c>
      <c r="C11">
        <v>233</v>
      </c>
      <c r="D11">
        <v>233</v>
      </c>
      <c r="E11">
        <v>233</v>
      </c>
    </row>
    <row r="12" spans="1:7">
      <c r="A12" t="s">
        <v>55</v>
      </c>
      <c r="B12">
        <v>255</v>
      </c>
      <c r="C12">
        <v>255</v>
      </c>
      <c r="D12">
        <v>255</v>
      </c>
      <c r="E12">
        <v>255</v>
      </c>
    </row>
  </sheetData>
  <customSheetViews>
    <customSheetView guid="{E831118C-2B98-474D-A225-F19F7D16BE7D}">
      <selection activeCell="I4" sqref="I4"/>
      <pageMargins left="0" right="0" top="0" bottom="0" header="0" footer="0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zoomScale="150" zoomScaleNormal="150" workbookViewId="0">
      <selection activeCell="C2" sqref="C2:C7"/>
    </sheetView>
  </sheetViews>
  <sheetFormatPr defaultRowHeight="15"/>
  <cols>
    <col min="2" max="2" width="15.42578125" bestFit="1" customWidth="1"/>
  </cols>
  <sheetData>
    <row r="1" spans="1:3">
      <c r="A1" s="1" t="s">
        <v>1</v>
      </c>
      <c r="B1" t="s">
        <v>2</v>
      </c>
      <c r="C1" t="s">
        <v>3</v>
      </c>
    </row>
    <row r="2" spans="1:3">
      <c r="A2" s="1">
        <v>1011</v>
      </c>
      <c r="B2" t="str">
        <f>VLOOKUP($A2,VLOOKUP!$D$4:$K$10,2,0)</f>
        <v>Branch Manager</v>
      </c>
      <c r="C2">
        <f>VLOOKUP($A2,VLOOKUP!$D$4:$K$10,3,0)</f>
        <v>6500</v>
      </c>
    </row>
    <row r="3" spans="1:3">
      <c r="A3" s="1">
        <v>1021</v>
      </c>
      <c r="B3" t="str">
        <f>VLOOKUP(A3,VLOOKUP!$D$4:$K$10,2,0)</f>
        <v>Sales Executive</v>
      </c>
      <c r="C3">
        <f>VLOOKUP($A3,VLOOKUP!$D$4:$K$10,3,0)</f>
        <v>4500</v>
      </c>
    </row>
    <row r="4" spans="1:3">
      <c r="A4" s="1">
        <v>1032</v>
      </c>
      <c r="B4" t="str">
        <f>VLOOKUP(A4,VLOOKUP!$D$4:$K$10,2,0)</f>
        <v>Sales Manager</v>
      </c>
      <c r="C4">
        <f>VLOOKUP($A4,VLOOKUP!$D$4:$K$10,3,0)</f>
        <v>8000</v>
      </c>
    </row>
    <row r="5" spans="1:3">
      <c r="A5" s="1">
        <v>1002</v>
      </c>
      <c r="B5" t="str">
        <f>VLOOKUP(A5,VLOOKUP!$D$4:$K$10,2,0)</f>
        <v>Sales Manager</v>
      </c>
      <c r="C5">
        <f>VLOOKUP($A5,VLOOKUP!$D$4:$K$10,3,0)</f>
        <v>8500</v>
      </c>
    </row>
    <row r="6" spans="1:3">
      <c r="A6" s="1">
        <v>1001</v>
      </c>
      <c r="B6" t="str">
        <f>VLOOKUP(A6,VLOOKUP!$D$4:$K$10,2,0)</f>
        <v>Branch Manager</v>
      </c>
      <c r="C6">
        <f>VLOOKUP($A6,VLOOKUP!$D$4:$K$10,3,0)</f>
        <v>10000</v>
      </c>
    </row>
    <row r="7" spans="1:3">
      <c r="A7" s="1">
        <v>1014</v>
      </c>
      <c r="B7" t="str">
        <f>VLOOKUP(A7,VLOOKUP!$D$4:$K$10,2,0)</f>
        <v>Branch Manager</v>
      </c>
      <c r="C7">
        <f>VLOOKUP($A7,VLOOKUP!$D$4:$K$10,3,0)</f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zoomScale="130" zoomScaleNormal="130" workbookViewId="0">
      <selection activeCell="I9" sqref="I9"/>
    </sheetView>
  </sheetViews>
  <sheetFormatPr defaultRowHeight="15"/>
  <cols>
    <col min="8" max="8" width="11.570312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tr">
        <f>B2&amp;C2</f>
        <v>Ami1011</v>
      </c>
      <c r="B2" s="1" t="s">
        <v>9</v>
      </c>
      <c r="C2" s="1">
        <v>1011</v>
      </c>
      <c r="D2" s="1" t="s">
        <v>10</v>
      </c>
      <c r="E2" s="2">
        <v>6500</v>
      </c>
      <c r="F2" s="2">
        <v>3250</v>
      </c>
      <c r="G2" s="2">
        <v>40000</v>
      </c>
      <c r="H2" s="2">
        <v>250000</v>
      </c>
      <c r="I2" s="2">
        <v>1462.5</v>
      </c>
      <c r="J2" s="3">
        <v>1.25</v>
      </c>
    </row>
    <row r="3" spans="1:10">
      <c r="A3" t="str">
        <f t="shared" ref="A3:A7" si="0">B3&amp;C3</f>
        <v>Anand1021</v>
      </c>
      <c r="B3" s="1" t="s">
        <v>11</v>
      </c>
      <c r="C3" s="1">
        <v>1021</v>
      </c>
      <c r="D3" s="1" t="s">
        <v>12</v>
      </c>
      <c r="E3" s="2">
        <v>4500</v>
      </c>
      <c r="F3" s="2">
        <v>2250</v>
      </c>
      <c r="G3" s="2">
        <v>40000</v>
      </c>
      <c r="H3" s="2">
        <v>225000</v>
      </c>
      <c r="I3" s="2">
        <v>337.5</v>
      </c>
      <c r="J3" s="3">
        <v>1.125</v>
      </c>
    </row>
    <row r="4" spans="1:10">
      <c r="A4" t="str">
        <f t="shared" si="0"/>
        <v>Sagar1032</v>
      </c>
      <c r="B4" s="1" t="s">
        <v>13</v>
      </c>
      <c r="C4" s="1">
        <v>1032</v>
      </c>
      <c r="D4" s="1" t="s">
        <v>14</v>
      </c>
      <c r="E4" s="2">
        <v>8000</v>
      </c>
      <c r="F4" s="2">
        <v>4000</v>
      </c>
      <c r="G4" s="2">
        <v>40000</v>
      </c>
      <c r="H4" s="2">
        <v>425000</v>
      </c>
      <c r="I4" s="2">
        <v>0</v>
      </c>
      <c r="J4" s="3">
        <v>0.85</v>
      </c>
    </row>
    <row r="5" spans="1:10">
      <c r="A5" t="str">
        <f t="shared" si="0"/>
        <v>Seema1002</v>
      </c>
      <c r="B5" s="1" t="s">
        <v>15</v>
      </c>
      <c r="C5" s="1">
        <v>1002</v>
      </c>
      <c r="D5" s="1" t="s">
        <v>14</v>
      </c>
      <c r="E5" s="2">
        <v>8500</v>
      </c>
      <c r="F5" s="2">
        <v>4250</v>
      </c>
      <c r="G5" s="2">
        <v>40000</v>
      </c>
      <c r="H5" s="2">
        <v>675000</v>
      </c>
      <c r="I5" s="2">
        <v>1912.5</v>
      </c>
      <c r="J5" s="3">
        <v>1.35</v>
      </c>
    </row>
    <row r="6" spans="1:10">
      <c r="A6" t="str">
        <f t="shared" si="0"/>
        <v>Tina1001</v>
      </c>
      <c r="B6" s="1" t="s">
        <v>16</v>
      </c>
      <c r="C6" s="1">
        <v>1001</v>
      </c>
      <c r="D6" s="1" t="s">
        <v>10</v>
      </c>
      <c r="E6" s="2">
        <v>10000</v>
      </c>
      <c r="F6" s="2">
        <v>5000</v>
      </c>
      <c r="G6" s="2">
        <v>40000</v>
      </c>
      <c r="H6" s="2">
        <v>1600000</v>
      </c>
      <c r="I6" s="2">
        <v>750</v>
      </c>
      <c r="J6" s="3">
        <v>1.0666666666666667</v>
      </c>
    </row>
    <row r="7" spans="1:10">
      <c r="A7" t="str">
        <f t="shared" si="0"/>
        <v>Yash1014</v>
      </c>
      <c r="B7" s="1" t="s">
        <v>17</v>
      </c>
      <c r="C7" s="1">
        <v>1014</v>
      </c>
      <c r="D7" s="1" t="s">
        <v>10</v>
      </c>
      <c r="E7" s="2">
        <v>12000</v>
      </c>
      <c r="F7" s="2">
        <v>6000</v>
      </c>
      <c r="G7" s="2">
        <v>40000</v>
      </c>
      <c r="H7" s="2">
        <v>1400000</v>
      </c>
      <c r="I7" s="2">
        <v>0</v>
      </c>
      <c r="J7" s="3">
        <v>0.93333333333333335</v>
      </c>
    </row>
    <row r="10" spans="1:10">
      <c r="B10" t="s">
        <v>0</v>
      </c>
      <c r="C10" t="s">
        <v>56</v>
      </c>
      <c r="F10" t="s">
        <v>57</v>
      </c>
    </row>
    <row r="11" spans="1:10">
      <c r="B11" s="1" t="s">
        <v>11</v>
      </c>
      <c r="C11" s="1">
        <v>1021</v>
      </c>
      <c r="D11" t="str">
        <f>VLOOKUP(B11&amp;C11,$A$1:$J$7,4,0)</f>
        <v>Sales Executive</v>
      </c>
      <c r="F11" t="str">
        <f>DGET($B$1:$J$7,D1,$B$10:$C$11)</f>
        <v>Sales Executive</v>
      </c>
    </row>
    <row r="12" spans="1:10">
      <c r="B12" s="1" t="s">
        <v>13</v>
      </c>
      <c r="C12" s="1">
        <v>1032</v>
      </c>
      <c r="D12" t="str">
        <f>VLOOKUP(B12&amp;C12,$A$1:$J$7,4,0)</f>
        <v>Sales Manager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"/>
  <sheetViews>
    <sheetView zoomScale="160" zoomScaleNormal="160" workbookViewId="0">
      <selection activeCell="E8" sqref="E8"/>
    </sheetView>
  </sheetViews>
  <sheetFormatPr defaultRowHeight="15"/>
  <cols>
    <col min="10" max="10" width="10.5703125" bestFit="1" customWidth="1"/>
  </cols>
  <sheetData>
    <row r="1" spans="1:14" ht="15.75" thickBot="1">
      <c r="A1" t="s">
        <v>58</v>
      </c>
      <c r="B1" t="s">
        <v>59</v>
      </c>
      <c r="C1" t="s">
        <v>59</v>
      </c>
      <c r="D1" t="s">
        <v>60</v>
      </c>
      <c r="E1" t="s">
        <v>60</v>
      </c>
      <c r="F1" t="s">
        <v>60</v>
      </c>
      <c r="G1" t="s">
        <v>60</v>
      </c>
      <c r="I1" s="13" t="s">
        <v>61</v>
      </c>
      <c r="J1" s="14" t="s">
        <v>62</v>
      </c>
      <c r="K1" s="14" t="s">
        <v>58</v>
      </c>
      <c r="L1" s="14" t="s">
        <v>59</v>
      </c>
    </row>
    <row r="2" spans="1:14" ht="15.75" thickTop="1">
      <c r="A2" t="s">
        <v>63</v>
      </c>
      <c r="B2">
        <v>26</v>
      </c>
      <c r="C2">
        <f>SUMIF(Query!$K$2:$K$11,A2,Query!$L$2:$L$11)</f>
        <v>52</v>
      </c>
      <c r="D2" cm="1">
        <f t="array" ref="D2:E2">TRANSPOSE(_xlfn._xlws.FILTER($I$1:$I$11,A2=$K$1:$K$11," "))</f>
        <v>1</v>
      </c>
      <c r="E2">
        <v>9</v>
      </c>
      <c r="I2" s="15">
        <v>1</v>
      </c>
      <c r="J2" s="16">
        <v>44211</v>
      </c>
      <c r="K2" s="17" t="s">
        <v>63</v>
      </c>
      <c r="L2" s="17">
        <v>26</v>
      </c>
    </row>
    <row r="3" spans="1:14">
      <c r="A3" t="s">
        <v>64</v>
      </c>
      <c r="B3">
        <v>36</v>
      </c>
      <c r="C3">
        <f>SUMIF(Query!$K$2:$K$11,A3,Query!$L$2:$L$11)</f>
        <v>72</v>
      </c>
      <c r="D3" cm="1">
        <f t="array" ref="D3:E3">TRANSPOSE(_xlfn._xlws.FILTER($I$1:$I$11,A3=$K$1:$K$11," "))</f>
        <v>2</v>
      </c>
      <c r="E3">
        <v>10</v>
      </c>
      <c r="I3" s="18">
        <v>2</v>
      </c>
      <c r="J3" s="19">
        <v>44212</v>
      </c>
      <c r="K3" s="12" t="s">
        <v>64</v>
      </c>
      <c r="L3" s="12">
        <v>36</v>
      </c>
    </row>
    <row r="4" spans="1:14">
      <c r="A4" t="s">
        <v>65</v>
      </c>
      <c r="B4">
        <v>89</v>
      </c>
      <c r="C4">
        <f>SUMIF(Query!$K$2:$K$11,A4,Query!$L$2:$L$11)</f>
        <v>178</v>
      </c>
      <c r="D4" cm="1">
        <f t="array" ref="D4:E4">TRANSPOSE(_xlfn._xlws.FILTER($I$1:$I$11,A4=$K$1:$K$11," "))</f>
        <v>3</v>
      </c>
      <c r="E4">
        <v>11</v>
      </c>
      <c r="I4" s="20">
        <v>3</v>
      </c>
      <c r="J4" s="21">
        <v>44213</v>
      </c>
      <c r="K4" s="22" t="s">
        <v>65</v>
      </c>
      <c r="L4" s="22">
        <v>89</v>
      </c>
      <c r="N4" s="11" t="s">
        <v>66</v>
      </c>
    </row>
    <row r="5" spans="1:14">
      <c r="A5" t="s">
        <v>67</v>
      </c>
      <c r="B5">
        <v>15</v>
      </c>
      <c r="C5">
        <f>SUMIF(Query!$K$2:$K$11,A5,Query!$L$2:$L$11)</f>
        <v>15</v>
      </c>
      <c r="D5" cm="1">
        <f t="array" ref="D5">TRANSPOSE(_xlfn._xlws.FILTER($I$1:$I$11,A5=$K$1:$K$11," "))</f>
        <v>12</v>
      </c>
      <c r="I5" s="18">
        <v>6</v>
      </c>
      <c r="J5" s="19">
        <v>44214</v>
      </c>
      <c r="K5" s="12" t="s">
        <v>68</v>
      </c>
      <c r="L5" s="12">
        <v>15</v>
      </c>
    </row>
    <row r="6" spans="1:14">
      <c r="A6" t="s">
        <v>68</v>
      </c>
      <c r="B6">
        <v>23</v>
      </c>
      <c r="C6">
        <f>SUMIF(Query!$K$2:$K$11,A6,Query!$L$2:$L$11)</f>
        <v>61</v>
      </c>
      <c r="D6" cm="1">
        <f t="array" ref="D6:F6">TRANSPOSE(_xlfn._xlws.FILTER($I$1:$I$11,A6=$K$1:$K$11," "))</f>
        <v>6</v>
      </c>
      <c r="E6">
        <v>8</v>
      </c>
      <c r="F6">
        <v>13</v>
      </c>
      <c r="I6" s="20">
        <v>8</v>
      </c>
      <c r="J6" s="21">
        <v>44215</v>
      </c>
      <c r="K6" s="22" t="s">
        <v>68</v>
      </c>
      <c r="L6" s="22">
        <v>23</v>
      </c>
    </row>
    <row r="7" spans="1:14">
      <c r="I7" s="18">
        <v>9</v>
      </c>
      <c r="J7" s="19">
        <v>44211</v>
      </c>
      <c r="K7" s="12" t="s">
        <v>63</v>
      </c>
      <c r="L7" s="12">
        <v>26</v>
      </c>
    </row>
    <row r="8" spans="1:14">
      <c r="I8" s="20">
        <v>10</v>
      </c>
      <c r="J8" s="21">
        <v>44212</v>
      </c>
      <c r="K8" s="22" t="s">
        <v>64</v>
      </c>
      <c r="L8" s="22">
        <v>36</v>
      </c>
    </row>
    <row r="9" spans="1:14">
      <c r="I9" s="18">
        <v>11</v>
      </c>
      <c r="J9" s="19">
        <v>44213</v>
      </c>
      <c r="K9" s="12" t="s">
        <v>65</v>
      </c>
      <c r="L9" s="12">
        <v>89</v>
      </c>
    </row>
    <row r="10" spans="1:14">
      <c r="I10" s="20">
        <v>12</v>
      </c>
      <c r="J10" s="21">
        <v>44214</v>
      </c>
      <c r="K10" s="22" t="s">
        <v>67</v>
      </c>
      <c r="L10" s="22">
        <v>15</v>
      </c>
    </row>
    <row r="11" spans="1:14">
      <c r="I11" s="18">
        <v>13</v>
      </c>
      <c r="J11" s="19">
        <v>44215</v>
      </c>
      <c r="K11" s="12" t="s">
        <v>68</v>
      </c>
      <c r="L11" s="12">
        <v>23</v>
      </c>
    </row>
    <row r="13" spans="1:14">
      <c r="A13" s="23" t="s">
        <v>69</v>
      </c>
    </row>
  </sheetData>
  <hyperlinks>
    <hyperlink ref="N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topLeftCell="D1" zoomScale="160" zoomScaleNormal="160" workbookViewId="0">
      <selection activeCell="L5" sqref="L5"/>
    </sheetView>
  </sheetViews>
  <sheetFormatPr defaultRowHeight="15"/>
  <cols>
    <col min="7" max="7" width="9.7109375" bestFit="1" customWidth="1"/>
  </cols>
  <sheetData>
    <row r="1" spans="1:12">
      <c r="A1" t="s">
        <v>70</v>
      </c>
      <c r="B1" t="s">
        <v>71</v>
      </c>
      <c r="C1" t="s">
        <v>72</v>
      </c>
      <c r="D1" t="s">
        <v>73</v>
      </c>
      <c r="J1" t="s">
        <v>57</v>
      </c>
    </row>
    <row r="2" spans="1:12">
      <c r="A2" t="s">
        <v>74</v>
      </c>
      <c r="B2" t="s">
        <v>75</v>
      </c>
      <c r="C2" t="s">
        <v>76</v>
      </c>
      <c r="D2">
        <v>35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77</v>
      </c>
      <c r="C3" t="s">
        <v>78</v>
      </c>
      <c r="D3">
        <v>45</v>
      </c>
      <c r="G3" t="s">
        <v>74</v>
      </c>
      <c r="H3" t="s">
        <v>75</v>
      </c>
      <c r="I3" t="s">
        <v>78</v>
      </c>
      <c r="J3" t="e" cm="1">
        <f t="array" ref="J3">INDEX($A$1:$D$7,MATCH(G3&amp;H3&amp;I3,$A$1:$A$7&amp;$B$1:$B$7&amp;$C$1:$C$7,0),4)</f>
        <v>#N/A</v>
      </c>
    </row>
    <row r="4" spans="1:12">
      <c r="A4" t="s">
        <v>74</v>
      </c>
      <c r="B4" t="s">
        <v>79</v>
      </c>
      <c r="C4" t="s">
        <v>80</v>
      </c>
      <c r="D4">
        <v>65</v>
      </c>
      <c r="G4" t="s">
        <v>74</v>
      </c>
      <c r="H4" t="s">
        <v>79</v>
      </c>
      <c r="I4" t="s">
        <v>80</v>
      </c>
      <c r="J4" cm="1">
        <f t="array" ref="J4">INDEX($A$1:$D$7,MATCH(G4&amp;H4&amp;I4,$A$1:$A$7&amp;$B$1:$B$7&amp;$C$1:$C$7,0),4)</f>
        <v>65</v>
      </c>
    </row>
    <row r="5" spans="1:12">
      <c r="A5" t="s">
        <v>81</v>
      </c>
      <c r="B5" t="s">
        <v>75</v>
      </c>
      <c r="C5" t="s">
        <v>76</v>
      </c>
      <c r="D5">
        <v>12</v>
      </c>
      <c r="G5" t="s">
        <v>81</v>
      </c>
      <c r="H5" t="s">
        <v>77</v>
      </c>
      <c r="I5" t="s">
        <v>78</v>
      </c>
      <c r="J5" cm="1">
        <f t="array" ref="J5">INDEX($A$1:$D$7,MATCH(G5&amp;H5&amp;I5,$A$1:$A$7&amp;$B$1:$B$7&amp;$C$1:$C$7,0),4)</f>
        <v>18</v>
      </c>
      <c r="L5" t="s">
        <v>82</v>
      </c>
    </row>
    <row r="6" spans="1:12">
      <c r="A6" t="s">
        <v>81</v>
      </c>
      <c r="B6" t="s">
        <v>77</v>
      </c>
      <c r="C6" t="s">
        <v>78</v>
      </c>
      <c r="D6">
        <v>18</v>
      </c>
      <c r="G6" t="s">
        <v>74</v>
      </c>
      <c r="H6" t="s">
        <v>83</v>
      </c>
      <c r="I6" t="s">
        <v>80</v>
      </c>
      <c r="J6" cm="1">
        <f t="array" ref="J6">INDEX($A$1:$D$7,MATCH(G6&amp;H6&amp;I6,$A$1:$A$7&amp;$B$1:$B$7&amp;$C$1:$C$7,0),4)</f>
        <v>45</v>
      </c>
    </row>
    <row r="7" spans="1:12">
      <c r="A7" t="s">
        <v>74</v>
      </c>
      <c r="B7" t="s">
        <v>83</v>
      </c>
      <c r="C7" t="s">
        <v>80</v>
      </c>
      <c r="D7">
        <v>45</v>
      </c>
      <c r="G7" s="9"/>
    </row>
  </sheetData>
  <dataValidations count="3">
    <dataValidation type="list" allowBlank="1" showInputMessage="1" sqref="G3">
      <formula1>$A$2:$A$7</formula1>
    </dataValidation>
    <dataValidation type="list" allowBlank="1" showInputMessage="1" sqref="H3">
      <formula1>$B$2:$B$7</formula1>
    </dataValidation>
    <dataValidation type="list" allowBlank="1" showInputMessage="1" sqref="I3">
      <formula1>$C$2:$C$7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B13" sqref="B13"/>
    </sheetView>
  </sheetViews>
  <sheetFormatPr defaultRowHeight="15"/>
  <cols>
    <col min="1" max="1" width="9.7109375" bestFit="1" customWidth="1"/>
    <col min="6" max="6" width="15.28515625" bestFit="1" customWidth="1"/>
    <col min="8" max="8" width="14.42578125" customWidth="1"/>
  </cols>
  <sheetData>
    <row r="1" spans="1:9">
      <c r="A1" t="s">
        <v>84</v>
      </c>
      <c r="B1" t="s">
        <v>85</v>
      </c>
      <c r="C1" s="1" t="s">
        <v>4</v>
      </c>
      <c r="D1" s="1" t="s">
        <v>1</v>
      </c>
      <c r="E1" s="1" t="s">
        <v>0</v>
      </c>
      <c r="F1" s="1" t="s">
        <v>2</v>
      </c>
      <c r="H1" s="2">
        <v>3250</v>
      </c>
      <c r="I1">
        <f>VLOOKUP(B2,$B$1:$F$7,3,0)</f>
        <v>1011</v>
      </c>
    </row>
    <row r="2" spans="1:9">
      <c r="A2" s="9">
        <v>43235</v>
      </c>
      <c r="B2" t="str">
        <f>C2&amp;D2</f>
        <v>32501011</v>
      </c>
      <c r="C2" s="2">
        <v>3250</v>
      </c>
      <c r="D2" s="1">
        <v>1011</v>
      </c>
      <c r="E2" s="1" t="s">
        <v>9</v>
      </c>
      <c r="F2" s="1" t="s">
        <v>10</v>
      </c>
      <c r="H2" s="2">
        <v>2250</v>
      </c>
      <c r="I2">
        <f t="shared" ref="I2:I6" si="0">VLOOKUP(B3,$B$1:$F$7,3,0)</f>
        <v>1021</v>
      </c>
    </row>
    <row r="3" spans="1:9">
      <c r="A3" s="9">
        <v>43236</v>
      </c>
      <c r="B3" t="str">
        <f t="shared" ref="B3:B7" si="1">C3&amp;D3</f>
        <v>22501021</v>
      </c>
      <c r="C3" s="2">
        <v>2250</v>
      </c>
      <c r="D3" s="1">
        <v>1021</v>
      </c>
      <c r="E3" s="1" t="s">
        <v>11</v>
      </c>
      <c r="F3" s="1" t="s">
        <v>12</v>
      </c>
      <c r="H3" s="2">
        <v>4000</v>
      </c>
      <c r="I3">
        <f t="shared" si="0"/>
        <v>1032</v>
      </c>
    </row>
    <row r="4" spans="1:9">
      <c r="A4" s="9">
        <v>43237</v>
      </c>
      <c r="B4" t="str">
        <f t="shared" si="1"/>
        <v>40001032</v>
      </c>
      <c r="C4" s="2">
        <v>4000</v>
      </c>
      <c r="D4" s="1">
        <v>1032</v>
      </c>
      <c r="E4" s="1" t="s">
        <v>13</v>
      </c>
      <c r="F4" s="1" t="s">
        <v>14</v>
      </c>
      <c r="H4" s="2">
        <v>3250</v>
      </c>
      <c r="I4">
        <f t="shared" si="0"/>
        <v>1002</v>
      </c>
    </row>
    <row r="5" spans="1:9">
      <c r="A5" s="9">
        <v>43238</v>
      </c>
      <c r="B5" t="str">
        <f t="shared" si="1"/>
        <v>32501002</v>
      </c>
      <c r="C5" s="2">
        <v>3250</v>
      </c>
      <c r="D5" s="1">
        <v>1002</v>
      </c>
      <c r="E5" s="1" t="s">
        <v>15</v>
      </c>
      <c r="F5" s="1" t="s">
        <v>14</v>
      </c>
      <c r="H5" s="2">
        <v>5000</v>
      </c>
      <c r="I5">
        <f t="shared" si="0"/>
        <v>1001</v>
      </c>
    </row>
    <row r="6" spans="1:9">
      <c r="A6" s="9">
        <v>43239</v>
      </c>
      <c r="B6" t="str">
        <f t="shared" si="1"/>
        <v>50001001</v>
      </c>
      <c r="C6" s="2">
        <v>5000</v>
      </c>
      <c r="D6" s="1">
        <v>1001</v>
      </c>
      <c r="E6" s="1" t="s">
        <v>16</v>
      </c>
      <c r="F6" s="1" t="s">
        <v>10</v>
      </c>
      <c r="H6" s="2">
        <v>6000</v>
      </c>
      <c r="I6">
        <f t="shared" si="0"/>
        <v>1014</v>
      </c>
    </row>
    <row r="7" spans="1:9">
      <c r="A7" s="9">
        <v>43240</v>
      </c>
      <c r="B7" t="str">
        <f t="shared" si="1"/>
        <v>60001014</v>
      </c>
      <c r="C7" s="2">
        <v>6000</v>
      </c>
      <c r="D7" s="1">
        <v>1014</v>
      </c>
      <c r="E7" s="1" t="s">
        <v>17</v>
      </c>
      <c r="F7" s="1" t="s">
        <v>10</v>
      </c>
    </row>
    <row r="9" spans="1:9">
      <c r="A9" t="s">
        <v>86</v>
      </c>
    </row>
    <row r="10" spans="1:9">
      <c r="A10">
        <f>DAY(A2)</f>
        <v>15</v>
      </c>
    </row>
    <row r="11" spans="1:9">
      <c r="A11" t="s">
        <v>84</v>
      </c>
    </row>
    <row r="12" spans="1:9">
      <c r="A12" s="10">
        <v>15</v>
      </c>
      <c r="B12" t="e">
        <f>VLOOKUP(DAY(A2),$A$1:$F$7,3,0)</f>
        <v>#N/A</v>
      </c>
    </row>
    <row r="13" spans="1:9">
      <c r="A13" s="10">
        <v>16</v>
      </c>
    </row>
    <row r="14" spans="1:9">
      <c r="A14" s="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VlookupwithChoose</vt:lpstr>
      <vt:lpstr>VLOOKUP</vt:lpstr>
      <vt:lpstr>HLOOKUP</vt:lpstr>
      <vt:lpstr>Offset</vt:lpstr>
      <vt:lpstr>Sheet1</vt:lpstr>
      <vt:lpstr>Multiple lookup</vt:lpstr>
      <vt:lpstr>Query</vt:lpstr>
      <vt:lpstr>Multiple criteria index</vt:lpstr>
      <vt:lpstr>MultipleCriterias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Yogini</dc:creator>
  <cp:keywords/>
  <dc:description/>
  <cp:lastModifiedBy>Karan</cp:lastModifiedBy>
  <cp:revision/>
  <dcterms:created xsi:type="dcterms:W3CDTF">2006-09-16T00:00:00Z</dcterms:created>
  <dcterms:modified xsi:type="dcterms:W3CDTF">2021-08-11T14:14:55Z</dcterms:modified>
  <cp:category/>
  <cp:contentStatus/>
</cp:coreProperties>
</file>