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u/Desktop/"/>
    </mc:Choice>
  </mc:AlternateContent>
  <xr:revisionPtr revIDLastSave="0" documentId="8_{08249906-BF19-9C44-83EB-F5D0A2EE364F}" xr6:coauthVersionLast="47" xr6:coauthVersionMax="47" xr10:uidLastSave="{00000000-0000-0000-0000-000000000000}"/>
  <bookViews>
    <workbookView xWindow="4460" yWindow="500" windowWidth="24060" windowHeight="16880" xr2:uid="{106C6666-34F7-784E-9356-D213C7D140BC}"/>
  </bookViews>
  <sheets>
    <sheet name="Q1" sheetId="1" r:id="rId1"/>
    <sheet name="Q3" sheetId="2" r:id="rId2"/>
    <sheet name="Q4" sheetId="3" r:id="rId3"/>
    <sheet name="Q5" sheetId="4" r:id="rId4"/>
    <sheet name="Q6" sheetId="5" r:id="rId5"/>
    <sheet name="Q7" sheetId="6" r:id="rId6"/>
    <sheet name="Q8"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7" l="1"/>
  <c r="E29" i="7"/>
  <c r="C29" i="7"/>
  <c r="I29" i="7" s="1"/>
  <c r="I18" i="7"/>
  <c r="I20" i="7" s="1"/>
  <c r="E30" i="4"/>
  <c r="E26" i="4"/>
  <c r="E23" i="4"/>
  <c r="E22" i="4"/>
  <c r="E21" i="4"/>
  <c r="E19" i="4"/>
  <c r="B22" i="6"/>
  <c r="B26" i="6" s="1"/>
  <c r="C19" i="6"/>
  <c r="C18" i="6"/>
  <c r="C17" i="6"/>
  <c r="B27" i="6" s="1"/>
  <c r="I42" i="5"/>
  <c r="K43" i="5" s="1"/>
  <c r="G42" i="5"/>
  <c r="K44" i="5" s="1"/>
  <c r="E42" i="5"/>
  <c r="K45" i="5" s="1"/>
  <c r="C42" i="5"/>
  <c r="K46" i="5" s="1"/>
  <c r="J22" i="5"/>
  <c r="D14" i="3"/>
  <c r="D15" i="3" s="1"/>
  <c r="E13" i="2"/>
  <c r="C13" i="2"/>
  <c r="I18" i="2" s="1"/>
  <c r="E45" i="1"/>
  <c r="B45" i="1"/>
  <c r="G45" i="1" s="1"/>
  <c r="D24" i="1"/>
  <c r="B24" i="1"/>
  <c r="F24" i="1" s="1"/>
  <c r="F14" i="1"/>
  <c r="E27" i="4" l="1"/>
  <c r="E32" i="4" s="1"/>
  <c r="E33" i="4" s="1"/>
</calcChain>
</file>

<file path=xl/sharedStrings.xml><?xml version="1.0" encoding="utf-8"?>
<sst xmlns="http://schemas.openxmlformats.org/spreadsheetml/2006/main" count="73" uniqueCount="45">
  <si>
    <t>11046016 廖芸珮/10946027 林書博/ 11045085 劉子瑜/11046033 尤儷橞</t>
    <phoneticPr fontId="1" type="noConversion"/>
  </si>
  <si>
    <r>
      <rPr>
        <b/>
        <sz val="14"/>
        <color theme="1"/>
        <rFont val="新細明體"/>
        <family val="1"/>
        <charset val="136"/>
        <scheme val="minor"/>
      </rPr>
      <t>1.Consider the following system:</t>
    </r>
    <r>
      <rPr>
        <sz val="14"/>
        <color theme="1"/>
        <rFont val="新細明體"/>
        <family val="2"/>
        <charset val="136"/>
        <scheme val="minor"/>
      </rPr>
      <t xml:space="preserve">
------&gt; [ .90 ] ------&gt; [ .90 ] ------&gt;
Determine the probability that the system will operate under each of these conditions:
a. The system as shown.
b. Each system component has a backup with a probability of .90 and a switch that is 100 percent reliable.
c. Backups with .90 probability and a switch that is 99 percent reliable.</t>
    </r>
    <phoneticPr fontId="1" type="noConversion"/>
  </si>
  <si>
    <t>a)</t>
    <phoneticPr fontId="6" type="noConversion"/>
  </si>
  <si>
    <t>b)</t>
    <phoneticPr fontId="6" type="noConversion"/>
  </si>
  <si>
    <t>backup</t>
    <phoneticPr fontId="6" type="noConversion"/>
  </si>
  <si>
    <t>c)</t>
    <phoneticPr fontId="6" type="noConversion"/>
  </si>
  <si>
    <t>3. A system consists of three identical components. In order for the system to perform as intended, all of the components must perform. Each has the same probability of performance. If the system is to have a .92 probability of performing, what is the minimun probability of performing needed by each of the individual components?</t>
    <phoneticPr fontId="1" type="noConversion"/>
  </si>
  <si>
    <t>System</t>
  </si>
  <si>
    <t xml:space="preserve"> Reliability</t>
  </si>
  <si>
    <t>Set two components equal to the third, then use trial and error or Goal Seek</t>
  </si>
  <si>
    <r>
      <t>C = (10P)</t>
    </r>
    <r>
      <rPr>
        <vertAlign val="superscript"/>
        <sz val="12"/>
        <rFont val="新細明體"/>
        <family val="1"/>
        <charset val="136"/>
      </rPr>
      <t>2</t>
    </r>
    <phoneticPr fontId="6" type="noConversion"/>
  </si>
  <si>
    <t>C =</t>
    <phoneticPr fontId="6" type="noConversion"/>
  </si>
  <si>
    <t xml:space="preserve">P = </t>
    <phoneticPr fontId="6" type="noConversion"/>
  </si>
  <si>
    <r>
      <t>4. A product engineer has developed the following equation for the cost of a system component: C = (10P)</t>
    </r>
    <r>
      <rPr>
        <vertAlign val="superscript"/>
        <sz val="14"/>
        <rFont val="新細明體 (本文)"/>
        <family val="1"/>
        <charset val="136"/>
      </rPr>
      <t>2</t>
    </r>
    <r>
      <rPr>
        <sz val="14"/>
        <color theme="1"/>
        <rFont val="新細明體 (本文)"/>
        <family val="1"/>
        <charset val="136"/>
      </rPr>
      <t>, where C is the cost in dollars and P is the probability that the component will operate as expected. The system is composed of two identical components, both of which must operate for the system to operate. The engineer can spend $173 for the two components. To the nearest two decimal places, what is the largest component probability that can be achieved?</t>
    </r>
    <phoneticPr fontId="6" type="noConversion"/>
  </si>
  <si>
    <t>5. The guidance system of a ship is controlled by a computer that has three major modules. In order for the computer to function properly, all three modules must function. Two of the modules have reliabilities of .97, and the other has a reliability of .99.
a. What is the reliability of the computer?
b. A backup computer identical to the one being used will be installed to improve overall reliability. Assuming the new computer automatically functions if the main one fails, determine the resulting reliability.
c. If the backup computer must be activated by a switch in the event that the first computer fails, and the switch has a reliability of .98, what is the overall reliability of the system?(Both the switch and the backup computer must function in order for the backup to take over.)</t>
    <phoneticPr fontId="1" type="noConversion"/>
  </si>
  <si>
    <t>backup</t>
  </si>
  <si>
    <t>↓</t>
    <phoneticPr fontId="6" type="noConversion"/>
  </si>
  <si>
    <t>c)</t>
    <phoneticPr fontId="1" type="noConversion"/>
  </si>
  <si>
    <t>6. One of the industrial robots designed by a leading producer of servomechanisms has four majour components. Components' reliabilities are .98, .95, .94, and .90. All of the components must function in order for the robot to operate effectively.
a. Compute the reliability of the robot.
b. Designers want to improve the reliability by adding a backup component. Due to space limitations, only one backup can be added. The backup for any component will have the same reliability as the unit for which it is the backup. Which component should get the backup in order to achieve the highest reliability?
c. If one backup with a reliability of .92 can be added to any one of the main components, which component should get it to obtain the highest overall reliability?</t>
    <phoneticPr fontId="1" type="noConversion"/>
  </si>
  <si>
    <t>4)</t>
    <phoneticPr fontId="6" type="noConversion"/>
  </si>
  <si>
    <t>3)</t>
    <phoneticPr fontId="6" type="noConversion"/>
  </si>
  <si>
    <t>2)</t>
    <phoneticPr fontId="6" type="noConversion"/>
  </si>
  <si>
    <t>1)</t>
    <phoneticPr fontId="6" type="noConversion"/>
  </si>
  <si>
    <t>a)</t>
    <phoneticPr fontId="1" type="noConversion"/>
  </si>
  <si>
    <t>b)</t>
    <phoneticPr fontId="1" type="noConversion"/>
  </si>
  <si>
    <t>7. A production line has three machines A, B, and C, with reliabilities of .99, .96, and .93,respectively. The machines are arranged so that if one breaks down, the others must shut down. Engineers are weighing two alternative designs for increasing the line's reliability. Plan 1 involves adding an identical backup line, and plan 2 involves providing a backup for each machine. In either case, three machines(A, B, and C) would be used with reliabilities equal to the original three.
a. Which plan will provide the higher reliability?
b. Explain why the two reliabilities are not the same.
c. What other factors might enter into the decision of which plan to adopt?</t>
    <phoneticPr fontId="1" type="noConversion"/>
  </si>
  <si>
    <t>A</t>
    <phoneticPr fontId="6" type="noConversion"/>
  </si>
  <si>
    <t>B</t>
    <phoneticPr fontId="6" type="noConversion"/>
  </si>
  <si>
    <t>C</t>
    <phoneticPr fontId="6" type="noConversion"/>
  </si>
  <si>
    <t>→</t>
    <phoneticPr fontId="6" type="noConversion"/>
  </si>
  <si>
    <t>Plan 1</t>
    <phoneticPr fontId="6" type="noConversion"/>
  </si>
  <si>
    <t>Plan 2</t>
    <phoneticPr fontId="6" type="noConversion"/>
  </si>
  <si>
    <t>8. Refer to the previous problem.
a. Assume that the single switch used in plan 1 is 98 percent reliable, while reliabilities of the machines remain the same. Recalculate the reliability of plan 1. Compare the reliability of this plan with the reliability of the plan 1 calculated in solving the original problem. How much did reliability of plan 1 decrease as a result of a 98 percent reliable switch?
b. a. Assume that the three switches used in plan 2 are all 98 percent reliable, while reliabilities of the machines remain the same. Recalculate the reliability of plan 2. Compare the reliability of this plan with the reliability of the plan 2 calculated in solving the original problem. How much did reliability of plan 2 decrease?</t>
    <phoneticPr fontId="1" type="noConversion"/>
  </si>
  <si>
    <t>machines</t>
    <phoneticPr fontId="6" type="noConversion"/>
  </si>
  <si>
    <t>reliability</t>
    <phoneticPr fontId="6" type="noConversion"/>
  </si>
  <si>
    <t>reliability 
with backup</t>
    <phoneticPr fontId="6" type="noConversion"/>
  </si>
  <si>
    <t>original
reliability</t>
    <phoneticPr fontId="6" type="noConversion"/>
  </si>
  <si>
    <t>relibility</t>
    <phoneticPr fontId="6" type="noConversion"/>
  </si>
  <si>
    <t>plan 1</t>
    <phoneticPr fontId="6" type="noConversion"/>
  </si>
  <si>
    <t>plan 2</t>
    <phoneticPr fontId="6" type="noConversion"/>
  </si>
  <si>
    <t>Ans.</t>
    <phoneticPr fontId="6" type="noConversion"/>
  </si>
  <si>
    <t>a. plan 2 provide the higher reliability</t>
    <phoneticPr fontId="6" type="noConversion"/>
  </si>
  <si>
    <t>b. 因為提供備份的方式不一樣, 計算的方式也不同</t>
    <phoneticPr fontId="6" type="noConversion"/>
  </si>
  <si>
    <t>c. 更換整條生產線或僅更換一部機器的成本(非機器本身的成本)，應列入考量</t>
    <phoneticPr fontId="6" type="noConversion"/>
  </si>
  <si>
    <t>original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</si>
</sst>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0" formatCode="0.0000"/>
    <numFmt numFmtId="181" formatCode="0.0000_ "/>
    <numFmt numFmtId="187" formatCode="0.00000_ "/>
  </numFmts>
  <fonts count="17">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4"/>
      <color theme="1"/>
      <name val="新細明體"/>
      <family val="2"/>
      <charset val="136"/>
      <scheme val="minor"/>
    </font>
    <font>
      <b/>
      <sz val="14"/>
      <color theme="1"/>
      <name val="新細明體"/>
      <family val="1"/>
      <charset val="136"/>
      <scheme val="minor"/>
    </font>
    <font>
      <sz val="14"/>
      <color theme="1"/>
      <name val="新細明體"/>
      <family val="1"/>
      <charset val="136"/>
      <scheme val="minor"/>
    </font>
    <font>
      <sz val="9"/>
      <name val="新細明體"/>
      <family val="1"/>
      <charset val="136"/>
    </font>
    <font>
      <b/>
      <sz val="12"/>
      <name val="新細明體"/>
      <family val="1"/>
      <charset val="136"/>
    </font>
    <font>
      <sz val="14"/>
      <color theme="1"/>
      <name val="新細明體 (本文)"/>
      <family val="1"/>
      <charset val="136"/>
    </font>
    <font>
      <sz val="14"/>
      <color theme="1"/>
      <name val="新細明體"/>
      <family val="1"/>
      <charset val="136"/>
    </font>
    <font>
      <b/>
      <sz val="10"/>
      <name val="Arial"/>
      <family val="2"/>
    </font>
    <font>
      <vertAlign val="superscript"/>
      <sz val="12"/>
      <name val="新細明體"/>
      <family val="1"/>
      <charset val="136"/>
    </font>
    <font>
      <vertAlign val="superscript"/>
      <sz val="14"/>
      <name val="新細明體 (本文)"/>
      <family val="1"/>
      <charset val="136"/>
    </font>
    <font>
      <sz val="12"/>
      <color indexed="8"/>
      <name val="Arial"/>
      <family val="2"/>
    </font>
    <font>
      <sz val="10"/>
      <name val="Arial"/>
      <family val="2"/>
    </font>
    <font>
      <u/>
      <sz val="10"/>
      <name val="Arial"/>
      <family val="2"/>
    </font>
    <font>
      <b/>
      <i/>
      <sz val="12"/>
      <name val="新細明體"/>
      <family val="1"/>
      <charset val="136"/>
    </font>
  </fonts>
  <fills count="1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indexed="15"/>
        <bgColor indexed="64"/>
      </patternFill>
    </fill>
    <fill>
      <patternFill patternType="solid">
        <fgColor indexed="51"/>
        <bgColor indexed="64"/>
      </patternFill>
    </fill>
    <fill>
      <patternFill patternType="solid">
        <fgColor indexed="47"/>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theme="8"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9">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xf numFmtId="0" fontId="0" fillId="0" borderId="1" xfId="0" applyBorder="1" applyAlignment="1"/>
    <xf numFmtId="0" fontId="0" fillId="2" borderId="0" xfId="0" applyFill="1" applyAlignment="1"/>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3" borderId="0" xfId="0" applyFill="1" applyAlignment="1">
      <alignment horizontal="left"/>
    </xf>
    <xf numFmtId="0" fontId="0" fillId="3" borderId="5" xfId="0" applyFill="1" applyBorder="1" applyAlignment="1">
      <alignment horizontal="left"/>
    </xf>
    <xf numFmtId="0" fontId="7" fillId="0" borderId="0" xfId="0" applyFont="1" applyAlignment="1"/>
    <xf numFmtId="0" fontId="0" fillId="0" borderId="6" xfId="0" applyBorder="1" applyAlignment="1"/>
    <xf numFmtId="0" fontId="0" fillId="0" borderId="7" xfId="0" applyBorder="1" applyAlignment="1"/>
    <xf numFmtId="0" fontId="0" fillId="4" borderId="1" xfId="0" applyFill="1" applyBorder="1" applyAlignment="1"/>
    <xf numFmtId="0" fontId="0" fillId="5" borderId="8" xfId="0" applyFill="1" applyBorder="1">
      <alignment vertical="center"/>
    </xf>
    <xf numFmtId="0" fontId="0" fillId="0" borderId="3" xfId="0" applyBorder="1">
      <alignment vertical="center"/>
    </xf>
    <xf numFmtId="0" fontId="0" fillId="0" borderId="4" xfId="0" applyBorder="1">
      <alignment vertical="center"/>
    </xf>
    <xf numFmtId="0" fontId="0" fillId="6" borderId="5" xfId="0" applyFill="1" applyBorder="1">
      <alignment vertical="center"/>
    </xf>
    <xf numFmtId="0" fontId="0" fillId="5" borderId="9" xfId="0" applyFill="1" applyBorder="1">
      <alignment vertical="center"/>
    </xf>
    <xf numFmtId="0" fontId="0" fillId="0" borderId="7" xfId="0" applyBorder="1">
      <alignment vertical="center"/>
    </xf>
    <xf numFmtId="180" fontId="0" fillId="2" borderId="0" xfId="0" applyNumberFormat="1" applyFill="1">
      <alignment vertical="center"/>
    </xf>
    <xf numFmtId="0" fontId="9" fillId="0" borderId="0" xfId="0" applyFont="1" applyAlignment="1">
      <alignment horizontal="left" vertical="center" wrapText="1"/>
    </xf>
    <xf numFmtId="0" fontId="0" fillId="0" borderId="0" xfId="0" applyAlignment="1" applyProtection="1">
      <protection hidden="1"/>
    </xf>
    <xf numFmtId="0" fontId="10" fillId="0" borderId="0" xfId="0" applyFont="1" applyAlignment="1">
      <alignment horizontal="right"/>
    </xf>
    <xf numFmtId="180" fontId="10" fillId="7" borderId="1" xfId="0" applyNumberFormat="1" applyFont="1" applyFill="1" applyBorder="1" applyAlignment="1" applyProtection="1">
      <alignment horizontal="center" vertical="center"/>
      <protection locked="0"/>
    </xf>
    <xf numFmtId="180" fontId="0" fillId="0" borderId="0" xfId="0" applyNumberFormat="1" applyAlignment="1" applyProtection="1">
      <protection hidden="1"/>
    </xf>
    <xf numFmtId="180" fontId="10" fillId="8" borderId="1" xfId="0" applyNumberFormat="1" applyFont="1" applyFill="1" applyBorder="1" applyAlignment="1" applyProtection="1">
      <alignment horizontal="center" vertical="center"/>
      <protection locked="0"/>
    </xf>
    <xf numFmtId="0" fontId="10" fillId="0" borderId="0" xfId="0" applyFont="1" applyAlignment="1" applyProtection="1">
      <alignment horizontal="center"/>
      <protection hidden="1"/>
    </xf>
    <xf numFmtId="0" fontId="10" fillId="0" borderId="10" xfId="0" applyFont="1" applyBorder="1" applyAlignment="1" applyProtection="1">
      <alignment horizontal="center"/>
      <protection hidden="1"/>
    </xf>
    <xf numFmtId="0" fontId="10" fillId="0" borderId="11" xfId="0" applyFont="1" applyBorder="1" applyAlignment="1" applyProtection="1">
      <alignment horizontal="center"/>
      <protection hidden="1"/>
    </xf>
    <xf numFmtId="180" fontId="10" fillId="0" borderId="1" xfId="0" applyNumberFormat="1" applyFont="1" applyBorder="1" applyAlignment="1" applyProtection="1">
      <alignment horizontal="center" vertical="center"/>
      <protection hidden="1"/>
    </xf>
    <xf numFmtId="2" fontId="0" fillId="9" borderId="0" xfId="0" applyNumberFormat="1" applyFill="1" applyAlignment="1"/>
    <xf numFmtId="0" fontId="0" fillId="0" borderId="0" xfId="0" applyAlignment="1">
      <alignment vertical="top" wrapText="1"/>
    </xf>
    <xf numFmtId="0" fontId="0" fillId="0" borderId="0" xfId="0" applyAlignment="1">
      <alignment horizontal="center"/>
    </xf>
    <xf numFmtId="0" fontId="8" fillId="0" borderId="0" xfId="0" applyFont="1" applyAlignment="1">
      <alignment horizontal="left" vertical="top" wrapText="1"/>
    </xf>
    <xf numFmtId="180" fontId="0" fillId="0" borderId="0" xfId="0" applyNumberFormat="1" applyAlignment="1">
      <alignment horizontal="center"/>
    </xf>
    <xf numFmtId="180" fontId="0" fillId="0" borderId="0" xfId="0" applyNumberFormat="1" applyAlignment="1"/>
    <xf numFmtId="0" fontId="3" fillId="0" borderId="0" xfId="0" applyFont="1" applyAlignment="1">
      <alignment vertical="center" wrapText="1"/>
    </xf>
    <xf numFmtId="0" fontId="14" fillId="0" borderId="0" xfId="0" quotePrefix="1" applyFont="1" applyAlignment="1">
      <alignment horizontal="right"/>
    </xf>
    <xf numFmtId="180" fontId="14" fillId="8" borderId="1" xfId="0" applyNumberFormat="1" applyFont="1" applyFill="1" applyBorder="1" applyAlignment="1" applyProtection="1">
      <alignment horizontal="center" vertical="center"/>
      <protection locked="0"/>
    </xf>
    <xf numFmtId="180" fontId="0" fillId="0" borderId="0" xfId="0" applyNumberFormat="1" applyFont="1" applyAlignment="1" applyProtection="1">
      <protection hidden="1"/>
    </xf>
    <xf numFmtId="0" fontId="0" fillId="0" borderId="0" xfId="0" applyFont="1" applyAlignment="1" applyProtection="1">
      <protection hidden="1"/>
    </xf>
    <xf numFmtId="0" fontId="0" fillId="0" borderId="0" xfId="0" applyFont="1">
      <alignment vertical="center"/>
    </xf>
    <xf numFmtId="0" fontId="14" fillId="0" borderId="0" xfId="0" applyFont="1" applyAlignment="1">
      <alignment horizontal="right"/>
    </xf>
    <xf numFmtId="0" fontId="0" fillId="4" borderId="0" xfId="0" applyFont="1" applyFill="1" applyAlignment="1" applyProtection="1">
      <protection hidden="1"/>
    </xf>
    <xf numFmtId="0" fontId="14" fillId="0" borderId="0" xfId="0" applyFont="1" applyAlignment="1" applyProtection="1">
      <alignment horizontal="center"/>
      <protection hidden="1"/>
    </xf>
    <xf numFmtId="0" fontId="14" fillId="0" borderId="10" xfId="0" applyFont="1" applyBorder="1" applyAlignment="1" applyProtection="1">
      <alignment horizontal="center"/>
      <protection hidden="1"/>
    </xf>
    <xf numFmtId="0" fontId="14" fillId="0" borderId="11" xfId="0" applyFont="1" applyBorder="1" applyAlignment="1" applyProtection="1">
      <alignment horizontal="center"/>
      <protection hidden="1"/>
    </xf>
    <xf numFmtId="180" fontId="14" fillId="0" borderId="1" xfId="0" applyNumberFormat="1" applyFont="1" applyBorder="1" applyAlignment="1" applyProtection="1">
      <alignment horizontal="center"/>
      <protection hidden="1"/>
    </xf>
    <xf numFmtId="0" fontId="14" fillId="0" borderId="1" xfId="0" applyFont="1" applyBorder="1" applyAlignment="1" applyProtection="1">
      <alignment horizontal="center" vertical="center"/>
      <protection hidden="1"/>
    </xf>
    <xf numFmtId="0" fontId="15" fillId="0" borderId="0" xfId="0" quotePrefix="1" applyFont="1" applyAlignment="1" applyProtection="1">
      <alignment horizontal="left"/>
      <protection hidden="1"/>
    </xf>
    <xf numFmtId="0" fontId="0" fillId="0" borderId="0" xfId="0" applyFont="1" applyAlignment="1"/>
    <xf numFmtId="180" fontId="14" fillId="2" borderId="15" xfId="0" applyNumberFormat="1" applyFont="1" applyFill="1" applyBorder="1" applyAlignment="1" applyProtection="1">
      <alignment horizontal="center" vertical="center"/>
      <protection hidden="1"/>
    </xf>
    <xf numFmtId="180" fontId="14" fillId="0" borderId="0" xfId="0" applyNumberFormat="1" applyFont="1" applyAlignment="1" applyProtection="1">
      <alignment horizontal="center"/>
      <protection hidden="1"/>
    </xf>
    <xf numFmtId="180" fontId="14" fillId="0" borderId="1" xfId="0" applyNumberFormat="1" applyFont="1" applyBorder="1" applyAlignment="1" applyProtection="1">
      <alignment horizontal="center" vertical="center"/>
      <protection hidden="1"/>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80" fontId="0" fillId="2" borderId="0" xfId="0" applyNumberFormat="1" applyFill="1" applyAlignment="1"/>
    <xf numFmtId="181" fontId="0" fillId="0" borderId="0" xfId="0" applyNumberFormat="1" applyAlignment="1">
      <alignment horizontal="center"/>
    </xf>
    <xf numFmtId="0" fontId="13" fillId="0" borderId="0" xfId="0" applyFont="1">
      <alignment vertical="center"/>
    </xf>
    <xf numFmtId="0" fontId="0" fillId="0" borderId="1" xfId="0" applyBorder="1" applyAlignment="1">
      <alignment horizontal="center" vertical="center"/>
    </xf>
    <xf numFmtId="0" fontId="0" fillId="0" borderId="0" xfId="0" quotePrefix="1" applyAlignment="1">
      <alignment horizontal="center"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5" xfId="0" applyBorder="1">
      <alignment vertical="center"/>
    </xf>
    <xf numFmtId="0" fontId="0" fillId="0" borderId="15" xfId="0" applyBorder="1" applyAlignment="1">
      <alignment vertical="center" wrapText="1"/>
    </xf>
    <xf numFmtId="181" fontId="0" fillId="0" borderId="15" xfId="0" applyNumberFormat="1" applyBorder="1">
      <alignment vertical="center"/>
    </xf>
    <xf numFmtId="0" fontId="0" fillId="10" borderId="15" xfId="0" applyFill="1" applyBorder="1">
      <alignment vertical="center"/>
    </xf>
    <xf numFmtId="181" fontId="0" fillId="10" borderId="15" xfId="0" applyNumberFormat="1" applyFill="1" applyBorder="1">
      <alignment vertical="center"/>
    </xf>
    <xf numFmtId="0" fontId="16"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181" fontId="0" fillId="11" borderId="0" xfId="0" applyNumberFormat="1" applyFill="1">
      <alignment vertical="center"/>
    </xf>
    <xf numFmtId="181" fontId="0" fillId="0" borderId="0" xfId="0" applyNumberFormat="1">
      <alignment vertical="center"/>
    </xf>
    <xf numFmtId="0" fontId="0" fillId="12" borderId="15" xfId="0" applyFill="1" applyBorder="1">
      <alignment vertical="center"/>
    </xf>
    <xf numFmtId="0" fontId="0" fillId="3" borderId="15" xfId="0" applyFill="1" applyBorder="1">
      <alignment vertical="center"/>
    </xf>
    <xf numFmtId="181" fontId="0" fillId="13" borderId="0" xfId="0" applyNumberFormat="1" applyFill="1">
      <alignment vertical="center"/>
    </xf>
    <xf numFmtId="0" fontId="0" fillId="14" borderId="15" xfId="0" applyFill="1" applyBorder="1">
      <alignment vertical="center"/>
    </xf>
    <xf numFmtId="187" fontId="0" fillId="14" borderId="0" xfId="0" applyNumberFormat="1" applyFill="1">
      <alignment vertical="center"/>
    </xf>
    <xf numFmtId="187" fontId="0" fillId="0" borderId="0" xfId="0" applyNumberFormat="1">
      <alignment vertical="center"/>
    </xf>
    <xf numFmtId="181" fontId="0" fillId="0" borderId="0" xfId="0" applyNumberFormat="1" applyAlignment="1"/>
    <xf numFmtId="180" fontId="0" fillId="15" borderId="0" xfId="0" applyNumberFormat="1" applyFill="1" applyAlignment="1"/>
    <xf numFmtId="0" fontId="0" fillId="3" borderId="0" xfId="0" applyFill="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87630</xdr:colOff>
      <xdr:row>17</xdr:row>
      <xdr:rowOff>71120</xdr:rowOff>
    </xdr:from>
    <xdr:to>
      <xdr:col>1</xdr:col>
      <xdr:colOff>34290</xdr:colOff>
      <xdr:row>17</xdr:row>
      <xdr:rowOff>74930</xdr:rowOff>
    </xdr:to>
    <xdr:cxnSp macro="">
      <xdr:nvCxnSpPr>
        <xdr:cNvPr id="2" name="直線單箭頭接點 2">
          <a:extLst>
            <a:ext uri="{FF2B5EF4-FFF2-40B4-BE49-F238E27FC236}">
              <a16:creationId xmlns:a16="http://schemas.microsoft.com/office/drawing/2014/main" id="{90623240-78C2-804E-B24C-66BF4EDE2EA3}"/>
            </a:ext>
          </a:extLst>
        </xdr:cNvPr>
        <xdr:cNvCxnSpPr/>
      </xdr:nvCxnSpPr>
      <xdr:spPr>
        <a:xfrm>
          <a:off x="87630" y="1061720"/>
          <a:ext cx="619760" cy="381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xdr:colOff>
      <xdr:row>17</xdr:row>
      <xdr:rowOff>97790</xdr:rowOff>
    </xdr:from>
    <xdr:to>
      <xdr:col>3</xdr:col>
      <xdr:colOff>106</xdr:colOff>
      <xdr:row>17</xdr:row>
      <xdr:rowOff>105410</xdr:rowOff>
    </xdr:to>
    <xdr:cxnSp macro="">
      <xdr:nvCxnSpPr>
        <xdr:cNvPr id="3" name="直線單箭頭接點 3">
          <a:extLst>
            <a:ext uri="{FF2B5EF4-FFF2-40B4-BE49-F238E27FC236}">
              <a16:creationId xmlns:a16="http://schemas.microsoft.com/office/drawing/2014/main" id="{0844F8C8-9006-254A-8651-668B0CB928E3}"/>
            </a:ext>
          </a:extLst>
        </xdr:cNvPr>
        <xdr:cNvCxnSpPr/>
      </xdr:nvCxnSpPr>
      <xdr:spPr>
        <a:xfrm>
          <a:off x="1391920" y="1088390"/>
          <a:ext cx="627486"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80010</xdr:colOff>
      <xdr:row>17</xdr:row>
      <xdr:rowOff>71120</xdr:rowOff>
    </xdr:from>
    <xdr:to>
      <xdr:col>5</xdr:col>
      <xdr:colOff>7790</xdr:colOff>
      <xdr:row>17</xdr:row>
      <xdr:rowOff>78740</xdr:rowOff>
    </xdr:to>
    <xdr:cxnSp macro="">
      <xdr:nvCxnSpPr>
        <xdr:cNvPr id="4" name="直線單箭頭接點 4">
          <a:extLst>
            <a:ext uri="{FF2B5EF4-FFF2-40B4-BE49-F238E27FC236}">
              <a16:creationId xmlns:a16="http://schemas.microsoft.com/office/drawing/2014/main" id="{9AB5CEBB-E171-124E-BADB-88A7C3C8EC94}"/>
            </a:ext>
          </a:extLst>
        </xdr:cNvPr>
        <xdr:cNvCxnSpPr/>
      </xdr:nvCxnSpPr>
      <xdr:spPr>
        <a:xfrm>
          <a:off x="2772410" y="1061720"/>
          <a:ext cx="60088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241300</xdr:colOff>
      <xdr:row>18</xdr:row>
      <xdr:rowOff>12700</xdr:rowOff>
    </xdr:from>
    <xdr:to>
      <xdr:col>3</xdr:col>
      <xdr:colOff>469900</xdr:colOff>
      <xdr:row>20</xdr:row>
      <xdr:rowOff>190500</xdr:rowOff>
    </xdr:to>
    <xdr:grpSp>
      <xdr:nvGrpSpPr>
        <xdr:cNvPr id="5" name="群組 12">
          <a:extLst>
            <a:ext uri="{FF2B5EF4-FFF2-40B4-BE49-F238E27FC236}">
              <a16:creationId xmlns:a16="http://schemas.microsoft.com/office/drawing/2014/main" id="{C2AF2D9D-B612-074B-A634-D027335AE962}"/>
            </a:ext>
          </a:extLst>
        </xdr:cNvPr>
        <xdr:cNvGrpSpPr>
          <a:grpSpLocks/>
        </xdr:cNvGrpSpPr>
      </xdr:nvGrpSpPr>
      <xdr:grpSpPr bwMode="auto">
        <a:xfrm>
          <a:off x="1143000" y="3670300"/>
          <a:ext cx="2032000" cy="584200"/>
          <a:chOff x="830580" y="434340"/>
          <a:chExt cx="1424940" cy="609600"/>
        </a:xfrm>
      </xdr:grpSpPr>
      <xdr:cxnSp macro="">
        <xdr:nvCxnSpPr>
          <xdr:cNvPr id="6" name="直線接點 5">
            <a:extLst>
              <a:ext uri="{FF2B5EF4-FFF2-40B4-BE49-F238E27FC236}">
                <a16:creationId xmlns:a16="http://schemas.microsoft.com/office/drawing/2014/main" id="{ABD3FE26-7209-F5E3-13EB-88DCFF586ADE}"/>
              </a:ext>
            </a:extLst>
          </xdr:cNvPr>
          <xdr:cNvCxnSpPr/>
        </xdr:nvCxnSpPr>
        <xdr:spPr>
          <a:xfrm>
            <a:off x="922512" y="448195"/>
            <a:ext cx="11491" cy="595745"/>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7" name="直線接點 6">
            <a:extLst>
              <a:ext uri="{FF2B5EF4-FFF2-40B4-BE49-F238E27FC236}">
                <a16:creationId xmlns:a16="http://schemas.microsoft.com/office/drawing/2014/main" id="{48713954-AEE3-85AE-87E0-9B2EA242F287}"/>
              </a:ext>
            </a:extLst>
          </xdr:cNvPr>
          <xdr:cNvCxnSpPr/>
        </xdr:nvCxnSpPr>
        <xdr:spPr>
          <a:xfrm>
            <a:off x="2140605" y="434340"/>
            <a:ext cx="0" cy="609600"/>
          </a:xfrm>
          <a:prstGeom prst="line">
            <a:avLst/>
          </a:prstGeom>
          <a:ln w="28575"/>
        </xdr:spPr>
        <xdr:style>
          <a:lnRef idx="1">
            <a:schemeClr val="accent1"/>
          </a:lnRef>
          <a:fillRef idx="0">
            <a:schemeClr val="accent1"/>
          </a:fillRef>
          <a:effectRef idx="0">
            <a:schemeClr val="accent1"/>
          </a:effectRef>
          <a:fontRef idx="minor">
            <a:schemeClr val="tx1"/>
          </a:fontRef>
        </xdr:style>
      </xdr:cxnSp>
      <xdr:sp macro="" textlink="">
        <xdr:nvSpPr>
          <xdr:cNvPr id="8" name="流程圖: 或 10">
            <a:extLst>
              <a:ext uri="{FF2B5EF4-FFF2-40B4-BE49-F238E27FC236}">
                <a16:creationId xmlns:a16="http://schemas.microsoft.com/office/drawing/2014/main" id="{8FAB213A-5691-5D2D-A07F-097A94D799BF}"/>
              </a:ext>
            </a:extLst>
          </xdr:cNvPr>
          <xdr:cNvSpPr/>
        </xdr:nvSpPr>
        <xdr:spPr>
          <a:xfrm>
            <a:off x="830580" y="656013"/>
            <a:ext cx="183863" cy="193964"/>
          </a:xfrm>
          <a:prstGeom prst="flowChartOr">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zh-TW" altLang="en-US"/>
          </a:p>
        </xdr:txBody>
      </xdr:sp>
      <xdr:sp macro="" textlink="">
        <xdr:nvSpPr>
          <xdr:cNvPr id="9" name="流程圖: 或 11">
            <a:extLst>
              <a:ext uri="{FF2B5EF4-FFF2-40B4-BE49-F238E27FC236}">
                <a16:creationId xmlns:a16="http://schemas.microsoft.com/office/drawing/2014/main" id="{739B8C02-C1E3-D1EC-E47B-392E66502C46}"/>
              </a:ext>
            </a:extLst>
          </xdr:cNvPr>
          <xdr:cNvSpPr/>
        </xdr:nvSpPr>
        <xdr:spPr>
          <a:xfrm>
            <a:off x="2071657" y="642158"/>
            <a:ext cx="183863" cy="180109"/>
          </a:xfrm>
          <a:prstGeom prst="flowChartOr">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zh-TW" altLang="en-US"/>
          </a:p>
        </xdr:txBody>
      </xdr:sp>
    </xdr:grpSp>
    <xdr:clientData/>
  </xdr:twoCellAnchor>
  <xdr:twoCellAnchor>
    <xdr:from>
      <xdr:col>4</xdr:col>
      <xdr:colOff>45720</xdr:colOff>
      <xdr:row>23</xdr:row>
      <xdr:rowOff>109220</xdr:rowOff>
    </xdr:from>
    <xdr:to>
      <xdr:col>5</xdr:col>
      <xdr:colOff>6196</xdr:colOff>
      <xdr:row>23</xdr:row>
      <xdr:rowOff>113030</xdr:rowOff>
    </xdr:to>
    <xdr:cxnSp macro="">
      <xdr:nvCxnSpPr>
        <xdr:cNvPr id="10" name="直線單箭頭接點 13">
          <a:extLst>
            <a:ext uri="{FF2B5EF4-FFF2-40B4-BE49-F238E27FC236}">
              <a16:creationId xmlns:a16="http://schemas.microsoft.com/office/drawing/2014/main" id="{17C356BF-5C7A-F046-89A5-BE6A84ECFCEB}"/>
            </a:ext>
          </a:extLst>
        </xdr:cNvPr>
        <xdr:cNvCxnSpPr/>
      </xdr:nvCxnSpPr>
      <xdr:spPr>
        <a:xfrm>
          <a:off x="2738120" y="2293620"/>
          <a:ext cx="633576" cy="381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xdr:colOff>
      <xdr:row>23</xdr:row>
      <xdr:rowOff>103505</xdr:rowOff>
    </xdr:from>
    <xdr:to>
      <xdr:col>3</xdr:col>
      <xdr:colOff>6196</xdr:colOff>
      <xdr:row>23</xdr:row>
      <xdr:rowOff>111125</xdr:rowOff>
    </xdr:to>
    <xdr:cxnSp macro="">
      <xdr:nvCxnSpPr>
        <xdr:cNvPr id="11" name="直線單箭頭接點 14">
          <a:extLst>
            <a:ext uri="{FF2B5EF4-FFF2-40B4-BE49-F238E27FC236}">
              <a16:creationId xmlns:a16="http://schemas.microsoft.com/office/drawing/2014/main" id="{CED53D6D-ECF8-9C47-9E25-12B844128F48}"/>
            </a:ext>
          </a:extLst>
        </xdr:cNvPr>
        <xdr:cNvCxnSpPr/>
      </xdr:nvCxnSpPr>
      <xdr:spPr>
        <a:xfrm>
          <a:off x="1391920" y="2287905"/>
          <a:ext cx="633576"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xdr:colOff>
      <xdr:row>23</xdr:row>
      <xdr:rowOff>71120</xdr:rowOff>
    </xdr:from>
    <xdr:to>
      <xdr:col>0</xdr:col>
      <xdr:colOff>641130</xdr:colOff>
      <xdr:row>23</xdr:row>
      <xdr:rowOff>78740</xdr:rowOff>
    </xdr:to>
    <xdr:cxnSp macro="">
      <xdr:nvCxnSpPr>
        <xdr:cNvPr id="12" name="直線單箭頭接點 15">
          <a:extLst>
            <a:ext uri="{FF2B5EF4-FFF2-40B4-BE49-F238E27FC236}">
              <a16:creationId xmlns:a16="http://schemas.microsoft.com/office/drawing/2014/main" id="{CC2F8507-52CC-254B-A2C3-8992387322BF}"/>
            </a:ext>
          </a:extLst>
        </xdr:cNvPr>
        <xdr:cNvCxnSpPr/>
      </xdr:nvCxnSpPr>
      <xdr:spPr>
        <a:xfrm>
          <a:off x="34290" y="2255520"/>
          <a:ext cx="60684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87630</xdr:colOff>
      <xdr:row>13</xdr:row>
      <xdr:rowOff>109220</xdr:rowOff>
    </xdr:from>
    <xdr:to>
      <xdr:col>1</xdr:col>
      <xdr:colOff>34290</xdr:colOff>
      <xdr:row>13</xdr:row>
      <xdr:rowOff>113030</xdr:rowOff>
    </xdr:to>
    <xdr:cxnSp macro="">
      <xdr:nvCxnSpPr>
        <xdr:cNvPr id="13" name="直線單箭頭接點 16">
          <a:extLst>
            <a:ext uri="{FF2B5EF4-FFF2-40B4-BE49-F238E27FC236}">
              <a16:creationId xmlns:a16="http://schemas.microsoft.com/office/drawing/2014/main" id="{454E476D-569F-CF4E-9ED2-3B7EC5AD9D7C}"/>
            </a:ext>
          </a:extLst>
        </xdr:cNvPr>
        <xdr:cNvCxnSpPr/>
      </xdr:nvCxnSpPr>
      <xdr:spPr>
        <a:xfrm>
          <a:off x="87630" y="2750820"/>
          <a:ext cx="848360" cy="381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xdr:colOff>
      <xdr:row>13</xdr:row>
      <xdr:rowOff>97790</xdr:rowOff>
    </xdr:from>
    <xdr:to>
      <xdr:col>3</xdr:col>
      <xdr:colOff>106</xdr:colOff>
      <xdr:row>13</xdr:row>
      <xdr:rowOff>105410</xdr:rowOff>
    </xdr:to>
    <xdr:cxnSp macro="">
      <xdr:nvCxnSpPr>
        <xdr:cNvPr id="14" name="直線單箭頭接點 17">
          <a:extLst>
            <a:ext uri="{FF2B5EF4-FFF2-40B4-BE49-F238E27FC236}">
              <a16:creationId xmlns:a16="http://schemas.microsoft.com/office/drawing/2014/main" id="{CC39FABB-3E35-104F-A029-89BC8824FD1C}"/>
            </a:ext>
          </a:extLst>
        </xdr:cNvPr>
        <xdr:cNvCxnSpPr/>
      </xdr:nvCxnSpPr>
      <xdr:spPr>
        <a:xfrm>
          <a:off x="1391920" y="300990"/>
          <a:ext cx="627486"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80010</xdr:colOff>
      <xdr:row>13</xdr:row>
      <xdr:rowOff>71120</xdr:rowOff>
    </xdr:from>
    <xdr:to>
      <xdr:col>5</xdr:col>
      <xdr:colOff>7790</xdr:colOff>
      <xdr:row>13</xdr:row>
      <xdr:rowOff>78740</xdr:rowOff>
    </xdr:to>
    <xdr:cxnSp macro="">
      <xdr:nvCxnSpPr>
        <xdr:cNvPr id="15" name="直線單箭頭接點 18">
          <a:extLst>
            <a:ext uri="{FF2B5EF4-FFF2-40B4-BE49-F238E27FC236}">
              <a16:creationId xmlns:a16="http://schemas.microsoft.com/office/drawing/2014/main" id="{3AEA4B86-0F85-1E42-983E-D7976E26393D}"/>
            </a:ext>
          </a:extLst>
        </xdr:cNvPr>
        <xdr:cNvCxnSpPr/>
      </xdr:nvCxnSpPr>
      <xdr:spPr>
        <a:xfrm>
          <a:off x="2772410" y="274320"/>
          <a:ext cx="60088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27</xdr:row>
      <xdr:rowOff>177800</xdr:rowOff>
    </xdr:from>
    <xdr:to>
      <xdr:col>8</xdr:col>
      <xdr:colOff>673100</xdr:colOff>
      <xdr:row>38</xdr:row>
      <xdr:rowOff>63500</xdr:rowOff>
    </xdr:to>
    <xdr:grpSp>
      <xdr:nvGrpSpPr>
        <xdr:cNvPr id="16" name="群組 26">
          <a:extLst>
            <a:ext uri="{FF2B5EF4-FFF2-40B4-BE49-F238E27FC236}">
              <a16:creationId xmlns:a16="http://schemas.microsoft.com/office/drawing/2014/main" id="{121B0826-AE02-A54B-8C04-C17745E025C7}"/>
            </a:ext>
          </a:extLst>
        </xdr:cNvPr>
        <xdr:cNvGrpSpPr>
          <a:grpSpLocks/>
        </xdr:cNvGrpSpPr>
      </xdr:nvGrpSpPr>
      <xdr:grpSpPr bwMode="auto">
        <a:xfrm>
          <a:off x="901700" y="5664200"/>
          <a:ext cx="6985000" cy="2120900"/>
          <a:chOff x="1243853" y="4391585"/>
          <a:chExt cx="5650956" cy="2222602"/>
        </a:xfrm>
      </xdr:grpSpPr>
      <xdr:sp macro="" textlink="">
        <xdr:nvSpPr>
          <xdr:cNvPr id="17" name="矩形 16">
            <a:extLst>
              <a:ext uri="{FF2B5EF4-FFF2-40B4-BE49-F238E27FC236}">
                <a16:creationId xmlns:a16="http://schemas.microsoft.com/office/drawing/2014/main" id="{49229AF5-2D73-9036-3551-40EFA4ABFCDF}"/>
              </a:ext>
            </a:extLst>
          </xdr:cNvPr>
          <xdr:cNvSpPr/>
        </xdr:nvSpPr>
        <xdr:spPr>
          <a:xfrm>
            <a:off x="4495818" y="4890246"/>
            <a:ext cx="1705949" cy="14674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TW" altLang="en-US"/>
          </a:p>
        </xdr:txBody>
      </xdr:sp>
      <xdr:sp macro="" textlink="">
        <xdr:nvSpPr>
          <xdr:cNvPr id="18" name="矩形 17">
            <a:extLst>
              <a:ext uri="{FF2B5EF4-FFF2-40B4-BE49-F238E27FC236}">
                <a16:creationId xmlns:a16="http://schemas.microsoft.com/office/drawing/2014/main" id="{621241F9-E04C-FC93-632B-9F619C15267A}"/>
              </a:ext>
            </a:extLst>
          </xdr:cNvPr>
          <xdr:cNvSpPr/>
        </xdr:nvSpPr>
        <xdr:spPr>
          <a:xfrm>
            <a:off x="1243853" y="4890246"/>
            <a:ext cx="1692621" cy="14674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TW" altLang="en-US"/>
          </a:p>
        </xdr:txBody>
      </xdr:sp>
      <xdr:sp macro="" textlink="">
        <xdr:nvSpPr>
          <xdr:cNvPr id="19" name="矩形 18">
            <a:extLst>
              <a:ext uri="{FF2B5EF4-FFF2-40B4-BE49-F238E27FC236}">
                <a16:creationId xmlns:a16="http://schemas.microsoft.com/office/drawing/2014/main" id="{06A6D63E-9F1F-4DCC-A697-C6ED6130C49C}"/>
              </a:ext>
            </a:extLst>
          </xdr:cNvPr>
          <xdr:cNvSpPr/>
        </xdr:nvSpPr>
        <xdr:spPr>
          <a:xfrm>
            <a:off x="1617029" y="4420080"/>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.90</a:t>
            </a:r>
            <a:endParaRPr lang="zh-TW" altLang="en-US" sz="3600"/>
          </a:p>
        </xdr:txBody>
      </xdr:sp>
      <xdr:sp macro="" textlink="">
        <xdr:nvSpPr>
          <xdr:cNvPr id="20" name="矩形 19">
            <a:extLst>
              <a:ext uri="{FF2B5EF4-FFF2-40B4-BE49-F238E27FC236}">
                <a16:creationId xmlns:a16="http://schemas.microsoft.com/office/drawing/2014/main" id="{704CFF22-57A6-A981-3104-1F24F2D4A791}"/>
              </a:ext>
            </a:extLst>
          </xdr:cNvPr>
          <xdr:cNvSpPr/>
        </xdr:nvSpPr>
        <xdr:spPr>
          <a:xfrm>
            <a:off x="4829011" y="4391585"/>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.90</a:t>
            </a:r>
            <a:endParaRPr lang="zh-TW" altLang="en-US" sz="3600"/>
          </a:p>
        </xdr:txBody>
      </xdr:sp>
      <xdr:sp macro="" textlink="">
        <xdr:nvSpPr>
          <xdr:cNvPr id="21" name="矩形 20">
            <a:extLst>
              <a:ext uri="{FF2B5EF4-FFF2-40B4-BE49-F238E27FC236}">
                <a16:creationId xmlns:a16="http://schemas.microsoft.com/office/drawing/2014/main" id="{A8D3980B-46FB-6430-B479-2EB787DE2251}"/>
              </a:ext>
            </a:extLst>
          </xdr:cNvPr>
          <xdr:cNvSpPr/>
        </xdr:nvSpPr>
        <xdr:spPr>
          <a:xfrm>
            <a:off x="1630357" y="5688103"/>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.90</a:t>
            </a:r>
            <a:endParaRPr lang="zh-TW" altLang="en-US" sz="3600"/>
          </a:p>
        </xdr:txBody>
      </xdr:sp>
      <xdr:sp macro="" textlink="">
        <xdr:nvSpPr>
          <xdr:cNvPr id="22" name="矩形 21">
            <a:extLst>
              <a:ext uri="{FF2B5EF4-FFF2-40B4-BE49-F238E27FC236}">
                <a16:creationId xmlns:a16="http://schemas.microsoft.com/office/drawing/2014/main" id="{6D03BEA4-1192-F447-86E6-CD70E1E27D47}"/>
              </a:ext>
            </a:extLst>
          </xdr:cNvPr>
          <xdr:cNvSpPr/>
        </xdr:nvSpPr>
        <xdr:spPr>
          <a:xfrm>
            <a:off x="4829011" y="5688103"/>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.90</a:t>
            </a:r>
            <a:endParaRPr lang="zh-TW" altLang="en-US" sz="3600"/>
          </a:p>
        </xdr:txBody>
      </xdr:sp>
      <xdr:cxnSp macro="">
        <xdr:nvCxnSpPr>
          <xdr:cNvPr id="23" name="直線單箭頭接點 33">
            <a:extLst>
              <a:ext uri="{FF2B5EF4-FFF2-40B4-BE49-F238E27FC236}">
                <a16:creationId xmlns:a16="http://schemas.microsoft.com/office/drawing/2014/main" id="{42BBAE09-4B66-68A1-EFB3-58BF1E64BFA1}"/>
              </a:ext>
            </a:extLst>
          </xdr:cNvPr>
          <xdr:cNvCxnSpPr>
            <a:stCxn id="18" idx="3"/>
            <a:endCxn id="17" idx="1"/>
          </xdr:cNvCxnSpPr>
        </xdr:nvCxnSpPr>
        <xdr:spPr>
          <a:xfrm>
            <a:off x="2936474" y="5631113"/>
            <a:ext cx="155934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矩形 23">
            <a:extLst>
              <a:ext uri="{FF2B5EF4-FFF2-40B4-BE49-F238E27FC236}">
                <a16:creationId xmlns:a16="http://schemas.microsoft.com/office/drawing/2014/main" id="{19769067-CA0E-53DC-6808-F94B724A7BD6}"/>
              </a:ext>
            </a:extLst>
          </xdr:cNvPr>
          <xdr:cNvSpPr/>
        </xdr:nvSpPr>
        <xdr:spPr>
          <a:xfrm>
            <a:off x="2643264" y="5103957"/>
            <a:ext cx="919613" cy="9403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a:t>開關</a:t>
            </a:r>
            <a:endParaRPr lang="en-US" altLang="zh-TW" sz="2000"/>
          </a:p>
          <a:p>
            <a:pPr algn="ctr"/>
            <a:r>
              <a:rPr lang="en-US" altLang="zh-TW" sz="2000"/>
              <a:t>(.99)</a:t>
            </a:r>
            <a:endParaRPr lang="zh-TW" altLang="en-US" sz="3600"/>
          </a:p>
        </xdr:txBody>
      </xdr:sp>
      <xdr:sp macro="" textlink="">
        <xdr:nvSpPr>
          <xdr:cNvPr id="25" name="矩形 24">
            <a:extLst>
              <a:ext uri="{FF2B5EF4-FFF2-40B4-BE49-F238E27FC236}">
                <a16:creationId xmlns:a16="http://schemas.microsoft.com/office/drawing/2014/main" id="{5317236E-82FF-0A68-146C-F6B92B0F4F60}"/>
              </a:ext>
            </a:extLst>
          </xdr:cNvPr>
          <xdr:cNvSpPr/>
        </xdr:nvSpPr>
        <xdr:spPr>
          <a:xfrm>
            <a:off x="5988524" y="5132452"/>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a:t>開關</a:t>
            </a:r>
            <a:endParaRPr lang="en-US" altLang="zh-TW" sz="2000"/>
          </a:p>
          <a:p>
            <a:pPr algn="ctr"/>
            <a:r>
              <a:rPr lang="en-US" altLang="zh-TW" sz="2000"/>
              <a:t>(.99)</a:t>
            </a:r>
            <a:endParaRPr lang="zh-TW" altLang="en-US" sz="3600"/>
          </a:p>
        </xdr:txBody>
      </xdr:sp>
    </xdr:grpSp>
    <xdr:clientData/>
  </xdr:twoCellAnchor>
  <xdr:twoCellAnchor>
    <xdr:from>
      <xdr:col>3</xdr:col>
      <xdr:colOff>40005</xdr:colOff>
      <xdr:row>41</xdr:row>
      <xdr:rowOff>101600</xdr:rowOff>
    </xdr:from>
    <xdr:to>
      <xdr:col>3</xdr:col>
      <xdr:colOff>644320</xdr:colOff>
      <xdr:row>41</xdr:row>
      <xdr:rowOff>101600</xdr:rowOff>
    </xdr:to>
    <xdr:cxnSp macro="">
      <xdr:nvCxnSpPr>
        <xdr:cNvPr id="26" name="直線單箭頭接點 25">
          <a:extLst>
            <a:ext uri="{FF2B5EF4-FFF2-40B4-BE49-F238E27FC236}">
              <a16:creationId xmlns:a16="http://schemas.microsoft.com/office/drawing/2014/main" id="{0569CD81-E23B-5F45-8E09-BB52D8B0E096}"/>
            </a:ext>
          </a:extLst>
        </xdr:cNvPr>
        <xdr:cNvCxnSpPr/>
      </xdr:nvCxnSpPr>
      <xdr:spPr bwMode="auto">
        <a:xfrm>
          <a:off x="2059305" y="5740400"/>
          <a:ext cx="604315" cy="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190500</xdr:rowOff>
    </xdr:from>
    <xdr:to>
      <xdr:col>4</xdr:col>
      <xdr:colOff>0</xdr:colOff>
      <xdr:row>12</xdr:row>
      <xdr:rowOff>190500</xdr:rowOff>
    </xdr:to>
    <xdr:sp macro="" textlink="">
      <xdr:nvSpPr>
        <xdr:cNvPr id="2" name="Line 58">
          <a:extLst>
            <a:ext uri="{FF2B5EF4-FFF2-40B4-BE49-F238E27FC236}">
              <a16:creationId xmlns:a16="http://schemas.microsoft.com/office/drawing/2014/main" id="{3D258235-AFCA-4349-8FC3-96A599B23FA7}"/>
            </a:ext>
          </a:extLst>
        </xdr:cNvPr>
        <xdr:cNvSpPr>
          <a:spLocks noChangeShapeType="1"/>
        </xdr:cNvSpPr>
      </xdr:nvSpPr>
      <xdr:spPr bwMode="auto">
        <a:xfrm>
          <a:off x="3365500" y="7747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5</xdr:col>
      <xdr:colOff>0</xdr:colOff>
      <xdr:row>12</xdr:row>
      <xdr:rowOff>190500</xdr:rowOff>
    </xdr:from>
    <xdr:to>
      <xdr:col>6</xdr:col>
      <xdr:colOff>0</xdr:colOff>
      <xdr:row>12</xdr:row>
      <xdr:rowOff>190500</xdr:rowOff>
    </xdr:to>
    <xdr:sp macro="" textlink="">
      <xdr:nvSpPr>
        <xdr:cNvPr id="3" name="Line 59">
          <a:extLst>
            <a:ext uri="{FF2B5EF4-FFF2-40B4-BE49-F238E27FC236}">
              <a16:creationId xmlns:a16="http://schemas.microsoft.com/office/drawing/2014/main" id="{23402FDC-0876-2648-BC38-52B574588DA7}"/>
            </a:ext>
          </a:extLst>
        </xdr:cNvPr>
        <xdr:cNvSpPr>
          <a:spLocks noChangeShapeType="1"/>
        </xdr:cNvSpPr>
      </xdr:nvSpPr>
      <xdr:spPr bwMode="auto">
        <a:xfrm>
          <a:off x="4711700" y="7747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7</xdr:col>
      <xdr:colOff>0</xdr:colOff>
      <xdr:row>12</xdr:row>
      <xdr:rowOff>190500</xdr:rowOff>
    </xdr:from>
    <xdr:to>
      <xdr:col>8</xdr:col>
      <xdr:colOff>0</xdr:colOff>
      <xdr:row>12</xdr:row>
      <xdr:rowOff>190500</xdr:rowOff>
    </xdr:to>
    <xdr:sp macro="" textlink="">
      <xdr:nvSpPr>
        <xdr:cNvPr id="4" name="Line 60">
          <a:extLst>
            <a:ext uri="{FF2B5EF4-FFF2-40B4-BE49-F238E27FC236}">
              <a16:creationId xmlns:a16="http://schemas.microsoft.com/office/drawing/2014/main" id="{DABEC401-9E18-4D41-B881-6FA76E63A09C}"/>
            </a:ext>
          </a:extLst>
        </xdr:cNvPr>
        <xdr:cNvSpPr>
          <a:spLocks noChangeShapeType="1"/>
        </xdr:cNvSpPr>
      </xdr:nvSpPr>
      <xdr:spPr bwMode="auto">
        <a:xfrm>
          <a:off x="6057900" y="7747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21</xdr:row>
      <xdr:rowOff>190500</xdr:rowOff>
    </xdr:from>
    <xdr:to>
      <xdr:col>3</xdr:col>
      <xdr:colOff>0</xdr:colOff>
      <xdr:row>21</xdr:row>
      <xdr:rowOff>190500</xdr:rowOff>
    </xdr:to>
    <xdr:sp macro="" textlink="">
      <xdr:nvSpPr>
        <xdr:cNvPr id="2" name="Line 97">
          <a:extLst>
            <a:ext uri="{FF2B5EF4-FFF2-40B4-BE49-F238E27FC236}">
              <a16:creationId xmlns:a16="http://schemas.microsoft.com/office/drawing/2014/main" id="{F3B018AE-F382-AE4A-8E24-FDDB9138F7E5}"/>
            </a:ext>
          </a:extLst>
        </xdr:cNvPr>
        <xdr:cNvSpPr>
          <a:spLocks noChangeShapeType="1"/>
        </xdr:cNvSpPr>
      </xdr:nvSpPr>
      <xdr:spPr bwMode="auto">
        <a:xfrm>
          <a:off x="2019300" y="17780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1</xdr:col>
      <xdr:colOff>342900</xdr:colOff>
      <xdr:row>18</xdr:row>
      <xdr:rowOff>12700</xdr:rowOff>
    </xdr:from>
    <xdr:to>
      <xdr:col>1</xdr:col>
      <xdr:colOff>342900</xdr:colOff>
      <xdr:row>19</xdr:row>
      <xdr:rowOff>12700</xdr:rowOff>
    </xdr:to>
    <xdr:sp macro="" textlink="">
      <xdr:nvSpPr>
        <xdr:cNvPr id="3" name="Line 98">
          <a:extLst>
            <a:ext uri="{FF2B5EF4-FFF2-40B4-BE49-F238E27FC236}">
              <a16:creationId xmlns:a16="http://schemas.microsoft.com/office/drawing/2014/main" id="{BBB82815-4CE9-F54C-8CE1-E971A1E06F32}"/>
            </a:ext>
          </a:extLst>
        </xdr:cNvPr>
        <xdr:cNvSpPr>
          <a:spLocks noChangeShapeType="1"/>
        </xdr:cNvSpPr>
      </xdr:nvSpPr>
      <xdr:spPr bwMode="auto">
        <a:xfrm>
          <a:off x="1689100" y="9906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1</xdr:col>
      <xdr:colOff>342900</xdr:colOff>
      <xdr:row>20</xdr:row>
      <xdr:rowOff>12700</xdr:rowOff>
    </xdr:from>
    <xdr:to>
      <xdr:col>1</xdr:col>
      <xdr:colOff>342900</xdr:colOff>
      <xdr:row>21</xdr:row>
      <xdr:rowOff>12700</xdr:rowOff>
    </xdr:to>
    <xdr:sp macro="" textlink="">
      <xdr:nvSpPr>
        <xdr:cNvPr id="4" name="Line 99">
          <a:extLst>
            <a:ext uri="{FF2B5EF4-FFF2-40B4-BE49-F238E27FC236}">
              <a16:creationId xmlns:a16="http://schemas.microsoft.com/office/drawing/2014/main" id="{41C5FEBA-DCBD-7746-ADAC-A54C041C9F49}"/>
            </a:ext>
          </a:extLst>
        </xdr:cNvPr>
        <xdr:cNvSpPr>
          <a:spLocks noChangeShapeType="1"/>
        </xdr:cNvSpPr>
      </xdr:nvSpPr>
      <xdr:spPr bwMode="auto">
        <a:xfrm>
          <a:off x="1689100" y="13970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3</xdr:col>
      <xdr:colOff>342900</xdr:colOff>
      <xdr:row>18</xdr:row>
      <xdr:rowOff>12700</xdr:rowOff>
    </xdr:from>
    <xdr:to>
      <xdr:col>3</xdr:col>
      <xdr:colOff>342900</xdr:colOff>
      <xdr:row>19</xdr:row>
      <xdr:rowOff>12700</xdr:rowOff>
    </xdr:to>
    <xdr:sp macro="" textlink="">
      <xdr:nvSpPr>
        <xdr:cNvPr id="5" name="Line 100">
          <a:extLst>
            <a:ext uri="{FF2B5EF4-FFF2-40B4-BE49-F238E27FC236}">
              <a16:creationId xmlns:a16="http://schemas.microsoft.com/office/drawing/2014/main" id="{2A3CFFDF-184E-894B-B792-EEB32BA41105}"/>
            </a:ext>
          </a:extLst>
        </xdr:cNvPr>
        <xdr:cNvSpPr>
          <a:spLocks noChangeShapeType="1"/>
        </xdr:cNvSpPr>
      </xdr:nvSpPr>
      <xdr:spPr bwMode="auto">
        <a:xfrm>
          <a:off x="3035300" y="9906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3</xdr:col>
      <xdr:colOff>342900</xdr:colOff>
      <xdr:row>20</xdr:row>
      <xdr:rowOff>12700</xdr:rowOff>
    </xdr:from>
    <xdr:to>
      <xdr:col>3</xdr:col>
      <xdr:colOff>342900</xdr:colOff>
      <xdr:row>21</xdr:row>
      <xdr:rowOff>12700</xdr:rowOff>
    </xdr:to>
    <xdr:sp macro="" textlink="">
      <xdr:nvSpPr>
        <xdr:cNvPr id="6" name="Line 101">
          <a:extLst>
            <a:ext uri="{FF2B5EF4-FFF2-40B4-BE49-F238E27FC236}">
              <a16:creationId xmlns:a16="http://schemas.microsoft.com/office/drawing/2014/main" id="{512D44DA-0A96-464F-9CED-EC4293E6A554}"/>
            </a:ext>
          </a:extLst>
        </xdr:cNvPr>
        <xdr:cNvSpPr>
          <a:spLocks noChangeShapeType="1"/>
        </xdr:cNvSpPr>
      </xdr:nvSpPr>
      <xdr:spPr bwMode="auto">
        <a:xfrm>
          <a:off x="3035300" y="13970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342900</xdr:colOff>
      <xdr:row>18</xdr:row>
      <xdr:rowOff>12700</xdr:rowOff>
    </xdr:from>
    <xdr:to>
      <xdr:col>5</xdr:col>
      <xdr:colOff>342900</xdr:colOff>
      <xdr:row>19</xdr:row>
      <xdr:rowOff>12700</xdr:rowOff>
    </xdr:to>
    <xdr:sp macro="" textlink="">
      <xdr:nvSpPr>
        <xdr:cNvPr id="7" name="Line 102">
          <a:extLst>
            <a:ext uri="{FF2B5EF4-FFF2-40B4-BE49-F238E27FC236}">
              <a16:creationId xmlns:a16="http://schemas.microsoft.com/office/drawing/2014/main" id="{E77B50D1-A1D1-AC45-B274-0FEA0D9ECCFF}"/>
            </a:ext>
          </a:extLst>
        </xdr:cNvPr>
        <xdr:cNvSpPr>
          <a:spLocks noChangeShapeType="1"/>
        </xdr:cNvSpPr>
      </xdr:nvSpPr>
      <xdr:spPr bwMode="auto">
        <a:xfrm>
          <a:off x="4381500" y="9906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342900</xdr:colOff>
      <xdr:row>20</xdr:row>
      <xdr:rowOff>12700</xdr:rowOff>
    </xdr:from>
    <xdr:to>
      <xdr:col>5</xdr:col>
      <xdr:colOff>342900</xdr:colOff>
      <xdr:row>21</xdr:row>
      <xdr:rowOff>12700</xdr:rowOff>
    </xdr:to>
    <xdr:sp macro="" textlink="">
      <xdr:nvSpPr>
        <xdr:cNvPr id="8" name="Line 103">
          <a:extLst>
            <a:ext uri="{FF2B5EF4-FFF2-40B4-BE49-F238E27FC236}">
              <a16:creationId xmlns:a16="http://schemas.microsoft.com/office/drawing/2014/main" id="{0452CBC5-87BE-014A-A24D-A13AA8B905DD}"/>
            </a:ext>
          </a:extLst>
        </xdr:cNvPr>
        <xdr:cNvSpPr>
          <a:spLocks noChangeShapeType="1"/>
        </xdr:cNvSpPr>
      </xdr:nvSpPr>
      <xdr:spPr bwMode="auto">
        <a:xfrm>
          <a:off x="4381500" y="13970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7</xdr:col>
      <xdr:colOff>342900</xdr:colOff>
      <xdr:row>18</xdr:row>
      <xdr:rowOff>12700</xdr:rowOff>
    </xdr:from>
    <xdr:to>
      <xdr:col>7</xdr:col>
      <xdr:colOff>342900</xdr:colOff>
      <xdr:row>19</xdr:row>
      <xdr:rowOff>12700</xdr:rowOff>
    </xdr:to>
    <xdr:sp macro="" textlink="">
      <xdr:nvSpPr>
        <xdr:cNvPr id="9" name="Line 104">
          <a:extLst>
            <a:ext uri="{FF2B5EF4-FFF2-40B4-BE49-F238E27FC236}">
              <a16:creationId xmlns:a16="http://schemas.microsoft.com/office/drawing/2014/main" id="{2F0F41A4-1410-F647-B1DB-B0C30EC12CF2}"/>
            </a:ext>
          </a:extLst>
        </xdr:cNvPr>
        <xdr:cNvSpPr>
          <a:spLocks noChangeShapeType="1"/>
        </xdr:cNvSpPr>
      </xdr:nvSpPr>
      <xdr:spPr bwMode="auto">
        <a:xfrm>
          <a:off x="5727700" y="9906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7</xdr:col>
      <xdr:colOff>342900</xdr:colOff>
      <xdr:row>20</xdr:row>
      <xdr:rowOff>12700</xdr:rowOff>
    </xdr:from>
    <xdr:to>
      <xdr:col>7</xdr:col>
      <xdr:colOff>342900</xdr:colOff>
      <xdr:row>21</xdr:row>
      <xdr:rowOff>12700</xdr:rowOff>
    </xdr:to>
    <xdr:sp macro="" textlink="">
      <xdr:nvSpPr>
        <xdr:cNvPr id="10" name="Line 105">
          <a:extLst>
            <a:ext uri="{FF2B5EF4-FFF2-40B4-BE49-F238E27FC236}">
              <a16:creationId xmlns:a16="http://schemas.microsoft.com/office/drawing/2014/main" id="{595E3AD2-D9A2-6946-BAF3-2D0A0C2CC539}"/>
            </a:ext>
          </a:extLst>
        </xdr:cNvPr>
        <xdr:cNvSpPr>
          <a:spLocks noChangeShapeType="1"/>
        </xdr:cNvSpPr>
      </xdr:nvSpPr>
      <xdr:spPr bwMode="auto">
        <a:xfrm>
          <a:off x="5727700" y="13970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4</xdr:col>
      <xdr:colOff>0</xdr:colOff>
      <xdr:row>21</xdr:row>
      <xdr:rowOff>190500</xdr:rowOff>
    </xdr:from>
    <xdr:to>
      <xdr:col>5</xdr:col>
      <xdr:colOff>0</xdr:colOff>
      <xdr:row>21</xdr:row>
      <xdr:rowOff>190500</xdr:rowOff>
    </xdr:to>
    <xdr:sp macro="" textlink="">
      <xdr:nvSpPr>
        <xdr:cNvPr id="11" name="Line 106">
          <a:extLst>
            <a:ext uri="{FF2B5EF4-FFF2-40B4-BE49-F238E27FC236}">
              <a16:creationId xmlns:a16="http://schemas.microsoft.com/office/drawing/2014/main" id="{6475F70E-CFAF-844B-B958-665B74EB63A7}"/>
            </a:ext>
          </a:extLst>
        </xdr:cNvPr>
        <xdr:cNvSpPr>
          <a:spLocks noChangeShapeType="1"/>
        </xdr:cNvSpPr>
      </xdr:nvSpPr>
      <xdr:spPr bwMode="auto">
        <a:xfrm>
          <a:off x="3365500" y="17780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6</xdr:col>
      <xdr:colOff>0</xdr:colOff>
      <xdr:row>21</xdr:row>
      <xdr:rowOff>190500</xdr:rowOff>
    </xdr:from>
    <xdr:to>
      <xdr:col>7</xdr:col>
      <xdr:colOff>0</xdr:colOff>
      <xdr:row>21</xdr:row>
      <xdr:rowOff>190500</xdr:rowOff>
    </xdr:to>
    <xdr:sp macro="" textlink="">
      <xdr:nvSpPr>
        <xdr:cNvPr id="12" name="Line 107">
          <a:extLst>
            <a:ext uri="{FF2B5EF4-FFF2-40B4-BE49-F238E27FC236}">
              <a16:creationId xmlns:a16="http://schemas.microsoft.com/office/drawing/2014/main" id="{B6274CA3-BFE0-0249-886A-FC10146BF30B}"/>
            </a:ext>
          </a:extLst>
        </xdr:cNvPr>
        <xdr:cNvSpPr>
          <a:spLocks noChangeShapeType="1"/>
        </xdr:cNvSpPr>
      </xdr:nvSpPr>
      <xdr:spPr bwMode="auto">
        <a:xfrm>
          <a:off x="4711700" y="17780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8</xdr:col>
      <xdr:colOff>0</xdr:colOff>
      <xdr:row>21</xdr:row>
      <xdr:rowOff>190500</xdr:rowOff>
    </xdr:from>
    <xdr:to>
      <xdr:col>9</xdr:col>
      <xdr:colOff>0</xdr:colOff>
      <xdr:row>21</xdr:row>
      <xdr:rowOff>190500</xdr:rowOff>
    </xdr:to>
    <xdr:sp macro="" textlink="">
      <xdr:nvSpPr>
        <xdr:cNvPr id="13" name="Line 108">
          <a:extLst>
            <a:ext uri="{FF2B5EF4-FFF2-40B4-BE49-F238E27FC236}">
              <a16:creationId xmlns:a16="http://schemas.microsoft.com/office/drawing/2014/main" id="{A91ECFCB-79A8-134D-B260-D583180488AB}"/>
            </a:ext>
          </a:extLst>
        </xdr:cNvPr>
        <xdr:cNvSpPr>
          <a:spLocks noChangeShapeType="1"/>
        </xdr:cNvSpPr>
      </xdr:nvSpPr>
      <xdr:spPr bwMode="auto">
        <a:xfrm>
          <a:off x="6057900" y="17780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3</xdr:col>
      <xdr:colOff>0</xdr:colOff>
      <xdr:row>37</xdr:row>
      <xdr:rowOff>190500</xdr:rowOff>
    </xdr:from>
    <xdr:to>
      <xdr:col>4</xdr:col>
      <xdr:colOff>0</xdr:colOff>
      <xdr:row>37</xdr:row>
      <xdr:rowOff>190500</xdr:rowOff>
    </xdr:to>
    <xdr:sp macro="" textlink="">
      <xdr:nvSpPr>
        <xdr:cNvPr id="14" name="Line 109">
          <a:extLst>
            <a:ext uri="{FF2B5EF4-FFF2-40B4-BE49-F238E27FC236}">
              <a16:creationId xmlns:a16="http://schemas.microsoft.com/office/drawing/2014/main" id="{28C9E9F0-649B-3244-A1D9-1E6AA3A0E971}"/>
            </a:ext>
          </a:extLst>
        </xdr:cNvPr>
        <xdr:cNvSpPr>
          <a:spLocks noChangeShapeType="1"/>
        </xdr:cNvSpPr>
      </xdr:nvSpPr>
      <xdr:spPr bwMode="auto">
        <a:xfrm>
          <a:off x="2019300" y="4749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2</xdr:col>
      <xdr:colOff>342900</xdr:colOff>
      <xdr:row>34</xdr:row>
      <xdr:rowOff>12700</xdr:rowOff>
    </xdr:from>
    <xdr:to>
      <xdr:col>2</xdr:col>
      <xdr:colOff>342900</xdr:colOff>
      <xdr:row>35</xdr:row>
      <xdr:rowOff>12700</xdr:rowOff>
    </xdr:to>
    <xdr:sp macro="" textlink="">
      <xdr:nvSpPr>
        <xdr:cNvPr id="15" name="Line 110">
          <a:extLst>
            <a:ext uri="{FF2B5EF4-FFF2-40B4-BE49-F238E27FC236}">
              <a16:creationId xmlns:a16="http://schemas.microsoft.com/office/drawing/2014/main" id="{50B48457-2E65-8147-85CF-87249DBD0671}"/>
            </a:ext>
          </a:extLst>
        </xdr:cNvPr>
        <xdr:cNvSpPr>
          <a:spLocks noChangeShapeType="1"/>
        </xdr:cNvSpPr>
      </xdr:nvSpPr>
      <xdr:spPr bwMode="auto">
        <a:xfrm>
          <a:off x="1689100" y="3962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2</xdr:col>
      <xdr:colOff>342900</xdr:colOff>
      <xdr:row>36</xdr:row>
      <xdr:rowOff>12700</xdr:rowOff>
    </xdr:from>
    <xdr:to>
      <xdr:col>2</xdr:col>
      <xdr:colOff>342900</xdr:colOff>
      <xdr:row>37</xdr:row>
      <xdr:rowOff>12700</xdr:rowOff>
    </xdr:to>
    <xdr:sp macro="" textlink="">
      <xdr:nvSpPr>
        <xdr:cNvPr id="16" name="Line 111">
          <a:extLst>
            <a:ext uri="{FF2B5EF4-FFF2-40B4-BE49-F238E27FC236}">
              <a16:creationId xmlns:a16="http://schemas.microsoft.com/office/drawing/2014/main" id="{B1B4B759-65EB-204E-AE0A-99B068814EEB}"/>
            </a:ext>
          </a:extLst>
        </xdr:cNvPr>
        <xdr:cNvSpPr>
          <a:spLocks noChangeShapeType="1"/>
        </xdr:cNvSpPr>
      </xdr:nvSpPr>
      <xdr:spPr bwMode="auto">
        <a:xfrm>
          <a:off x="1689100" y="4368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4</xdr:col>
      <xdr:colOff>342900</xdr:colOff>
      <xdr:row>34</xdr:row>
      <xdr:rowOff>12700</xdr:rowOff>
    </xdr:from>
    <xdr:to>
      <xdr:col>4</xdr:col>
      <xdr:colOff>342900</xdr:colOff>
      <xdr:row>35</xdr:row>
      <xdr:rowOff>12700</xdr:rowOff>
    </xdr:to>
    <xdr:sp macro="" textlink="">
      <xdr:nvSpPr>
        <xdr:cNvPr id="17" name="Line 112">
          <a:extLst>
            <a:ext uri="{FF2B5EF4-FFF2-40B4-BE49-F238E27FC236}">
              <a16:creationId xmlns:a16="http://schemas.microsoft.com/office/drawing/2014/main" id="{1B6C4433-5E78-5346-B243-BEAB30C583C1}"/>
            </a:ext>
          </a:extLst>
        </xdr:cNvPr>
        <xdr:cNvSpPr>
          <a:spLocks noChangeShapeType="1"/>
        </xdr:cNvSpPr>
      </xdr:nvSpPr>
      <xdr:spPr bwMode="auto">
        <a:xfrm>
          <a:off x="3035300" y="3962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4</xdr:col>
      <xdr:colOff>342900</xdr:colOff>
      <xdr:row>36</xdr:row>
      <xdr:rowOff>12700</xdr:rowOff>
    </xdr:from>
    <xdr:to>
      <xdr:col>4</xdr:col>
      <xdr:colOff>342900</xdr:colOff>
      <xdr:row>37</xdr:row>
      <xdr:rowOff>12700</xdr:rowOff>
    </xdr:to>
    <xdr:sp macro="" textlink="">
      <xdr:nvSpPr>
        <xdr:cNvPr id="18" name="Line 113">
          <a:extLst>
            <a:ext uri="{FF2B5EF4-FFF2-40B4-BE49-F238E27FC236}">
              <a16:creationId xmlns:a16="http://schemas.microsoft.com/office/drawing/2014/main" id="{D02D1BEC-1217-5749-9C47-6F1A8C7333D4}"/>
            </a:ext>
          </a:extLst>
        </xdr:cNvPr>
        <xdr:cNvSpPr>
          <a:spLocks noChangeShapeType="1"/>
        </xdr:cNvSpPr>
      </xdr:nvSpPr>
      <xdr:spPr bwMode="auto">
        <a:xfrm>
          <a:off x="3035300" y="4368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6</xdr:col>
      <xdr:colOff>342900</xdr:colOff>
      <xdr:row>34</xdr:row>
      <xdr:rowOff>12700</xdr:rowOff>
    </xdr:from>
    <xdr:to>
      <xdr:col>6</xdr:col>
      <xdr:colOff>342900</xdr:colOff>
      <xdr:row>35</xdr:row>
      <xdr:rowOff>12700</xdr:rowOff>
    </xdr:to>
    <xdr:sp macro="" textlink="">
      <xdr:nvSpPr>
        <xdr:cNvPr id="19" name="Line 114">
          <a:extLst>
            <a:ext uri="{FF2B5EF4-FFF2-40B4-BE49-F238E27FC236}">
              <a16:creationId xmlns:a16="http://schemas.microsoft.com/office/drawing/2014/main" id="{8B7C224F-371F-5C43-86EE-1FDA63B779CA}"/>
            </a:ext>
          </a:extLst>
        </xdr:cNvPr>
        <xdr:cNvSpPr>
          <a:spLocks noChangeShapeType="1"/>
        </xdr:cNvSpPr>
      </xdr:nvSpPr>
      <xdr:spPr bwMode="auto">
        <a:xfrm>
          <a:off x="4381500" y="3962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6</xdr:col>
      <xdr:colOff>342900</xdr:colOff>
      <xdr:row>36</xdr:row>
      <xdr:rowOff>12700</xdr:rowOff>
    </xdr:from>
    <xdr:to>
      <xdr:col>6</xdr:col>
      <xdr:colOff>342900</xdr:colOff>
      <xdr:row>37</xdr:row>
      <xdr:rowOff>12700</xdr:rowOff>
    </xdr:to>
    <xdr:sp macro="" textlink="">
      <xdr:nvSpPr>
        <xdr:cNvPr id="20" name="Line 115">
          <a:extLst>
            <a:ext uri="{FF2B5EF4-FFF2-40B4-BE49-F238E27FC236}">
              <a16:creationId xmlns:a16="http://schemas.microsoft.com/office/drawing/2014/main" id="{242C3813-A829-C346-8790-3634F1C36395}"/>
            </a:ext>
          </a:extLst>
        </xdr:cNvPr>
        <xdr:cNvSpPr>
          <a:spLocks noChangeShapeType="1"/>
        </xdr:cNvSpPr>
      </xdr:nvSpPr>
      <xdr:spPr bwMode="auto">
        <a:xfrm>
          <a:off x="4381500" y="4368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8</xdr:col>
      <xdr:colOff>342900</xdr:colOff>
      <xdr:row>34</xdr:row>
      <xdr:rowOff>12700</xdr:rowOff>
    </xdr:from>
    <xdr:to>
      <xdr:col>8</xdr:col>
      <xdr:colOff>342900</xdr:colOff>
      <xdr:row>35</xdr:row>
      <xdr:rowOff>12700</xdr:rowOff>
    </xdr:to>
    <xdr:sp macro="" textlink="">
      <xdr:nvSpPr>
        <xdr:cNvPr id="21" name="Line 116">
          <a:extLst>
            <a:ext uri="{FF2B5EF4-FFF2-40B4-BE49-F238E27FC236}">
              <a16:creationId xmlns:a16="http://schemas.microsoft.com/office/drawing/2014/main" id="{A3811A2D-8A6D-B848-9074-BE4E1357101A}"/>
            </a:ext>
          </a:extLst>
        </xdr:cNvPr>
        <xdr:cNvSpPr>
          <a:spLocks noChangeShapeType="1"/>
        </xdr:cNvSpPr>
      </xdr:nvSpPr>
      <xdr:spPr bwMode="auto">
        <a:xfrm>
          <a:off x="5727700" y="3962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8</xdr:col>
      <xdr:colOff>342900</xdr:colOff>
      <xdr:row>36</xdr:row>
      <xdr:rowOff>12700</xdr:rowOff>
    </xdr:from>
    <xdr:to>
      <xdr:col>8</xdr:col>
      <xdr:colOff>342900</xdr:colOff>
      <xdr:row>37</xdr:row>
      <xdr:rowOff>12700</xdr:rowOff>
    </xdr:to>
    <xdr:sp macro="" textlink="">
      <xdr:nvSpPr>
        <xdr:cNvPr id="22" name="Line 117">
          <a:extLst>
            <a:ext uri="{FF2B5EF4-FFF2-40B4-BE49-F238E27FC236}">
              <a16:creationId xmlns:a16="http://schemas.microsoft.com/office/drawing/2014/main" id="{E96ACFD9-509C-154A-97AD-5938B2AF5E4C}"/>
            </a:ext>
          </a:extLst>
        </xdr:cNvPr>
        <xdr:cNvSpPr>
          <a:spLocks noChangeShapeType="1"/>
        </xdr:cNvSpPr>
      </xdr:nvSpPr>
      <xdr:spPr bwMode="auto">
        <a:xfrm>
          <a:off x="5727700" y="4368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0</xdr:colOff>
      <xdr:row>37</xdr:row>
      <xdr:rowOff>190500</xdr:rowOff>
    </xdr:from>
    <xdr:to>
      <xdr:col>6</xdr:col>
      <xdr:colOff>0</xdr:colOff>
      <xdr:row>37</xdr:row>
      <xdr:rowOff>190500</xdr:rowOff>
    </xdr:to>
    <xdr:sp macro="" textlink="">
      <xdr:nvSpPr>
        <xdr:cNvPr id="23" name="Line 118">
          <a:extLst>
            <a:ext uri="{FF2B5EF4-FFF2-40B4-BE49-F238E27FC236}">
              <a16:creationId xmlns:a16="http://schemas.microsoft.com/office/drawing/2014/main" id="{31F12DBD-46FA-8C4F-89ED-D961E26EC586}"/>
            </a:ext>
          </a:extLst>
        </xdr:cNvPr>
        <xdr:cNvSpPr>
          <a:spLocks noChangeShapeType="1"/>
        </xdr:cNvSpPr>
      </xdr:nvSpPr>
      <xdr:spPr bwMode="auto">
        <a:xfrm>
          <a:off x="3365500" y="4749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7</xdr:col>
      <xdr:colOff>0</xdr:colOff>
      <xdr:row>37</xdr:row>
      <xdr:rowOff>190500</xdr:rowOff>
    </xdr:from>
    <xdr:to>
      <xdr:col>8</xdr:col>
      <xdr:colOff>0</xdr:colOff>
      <xdr:row>37</xdr:row>
      <xdr:rowOff>190500</xdr:rowOff>
    </xdr:to>
    <xdr:sp macro="" textlink="">
      <xdr:nvSpPr>
        <xdr:cNvPr id="24" name="Line 119">
          <a:extLst>
            <a:ext uri="{FF2B5EF4-FFF2-40B4-BE49-F238E27FC236}">
              <a16:creationId xmlns:a16="http://schemas.microsoft.com/office/drawing/2014/main" id="{F8F08D42-BBDC-0D43-A899-DF0F1D2A86CC}"/>
            </a:ext>
          </a:extLst>
        </xdr:cNvPr>
        <xdr:cNvSpPr>
          <a:spLocks noChangeShapeType="1"/>
        </xdr:cNvSpPr>
      </xdr:nvSpPr>
      <xdr:spPr bwMode="auto">
        <a:xfrm>
          <a:off x="4711700" y="4749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9</xdr:col>
      <xdr:colOff>0</xdr:colOff>
      <xdr:row>37</xdr:row>
      <xdr:rowOff>190500</xdr:rowOff>
    </xdr:from>
    <xdr:to>
      <xdr:col>10</xdr:col>
      <xdr:colOff>0</xdr:colOff>
      <xdr:row>37</xdr:row>
      <xdr:rowOff>190500</xdr:rowOff>
    </xdr:to>
    <xdr:sp macro="" textlink="">
      <xdr:nvSpPr>
        <xdr:cNvPr id="25" name="Line 120">
          <a:extLst>
            <a:ext uri="{FF2B5EF4-FFF2-40B4-BE49-F238E27FC236}">
              <a16:creationId xmlns:a16="http://schemas.microsoft.com/office/drawing/2014/main" id="{ABFA3984-F6F5-AE4A-BE12-5094CD845089}"/>
            </a:ext>
          </a:extLst>
        </xdr:cNvPr>
        <xdr:cNvSpPr>
          <a:spLocks noChangeShapeType="1"/>
        </xdr:cNvSpPr>
      </xdr:nvSpPr>
      <xdr:spPr bwMode="auto">
        <a:xfrm>
          <a:off x="6057900" y="4749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2</xdr:col>
      <xdr:colOff>0</xdr:colOff>
      <xdr:row>55</xdr:row>
      <xdr:rowOff>190500</xdr:rowOff>
    </xdr:from>
    <xdr:to>
      <xdr:col>3</xdr:col>
      <xdr:colOff>0</xdr:colOff>
      <xdr:row>55</xdr:row>
      <xdr:rowOff>190500</xdr:rowOff>
    </xdr:to>
    <xdr:sp macro="" textlink="">
      <xdr:nvSpPr>
        <xdr:cNvPr id="26" name="Line 121">
          <a:extLst>
            <a:ext uri="{FF2B5EF4-FFF2-40B4-BE49-F238E27FC236}">
              <a16:creationId xmlns:a16="http://schemas.microsoft.com/office/drawing/2014/main" id="{92CFD338-C7E7-A643-AE38-CFDB114620C6}"/>
            </a:ext>
          </a:extLst>
        </xdr:cNvPr>
        <xdr:cNvSpPr>
          <a:spLocks noChangeShapeType="1"/>
        </xdr:cNvSpPr>
      </xdr:nvSpPr>
      <xdr:spPr bwMode="auto">
        <a:xfrm>
          <a:off x="2019300" y="8305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1</xdr:col>
      <xdr:colOff>342900</xdr:colOff>
      <xdr:row>52</xdr:row>
      <xdr:rowOff>12700</xdr:rowOff>
    </xdr:from>
    <xdr:to>
      <xdr:col>1</xdr:col>
      <xdr:colOff>342900</xdr:colOff>
      <xdr:row>53</xdr:row>
      <xdr:rowOff>12700</xdr:rowOff>
    </xdr:to>
    <xdr:sp macro="" textlink="">
      <xdr:nvSpPr>
        <xdr:cNvPr id="27" name="Line 122">
          <a:extLst>
            <a:ext uri="{FF2B5EF4-FFF2-40B4-BE49-F238E27FC236}">
              <a16:creationId xmlns:a16="http://schemas.microsoft.com/office/drawing/2014/main" id="{CD6CED84-8DB4-FD4B-AC44-BD2042A632E1}"/>
            </a:ext>
          </a:extLst>
        </xdr:cNvPr>
        <xdr:cNvSpPr>
          <a:spLocks noChangeShapeType="1"/>
        </xdr:cNvSpPr>
      </xdr:nvSpPr>
      <xdr:spPr bwMode="auto">
        <a:xfrm>
          <a:off x="1689100" y="7518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1</xdr:col>
      <xdr:colOff>342900</xdr:colOff>
      <xdr:row>54</xdr:row>
      <xdr:rowOff>12700</xdr:rowOff>
    </xdr:from>
    <xdr:to>
      <xdr:col>1</xdr:col>
      <xdr:colOff>342900</xdr:colOff>
      <xdr:row>55</xdr:row>
      <xdr:rowOff>12700</xdr:rowOff>
    </xdr:to>
    <xdr:sp macro="" textlink="">
      <xdr:nvSpPr>
        <xdr:cNvPr id="28" name="Line 123">
          <a:extLst>
            <a:ext uri="{FF2B5EF4-FFF2-40B4-BE49-F238E27FC236}">
              <a16:creationId xmlns:a16="http://schemas.microsoft.com/office/drawing/2014/main" id="{A9CE374A-54D0-D44A-AEB6-D32F5177A706}"/>
            </a:ext>
          </a:extLst>
        </xdr:cNvPr>
        <xdr:cNvSpPr>
          <a:spLocks noChangeShapeType="1"/>
        </xdr:cNvSpPr>
      </xdr:nvSpPr>
      <xdr:spPr bwMode="auto">
        <a:xfrm>
          <a:off x="1689100" y="7924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3</xdr:col>
      <xdr:colOff>342900</xdr:colOff>
      <xdr:row>52</xdr:row>
      <xdr:rowOff>12700</xdr:rowOff>
    </xdr:from>
    <xdr:to>
      <xdr:col>3</xdr:col>
      <xdr:colOff>342900</xdr:colOff>
      <xdr:row>53</xdr:row>
      <xdr:rowOff>12700</xdr:rowOff>
    </xdr:to>
    <xdr:sp macro="" textlink="">
      <xdr:nvSpPr>
        <xdr:cNvPr id="29" name="Line 124">
          <a:extLst>
            <a:ext uri="{FF2B5EF4-FFF2-40B4-BE49-F238E27FC236}">
              <a16:creationId xmlns:a16="http://schemas.microsoft.com/office/drawing/2014/main" id="{A6D943D4-96DE-D84A-87CA-EEB357831112}"/>
            </a:ext>
          </a:extLst>
        </xdr:cNvPr>
        <xdr:cNvSpPr>
          <a:spLocks noChangeShapeType="1"/>
        </xdr:cNvSpPr>
      </xdr:nvSpPr>
      <xdr:spPr bwMode="auto">
        <a:xfrm>
          <a:off x="3035300" y="7518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3</xdr:col>
      <xdr:colOff>342900</xdr:colOff>
      <xdr:row>54</xdr:row>
      <xdr:rowOff>12700</xdr:rowOff>
    </xdr:from>
    <xdr:to>
      <xdr:col>3</xdr:col>
      <xdr:colOff>342900</xdr:colOff>
      <xdr:row>55</xdr:row>
      <xdr:rowOff>12700</xdr:rowOff>
    </xdr:to>
    <xdr:sp macro="" textlink="">
      <xdr:nvSpPr>
        <xdr:cNvPr id="30" name="Line 125">
          <a:extLst>
            <a:ext uri="{FF2B5EF4-FFF2-40B4-BE49-F238E27FC236}">
              <a16:creationId xmlns:a16="http://schemas.microsoft.com/office/drawing/2014/main" id="{93A0F985-9030-E245-AD19-624D46014380}"/>
            </a:ext>
          </a:extLst>
        </xdr:cNvPr>
        <xdr:cNvSpPr>
          <a:spLocks noChangeShapeType="1"/>
        </xdr:cNvSpPr>
      </xdr:nvSpPr>
      <xdr:spPr bwMode="auto">
        <a:xfrm>
          <a:off x="3035300" y="7924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342900</xdr:colOff>
      <xdr:row>52</xdr:row>
      <xdr:rowOff>12700</xdr:rowOff>
    </xdr:from>
    <xdr:to>
      <xdr:col>5</xdr:col>
      <xdr:colOff>342900</xdr:colOff>
      <xdr:row>53</xdr:row>
      <xdr:rowOff>12700</xdr:rowOff>
    </xdr:to>
    <xdr:sp macro="" textlink="">
      <xdr:nvSpPr>
        <xdr:cNvPr id="31" name="Line 126">
          <a:extLst>
            <a:ext uri="{FF2B5EF4-FFF2-40B4-BE49-F238E27FC236}">
              <a16:creationId xmlns:a16="http://schemas.microsoft.com/office/drawing/2014/main" id="{5332ED74-AB20-9B4B-AB91-8A01ADA8035B}"/>
            </a:ext>
          </a:extLst>
        </xdr:cNvPr>
        <xdr:cNvSpPr>
          <a:spLocks noChangeShapeType="1"/>
        </xdr:cNvSpPr>
      </xdr:nvSpPr>
      <xdr:spPr bwMode="auto">
        <a:xfrm>
          <a:off x="4381500" y="7518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5</xdr:col>
      <xdr:colOff>342900</xdr:colOff>
      <xdr:row>54</xdr:row>
      <xdr:rowOff>12700</xdr:rowOff>
    </xdr:from>
    <xdr:to>
      <xdr:col>5</xdr:col>
      <xdr:colOff>342900</xdr:colOff>
      <xdr:row>55</xdr:row>
      <xdr:rowOff>12700</xdr:rowOff>
    </xdr:to>
    <xdr:sp macro="" textlink="">
      <xdr:nvSpPr>
        <xdr:cNvPr id="32" name="Line 127">
          <a:extLst>
            <a:ext uri="{FF2B5EF4-FFF2-40B4-BE49-F238E27FC236}">
              <a16:creationId xmlns:a16="http://schemas.microsoft.com/office/drawing/2014/main" id="{8E0C4206-69B1-0D41-B416-D32153017294}"/>
            </a:ext>
          </a:extLst>
        </xdr:cNvPr>
        <xdr:cNvSpPr>
          <a:spLocks noChangeShapeType="1"/>
        </xdr:cNvSpPr>
      </xdr:nvSpPr>
      <xdr:spPr bwMode="auto">
        <a:xfrm>
          <a:off x="4381500" y="7924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7</xdr:col>
      <xdr:colOff>342900</xdr:colOff>
      <xdr:row>52</xdr:row>
      <xdr:rowOff>12700</xdr:rowOff>
    </xdr:from>
    <xdr:to>
      <xdr:col>7</xdr:col>
      <xdr:colOff>342900</xdr:colOff>
      <xdr:row>53</xdr:row>
      <xdr:rowOff>12700</xdr:rowOff>
    </xdr:to>
    <xdr:sp macro="" textlink="">
      <xdr:nvSpPr>
        <xdr:cNvPr id="33" name="Line 128">
          <a:extLst>
            <a:ext uri="{FF2B5EF4-FFF2-40B4-BE49-F238E27FC236}">
              <a16:creationId xmlns:a16="http://schemas.microsoft.com/office/drawing/2014/main" id="{81456A9D-3297-2949-B2CC-A91D3C0C6AA8}"/>
            </a:ext>
          </a:extLst>
        </xdr:cNvPr>
        <xdr:cNvSpPr>
          <a:spLocks noChangeShapeType="1"/>
        </xdr:cNvSpPr>
      </xdr:nvSpPr>
      <xdr:spPr bwMode="auto">
        <a:xfrm>
          <a:off x="5727700" y="75184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7</xdr:col>
      <xdr:colOff>342900</xdr:colOff>
      <xdr:row>54</xdr:row>
      <xdr:rowOff>12700</xdr:rowOff>
    </xdr:from>
    <xdr:to>
      <xdr:col>7</xdr:col>
      <xdr:colOff>342900</xdr:colOff>
      <xdr:row>55</xdr:row>
      <xdr:rowOff>12700</xdr:rowOff>
    </xdr:to>
    <xdr:sp macro="" textlink="">
      <xdr:nvSpPr>
        <xdr:cNvPr id="34" name="Line 129">
          <a:extLst>
            <a:ext uri="{FF2B5EF4-FFF2-40B4-BE49-F238E27FC236}">
              <a16:creationId xmlns:a16="http://schemas.microsoft.com/office/drawing/2014/main" id="{150B741F-A47C-384E-B533-C19C97C841F7}"/>
            </a:ext>
          </a:extLst>
        </xdr:cNvPr>
        <xdr:cNvSpPr>
          <a:spLocks noChangeShapeType="1"/>
        </xdr:cNvSpPr>
      </xdr:nvSpPr>
      <xdr:spPr bwMode="auto">
        <a:xfrm>
          <a:off x="5727700" y="7924800"/>
          <a:ext cx="0" cy="203200"/>
        </a:xfrm>
        <a:prstGeom prst="line">
          <a:avLst/>
        </a:prstGeom>
        <a:noFill/>
        <a:ln w="25400">
          <a:solidFill>
            <a:srgbClr val="000000"/>
          </a:solidFill>
          <a:round/>
          <a:headEnd/>
          <a:tailEnd/>
        </a:ln>
        <a:extLst>
          <a:ext uri="{909E8E84-426E-40DD-AFC4-6F175D3DCCD1}">
            <a14:hiddenFill xmlns:a14="http://schemas.microsoft.com/office/drawing/2010/main">
              <a:noFill/>
            </a14:hiddenFill>
          </a:ext>
        </a:extLst>
      </xdr:spPr>
    </xdr:sp>
    <xdr:clientData fLocksWithSheet="0"/>
  </xdr:twoCellAnchor>
  <xdr:twoCellAnchor>
    <xdr:from>
      <xdr:col>4</xdr:col>
      <xdr:colOff>0</xdr:colOff>
      <xdr:row>55</xdr:row>
      <xdr:rowOff>190500</xdr:rowOff>
    </xdr:from>
    <xdr:to>
      <xdr:col>5</xdr:col>
      <xdr:colOff>0</xdr:colOff>
      <xdr:row>55</xdr:row>
      <xdr:rowOff>190500</xdr:rowOff>
    </xdr:to>
    <xdr:sp macro="" textlink="">
      <xdr:nvSpPr>
        <xdr:cNvPr id="35" name="Line 130">
          <a:extLst>
            <a:ext uri="{FF2B5EF4-FFF2-40B4-BE49-F238E27FC236}">
              <a16:creationId xmlns:a16="http://schemas.microsoft.com/office/drawing/2014/main" id="{AA12269E-053D-B744-B553-8B0964CDCAFA}"/>
            </a:ext>
          </a:extLst>
        </xdr:cNvPr>
        <xdr:cNvSpPr>
          <a:spLocks noChangeShapeType="1"/>
        </xdr:cNvSpPr>
      </xdr:nvSpPr>
      <xdr:spPr bwMode="auto">
        <a:xfrm>
          <a:off x="3365500" y="8305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6</xdr:col>
      <xdr:colOff>0</xdr:colOff>
      <xdr:row>55</xdr:row>
      <xdr:rowOff>190500</xdr:rowOff>
    </xdr:from>
    <xdr:to>
      <xdr:col>7</xdr:col>
      <xdr:colOff>0</xdr:colOff>
      <xdr:row>55</xdr:row>
      <xdr:rowOff>190500</xdr:rowOff>
    </xdr:to>
    <xdr:sp macro="" textlink="">
      <xdr:nvSpPr>
        <xdr:cNvPr id="36" name="Line 131">
          <a:extLst>
            <a:ext uri="{FF2B5EF4-FFF2-40B4-BE49-F238E27FC236}">
              <a16:creationId xmlns:a16="http://schemas.microsoft.com/office/drawing/2014/main" id="{7083B991-3011-A846-8ABD-C243B600DA94}"/>
            </a:ext>
          </a:extLst>
        </xdr:cNvPr>
        <xdr:cNvSpPr>
          <a:spLocks noChangeShapeType="1"/>
        </xdr:cNvSpPr>
      </xdr:nvSpPr>
      <xdr:spPr bwMode="auto">
        <a:xfrm>
          <a:off x="4711700" y="8305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8</xdr:col>
      <xdr:colOff>0</xdr:colOff>
      <xdr:row>55</xdr:row>
      <xdr:rowOff>190500</xdr:rowOff>
    </xdr:from>
    <xdr:to>
      <xdr:col>9</xdr:col>
      <xdr:colOff>0</xdr:colOff>
      <xdr:row>55</xdr:row>
      <xdr:rowOff>190500</xdr:rowOff>
    </xdr:to>
    <xdr:sp macro="" textlink="">
      <xdr:nvSpPr>
        <xdr:cNvPr id="37" name="Line 132">
          <a:extLst>
            <a:ext uri="{FF2B5EF4-FFF2-40B4-BE49-F238E27FC236}">
              <a16:creationId xmlns:a16="http://schemas.microsoft.com/office/drawing/2014/main" id="{DFE576B3-C5FC-7A4E-BA8E-C6F1C1C51F30}"/>
            </a:ext>
          </a:extLst>
        </xdr:cNvPr>
        <xdr:cNvSpPr>
          <a:spLocks noChangeShapeType="1"/>
        </xdr:cNvSpPr>
      </xdr:nvSpPr>
      <xdr:spPr bwMode="auto">
        <a:xfrm>
          <a:off x="6057900" y="8305800"/>
          <a:ext cx="6731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4</xdr:col>
      <xdr:colOff>337820</xdr:colOff>
      <xdr:row>17</xdr:row>
      <xdr:rowOff>185420</xdr:rowOff>
    </xdr:from>
    <xdr:to>
      <xdr:col>4</xdr:col>
      <xdr:colOff>337820</xdr:colOff>
      <xdr:row>18</xdr:row>
      <xdr:rowOff>185674</xdr:rowOff>
    </xdr:to>
    <xdr:cxnSp macro="">
      <xdr:nvCxnSpPr>
        <xdr:cNvPr id="19" name="直線接點 18">
          <a:extLst>
            <a:ext uri="{FF2B5EF4-FFF2-40B4-BE49-F238E27FC236}">
              <a16:creationId xmlns:a16="http://schemas.microsoft.com/office/drawing/2014/main" id="{ED037408-9F0F-504C-A35F-F7421BE3080A}"/>
            </a:ext>
          </a:extLst>
        </xdr:cNvPr>
        <xdr:cNvCxnSpPr/>
      </xdr:nvCxnSpPr>
      <xdr:spPr>
        <a:xfrm>
          <a:off x="3703320" y="1722120"/>
          <a:ext cx="0" cy="203454"/>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32</xdr:row>
      <xdr:rowOff>177800</xdr:rowOff>
    </xdr:from>
    <xdr:to>
      <xdr:col>8</xdr:col>
      <xdr:colOff>673100</xdr:colOff>
      <xdr:row>43</xdr:row>
      <xdr:rowOff>63500</xdr:rowOff>
    </xdr:to>
    <xdr:grpSp>
      <xdr:nvGrpSpPr>
        <xdr:cNvPr id="20" name="群組 2">
          <a:extLst>
            <a:ext uri="{FF2B5EF4-FFF2-40B4-BE49-F238E27FC236}">
              <a16:creationId xmlns:a16="http://schemas.microsoft.com/office/drawing/2014/main" id="{E1737A3E-BEFB-6A4C-BFFD-2502596CB823}"/>
            </a:ext>
          </a:extLst>
        </xdr:cNvPr>
        <xdr:cNvGrpSpPr>
          <a:grpSpLocks/>
        </xdr:cNvGrpSpPr>
      </xdr:nvGrpSpPr>
      <xdr:grpSpPr bwMode="auto">
        <a:xfrm>
          <a:off x="825500" y="6400800"/>
          <a:ext cx="6451600" cy="1981200"/>
          <a:chOff x="1243853" y="4391585"/>
          <a:chExt cx="5650956" cy="2222602"/>
        </a:xfrm>
      </xdr:grpSpPr>
      <xdr:sp macro="" textlink="">
        <xdr:nvSpPr>
          <xdr:cNvPr id="21" name="矩形 20">
            <a:extLst>
              <a:ext uri="{FF2B5EF4-FFF2-40B4-BE49-F238E27FC236}">
                <a16:creationId xmlns:a16="http://schemas.microsoft.com/office/drawing/2014/main" id="{C42D8EA8-1333-9E44-03A2-B0B6C91CAF15}"/>
              </a:ext>
            </a:extLst>
          </xdr:cNvPr>
          <xdr:cNvSpPr/>
        </xdr:nvSpPr>
        <xdr:spPr>
          <a:xfrm>
            <a:off x="4495818" y="4890246"/>
            <a:ext cx="1705949" cy="14674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TW" altLang="en-US"/>
          </a:p>
        </xdr:txBody>
      </xdr:sp>
      <xdr:sp macro="" textlink="">
        <xdr:nvSpPr>
          <xdr:cNvPr id="22" name="矩形 21">
            <a:extLst>
              <a:ext uri="{FF2B5EF4-FFF2-40B4-BE49-F238E27FC236}">
                <a16:creationId xmlns:a16="http://schemas.microsoft.com/office/drawing/2014/main" id="{31EE9AED-E5DD-5D3C-CB64-8FDABDFE4F43}"/>
              </a:ext>
            </a:extLst>
          </xdr:cNvPr>
          <xdr:cNvSpPr/>
        </xdr:nvSpPr>
        <xdr:spPr>
          <a:xfrm>
            <a:off x="1243853" y="4890246"/>
            <a:ext cx="1692621" cy="14674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TW" altLang="en-US"/>
          </a:p>
        </xdr:txBody>
      </xdr:sp>
      <xdr:sp macro="" textlink="">
        <xdr:nvSpPr>
          <xdr:cNvPr id="23" name="矩形 22">
            <a:extLst>
              <a:ext uri="{FF2B5EF4-FFF2-40B4-BE49-F238E27FC236}">
                <a16:creationId xmlns:a16="http://schemas.microsoft.com/office/drawing/2014/main" id="{74513BA7-92C3-5772-49DA-90CBDE2686F4}"/>
              </a:ext>
            </a:extLst>
          </xdr:cNvPr>
          <xdr:cNvSpPr/>
        </xdr:nvSpPr>
        <xdr:spPr>
          <a:xfrm>
            <a:off x="1617029" y="4420080"/>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.99</a:t>
            </a:r>
            <a:endParaRPr lang="zh-TW" altLang="en-US" sz="3600"/>
          </a:p>
        </xdr:txBody>
      </xdr:sp>
      <xdr:sp macro="" textlink="">
        <xdr:nvSpPr>
          <xdr:cNvPr id="24" name="矩形 23">
            <a:extLst>
              <a:ext uri="{FF2B5EF4-FFF2-40B4-BE49-F238E27FC236}">
                <a16:creationId xmlns:a16="http://schemas.microsoft.com/office/drawing/2014/main" id="{3504EBE1-1580-8DB1-924B-F1A576EF4170}"/>
              </a:ext>
            </a:extLst>
          </xdr:cNvPr>
          <xdr:cNvSpPr/>
        </xdr:nvSpPr>
        <xdr:spPr>
          <a:xfrm>
            <a:off x="4829011" y="4391585"/>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.96</a:t>
            </a:r>
            <a:endParaRPr lang="zh-TW" altLang="en-US" sz="3600"/>
          </a:p>
        </xdr:txBody>
      </xdr:sp>
      <xdr:sp macro="" textlink="">
        <xdr:nvSpPr>
          <xdr:cNvPr id="25" name="矩形 24">
            <a:extLst>
              <a:ext uri="{FF2B5EF4-FFF2-40B4-BE49-F238E27FC236}">
                <a16:creationId xmlns:a16="http://schemas.microsoft.com/office/drawing/2014/main" id="{1E87CA7D-074E-AE81-E3D5-6E5D9B31F0ED}"/>
              </a:ext>
            </a:extLst>
          </xdr:cNvPr>
          <xdr:cNvSpPr/>
        </xdr:nvSpPr>
        <xdr:spPr>
          <a:xfrm>
            <a:off x="1630357" y="5688103"/>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.99</a:t>
            </a:r>
            <a:endParaRPr lang="zh-TW" altLang="en-US" sz="3600"/>
          </a:p>
        </xdr:txBody>
      </xdr:sp>
      <xdr:sp macro="" textlink="">
        <xdr:nvSpPr>
          <xdr:cNvPr id="26" name="矩形 25">
            <a:extLst>
              <a:ext uri="{FF2B5EF4-FFF2-40B4-BE49-F238E27FC236}">
                <a16:creationId xmlns:a16="http://schemas.microsoft.com/office/drawing/2014/main" id="{E3C61A65-5D02-35D1-04F1-3C6EC3E80F1D}"/>
              </a:ext>
            </a:extLst>
          </xdr:cNvPr>
          <xdr:cNvSpPr/>
        </xdr:nvSpPr>
        <xdr:spPr>
          <a:xfrm>
            <a:off x="4829011" y="5688103"/>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.96</a:t>
            </a:r>
            <a:endParaRPr lang="zh-TW" altLang="en-US" sz="3600"/>
          </a:p>
        </xdr:txBody>
      </xdr:sp>
      <xdr:cxnSp macro="">
        <xdr:nvCxnSpPr>
          <xdr:cNvPr id="27" name="直線單箭頭接點 9">
            <a:extLst>
              <a:ext uri="{FF2B5EF4-FFF2-40B4-BE49-F238E27FC236}">
                <a16:creationId xmlns:a16="http://schemas.microsoft.com/office/drawing/2014/main" id="{C5BC4519-776F-DF91-E638-382BA996105C}"/>
              </a:ext>
            </a:extLst>
          </xdr:cNvPr>
          <xdr:cNvCxnSpPr>
            <a:stCxn id="22" idx="3"/>
            <a:endCxn id="21" idx="1"/>
          </xdr:cNvCxnSpPr>
        </xdr:nvCxnSpPr>
        <xdr:spPr>
          <a:xfrm>
            <a:off x="2936474" y="5631113"/>
            <a:ext cx="1559344" cy="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 name="矩形 27">
            <a:extLst>
              <a:ext uri="{FF2B5EF4-FFF2-40B4-BE49-F238E27FC236}">
                <a16:creationId xmlns:a16="http://schemas.microsoft.com/office/drawing/2014/main" id="{CE7A938B-9A0E-3A30-96A6-07EA7CF97F06}"/>
              </a:ext>
            </a:extLst>
          </xdr:cNvPr>
          <xdr:cNvSpPr/>
        </xdr:nvSpPr>
        <xdr:spPr>
          <a:xfrm>
            <a:off x="2643264" y="5103957"/>
            <a:ext cx="919613" cy="9403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a:t>開關</a:t>
            </a:r>
            <a:endParaRPr lang="en-US" altLang="zh-TW" sz="2000"/>
          </a:p>
          <a:p>
            <a:pPr algn="ctr"/>
            <a:r>
              <a:rPr lang="en-US" altLang="zh-TW" sz="2000"/>
              <a:t>(.98)</a:t>
            </a:r>
            <a:endParaRPr lang="zh-TW" altLang="en-US" sz="3600"/>
          </a:p>
        </xdr:txBody>
      </xdr:sp>
      <xdr:sp macro="" textlink="">
        <xdr:nvSpPr>
          <xdr:cNvPr id="29" name="矩形 28">
            <a:extLst>
              <a:ext uri="{FF2B5EF4-FFF2-40B4-BE49-F238E27FC236}">
                <a16:creationId xmlns:a16="http://schemas.microsoft.com/office/drawing/2014/main" id="{06D0D6DF-59B1-4F24-116B-2D38B37796DF}"/>
              </a:ext>
            </a:extLst>
          </xdr:cNvPr>
          <xdr:cNvSpPr/>
        </xdr:nvSpPr>
        <xdr:spPr>
          <a:xfrm>
            <a:off x="5988524" y="5132452"/>
            <a:ext cx="906285" cy="9260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a:t>開關</a:t>
            </a:r>
            <a:endParaRPr lang="en-US" altLang="zh-TW" sz="2000"/>
          </a:p>
          <a:p>
            <a:pPr algn="ctr"/>
            <a:r>
              <a:rPr lang="en-US" altLang="zh-TW" sz="2000"/>
              <a:t>(.98)</a:t>
            </a:r>
            <a:endParaRPr lang="zh-TW" altLang="en-US" sz="3600"/>
          </a:p>
        </xdr:txBody>
      </xdr:sp>
    </xdr:grpSp>
    <xdr:clientData/>
  </xdr:twoCellAnchor>
  <xdr:twoCellAnchor>
    <xdr:from>
      <xdr:col>11</xdr:col>
      <xdr:colOff>0</xdr:colOff>
      <xdr:row>33</xdr:row>
      <xdr:rowOff>25400</xdr:rowOff>
    </xdr:from>
    <xdr:to>
      <xdr:col>14</xdr:col>
      <xdr:colOff>190500</xdr:colOff>
      <xdr:row>43</xdr:row>
      <xdr:rowOff>63500</xdr:rowOff>
    </xdr:to>
    <xdr:grpSp>
      <xdr:nvGrpSpPr>
        <xdr:cNvPr id="30" name="群組 12">
          <a:extLst>
            <a:ext uri="{FF2B5EF4-FFF2-40B4-BE49-F238E27FC236}">
              <a16:creationId xmlns:a16="http://schemas.microsoft.com/office/drawing/2014/main" id="{58BBE68B-6CA3-D043-BF40-0F305CFE24A1}"/>
            </a:ext>
          </a:extLst>
        </xdr:cNvPr>
        <xdr:cNvGrpSpPr>
          <a:grpSpLocks/>
        </xdr:cNvGrpSpPr>
      </xdr:nvGrpSpPr>
      <xdr:grpSpPr bwMode="auto">
        <a:xfrm>
          <a:off x="9080500" y="6438900"/>
          <a:ext cx="2667000" cy="1943100"/>
          <a:chOff x="1243853" y="4420160"/>
          <a:chExt cx="2311603" cy="2194027"/>
        </a:xfrm>
      </xdr:grpSpPr>
      <xdr:sp macro="" textlink="">
        <xdr:nvSpPr>
          <xdr:cNvPr id="31" name="矩形 30">
            <a:extLst>
              <a:ext uri="{FF2B5EF4-FFF2-40B4-BE49-F238E27FC236}">
                <a16:creationId xmlns:a16="http://schemas.microsoft.com/office/drawing/2014/main" id="{AD55BFAF-4F25-DC54-E34C-FEC0CA7419D7}"/>
              </a:ext>
            </a:extLst>
          </xdr:cNvPr>
          <xdr:cNvSpPr/>
        </xdr:nvSpPr>
        <xdr:spPr>
          <a:xfrm>
            <a:off x="1243853" y="4893382"/>
            <a:ext cx="1700490" cy="146268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TW" altLang="en-US"/>
          </a:p>
        </xdr:txBody>
      </xdr:sp>
      <xdr:sp macro="" textlink="">
        <xdr:nvSpPr>
          <xdr:cNvPr id="32" name="矩形 31">
            <a:extLst>
              <a:ext uri="{FF2B5EF4-FFF2-40B4-BE49-F238E27FC236}">
                <a16:creationId xmlns:a16="http://schemas.microsoft.com/office/drawing/2014/main" id="{C0A2CA40-4C18-C04E-D32E-8FDE616111B8}"/>
              </a:ext>
            </a:extLst>
          </xdr:cNvPr>
          <xdr:cNvSpPr/>
        </xdr:nvSpPr>
        <xdr:spPr>
          <a:xfrm>
            <a:off x="1615835" y="4420160"/>
            <a:ext cx="916670" cy="9321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.93</a:t>
            </a:r>
            <a:endParaRPr lang="zh-TW" altLang="en-US" sz="3600"/>
          </a:p>
        </xdr:txBody>
      </xdr:sp>
      <xdr:sp macro="" textlink="">
        <xdr:nvSpPr>
          <xdr:cNvPr id="33" name="矩形 32">
            <a:extLst>
              <a:ext uri="{FF2B5EF4-FFF2-40B4-BE49-F238E27FC236}">
                <a16:creationId xmlns:a16="http://schemas.microsoft.com/office/drawing/2014/main" id="{17517956-536D-F816-406F-7A6B476E7C07}"/>
              </a:ext>
            </a:extLst>
          </xdr:cNvPr>
          <xdr:cNvSpPr/>
        </xdr:nvSpPr>
        <xdr:spPr>
          <a:xfrm>
            <a:off x="1629120" y="5682084"/>
            <a:ext cx="903385" cy="9321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600"/>
              <a:t>.93</a:t>
            </a:r>
            <a:endParaRPr lang="zh-TW" altLang="en-US" sz="3600"/>
          </a:p>
        </xdr:txBody>
      </xdr:sp>
      <xdr:sp macro="" textlink="">
        <xdr:nvSpPr>
          <xdr:cNvPr id="34" name="矩形 33">
            <a:extLst>
              <a:ext uri="{FF2B5EF4-FFF2-40B4-BE49-F238E27FC236}">
                <a16:creationId xmlns:a16="http://schemas.microsoft.com/office/drawing/2014/main" id="{A4AE53FD-8ED3-46C6-D06F-BE6B14D47682}"/>
              </a:ext>
            </a:extLst>
          </xdr:cNvPr>
          <xdr:cNvSpPr/>
        </xdr:nvSpPr>
        <xdr:spPr>
          <a:xfrm>
            <a:off x="2638786" y="5108482"/>
            <a:ext cx="916670" cy="9321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a:t>開關</a:t>
            </a:r>
            <a:endParaRPr lang="en-US" altLang="zh-TW" sz="2000"/>
          </a:p>
          <a:p>
            <a:pPr algn="ctr"/>
            <a:r>
              <a:rPr lang="en-US" altLang="zh-TW" sz="2000"/>
              <a:t>(.98)</a:t>
            </a:r>
            <a:endParaRPr lang="zh-TW" altLang="en-US" sz="3600"/>
          </a:p>
        </xdr:txBody>
      </xdr:sp>
    </xdr:grpSp>
    <xdr:clientData/>
  </xdr:twoCellAnchor>
  <xdr:twoCellAnchor>
    <xdr:from>
      <xdr:col>8</xdr:col>
      <xdr:colOff>670465</xdr:colOff>
      <xdr:row>38</xdr:row>
      <xdr:rowOff>114288</xdr:rowOff>
    </xdr:from>
    <xdr:to>
      <xdr:col>11</xdr:col>
      <xdr:colOff>320</xdr:colOff>
      <xdr:row>38</xdr:row>
      <xdr:rowOff>148606</xdr:rowOff>
    </xdr:to>
    <xdr:cxnSp macro="">
      <xdr:nvCxnSpPr>
        <xdr:cNvPr id="35" name="直線單箭頭接點 22">
          <a:extLst>
            <a:ext uri="{FF2B5EF4-FFF2-40B4-BE49-F238E27FC236}">
              <a16:creationId xmlns:a16="http://schemas.microsoft.com/office/drawing/2014/main" id="{B49F5263-8365-4B45-B118-7373C326981F}"/>
            </a:ext>
          </a:extLst>
        </xdr:cNvPr>
        <xdr:cNvCxnSpPr>
          <a:cxnSpLocks/>
          <a:stCxn id="29" idx="3"/>
          <a:endCxn id="31" idx="1"/>
        </xdr:cNvCxnSpPr>
      </xdr:nvCxnSpPr>
      <xdr:spPr>
        <a:xfrm>
          <a:off x="6728365" y="5765788"/>
          <a:ext cx="1730155" cy="3431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3AF1-4108-9144-9BC7-8277B944BEA9}">
  <dimension ref="A1:I45"/>
  <sheetViews>
    <sheetView tabSelected="1" workbookViewId="0">
      <selection activeCell="F26" sqref="F26"/>
    </sheetView>
  </sheetViews>
  <sheetFormatPr baseColWidth="10" defaultColWidth="11.83203125" defaultRowHeight="16" customHeight="1"/>
  <sheetData>
    <row r="1" spans="1:9" ht="16" customHeight="1">
      <c r="A1" s="3" t="s">
        <v>0</v>
      </c>
      <c r="B1" s="2"/>
      <c r="C1" s="2"/>
      <c r="D1" s="2"/>
      <c r="E1" s="2"/>
      <c r="F1" s="2"/>
      <c r="G1" s="2"/>
    </row>
    <row r="3" spans="1:9" ht="16" customHeight="1">
      <c r="A3" s="7" t="s">
        <v>1</v>
      </c>
      <c r="B3" s="6"/>
      <c r="C3" s="6"/>
      <c r="D3" s="6"/>
      <c r="E3" s="6"/>
      <c r="F3" s="6"/>
      <c r="G3" s="6"/>
      <c r="H3" s="6"/>
    </row>
    <row r="4" spans="1:9" ht="16" customHeight="1">
      <c r="A4" s="6"/>
      <c r="B4" s="6"/>
      <c r="C4" s="6"/>
      <c r="D4" s="6"/>
      <c r="E4" s="6"/>
      <c r="F4" s="6"/>
      <c r="G4" s="6"/>
      <c r="H4" s="6"/>
    </row>
    <row r="5" spans="1:9" ht="16" customHeight="1">
      <c r="A5" s="6"/>
      <c r="B5" s="6"/>
      <c r="C5" s="6"/>
      <c r="D5" s="6"/>
      <c r="E5" s="6"/>
      <c r="F5" s="6"/>
      <c r="G5" s="6"/>
      <c r="H5" s="6"/>
    </row>
    <row r="6" spans="1:9" ht="16" customHeight="1">
      <c r="A6" s="6"/>
      <c r="B6" s="6"/>
      <c r="C6" s="6"/>
      <c r="D6" s="6"/>
      <c r="E6" s="6"/>
      <c r="F6" s="6"/>
      <c r="G6" s="6"/>
      <c r="H6" s="6"/>
    </row>
    <row r="7" spans="1:9" ht="16" customHeight="1">
      <c r="A7" s="6"/>
      <c r="B7" s="6"/>
      <c r="C7" s="6"/>
      <c r="D7" s="6"/>
      <c r="E7" s="6"/>
      <c r="F7" s="6"/>
      <c r="G7" s="6"/>
      <c r="H7" s="6"/>
    </row>
    <row r="8" spans="1:9" ht="16" customHeight="1">
      <c r="A8" s="6"/>
      <c r="B8" s="6"/>
      <c r="C8" s="6"/>
      <c r="D8" s="6"/>
      <c r="E8" s="6"/>
      <c r="F8" s="6"/>
      <c r="G8" s="6"/>
      <c r="H8" s="6"/>
    </row>
    <row r="9" spans="1:9" ht="16" customHeight="1">
      <c r="A9" s="6"/>
      <c r="B9" s="6"/>
      <c r="C9" s="6"/>
      <c r="D9" s="6"/>
      <c r="E9" s="6"/>
      <c r="F9" s="6"/>
      <c r="G9" s="6"/>
      <c r="H9" s="6"/>
    </row>
    <row r="10" spans="1:9" ht="16" customHeight="1">
      <c r="A10" s="6"/>
      <c r="B10" s="6"/>
      <c r="C10" s="6"/>
      <c r="D10" s="6"/>
      <c r="E10" s="6"/>
      <c r="F10" s="6"/>
      <c r="G10" s="6"/>
      <c r="H10" s="6"/>
    </row>
    <row r="11" spans="1:9" ht="16" customHeight="1">
      <c r="A11" s="6"/>
      <c r="B11" s="6"/>
      <c r="C11" s="6"/>
      <c r="D11" s="6"/>
      <c r="E11" s="6"/>
      <c r="F11" s="6"/>
      <c r="G11" s="6"/>
      <c r="H11" s="6"/>
    </row>
    <row r="13" spans="1:9" ht="16" customHeight="1" thickBot="1">
      <c r="A13" s="8" t="s">
        <v>2</v>
      </c>
      <c r="B13" s="8"/>
      <c r="C13" s="8"/>
      <c r="D13" s="8"/>
      <c r="E13" s="8"/>
      <c r="F13" s="8"/>
      <c r="G13" s="8"/>
      <c r="H13" s="8"/>
      <c r="I13" s="8"/>
    </row>
    <row r="14" spans="1:9" ht="16" customHeight="1" thickBot="1">
      <c r="A14" s="8"/>
      <c r="B14" s="9">
        <v>0.9</v>
      </c>
      <c r="C14" s="8"/>
      <c r="D14" s="9">
        <v>0.9</v>
      </c>
      <c r="E14" s="8"/>
      <c r="F14" s="10">
        <f>B14*D14</f>
        <v>0.81</v>
      </c>
      <c r="G14" s="8"/>
      <c r="H14" s="8"/>
      <c r="I14" s="8"/>
    </row>
    <row r="15" spans="1:9" ht="16" customHeight="1">
      <c r="A15" s="8"/>
      <c r="B15" s="8"/>
      <c r="C15" s="8"/>
      <c r="D15" s="8"/>
      <c r="E15" s="8"/>
      <c r="F15" s="8"/>
      <c r="G15" s="8"/>
      <c r="H15" s="8"/>
      <c r="I15" s="8"/>
    </row>
    <row r="16" spans="1:9" ht="16" customHeight="1">
      <c r="A16" s="8"/>
      <c r="B16" s="8"/>
      <c r="C16" s="8"/>
      <c r="D16" s="8"/>
      <c r="E16" s="8"/>
      <c r="F16" s="8"/>
      <c r="G16" s="8"/>
      <c r="H16" s="8"/>
      <c r="I16" s="8"/>
    </row>
    <row r="17" spans="1:9" ht="16" customHeight="1" thickBot="1">
      <c r="A17" s="8" t="s">
        <v>3</v>
      </c>
      <c r="B17" s="8"/>
      <c r="C17" s="8"/>
      <c r="D17" s="8"/>
      <c r="E17" s="8"/>
      <c r="F17" s="8"/>
      <c r="G17" s="8"/>
      <c r="H17" s="8"/>
      <c r="I17" s="8"/>
    </row>
    <row r="18" spans="1:9" ht="16" customHeight="1" thickBot="1">
      <c r="A18" s="8"/>
      <c r="B18" s="9">
        <v>0.9</v>
      </c>
      <c r="C18" s="11"/>
      <c r="D18" s="9">
        <v>0.9</v>
      </c>
      <c r="E18" s="12"/>
      <c r="F18" s="8"/>
      <c r="G18" s="8"/>
      <c r="H18" s="8"/>
      <c r="I18" s="8"/>
    </row>
    <row r="19" spans="1:9" ht="16" customHeight="1">
      <c r="A19" s="8"/>
      <c r="B19" s="13"/>
      <c r="C19" s="8"/>
      <c r="D19" s="8"/>
      <c r="E19" s="14"/>
      <c r="F19" s="8"/>
      <c r="G19" s="8"/>
      <c r="H19" s="8"/>
      <c r="I19" s="8"/>
    </row>
    <row r="20" spans="1:9" ht="16" customHeight="1">
      <c r="A20" s="8"/>
      <c r="B20" s="13"/>
      <c r="C20" s="15">
        <v>1</v>
      </c>
      <c r="D20" s="8"/>
      <c r="E20" s="16">
        <v>1</v>
      </c>
      <c r="F20" s="8"/>
      <c r="G20" s="8"/>
      <c r="H20" s="8"/>
      <c r="I20" s="8"/>
    </row>
    <row r="21" spans="1:9" ht="16" customHeight="1" thickBot="1">
      <c r="A21" s="8"/>
      <c r="B21" s="13"/>
      <c r="C21" s="8"/>
      <c r="D21" s="8"/>
      <c r="E21" s="14"/>
      <c r="F21" s="8"/>
      <c r="G21" s="8"/>
      <c r="H21" s="8"/>
      <c r="I21" s="8"/>
    </row>
    <row r="22" spans="1:9" ht="16" customHeight="1" thickBot="1">
      <c r="A22" s="17" t="s">
        <v>4</v>
      </c>
      <c r="B22" s="9">
        <v>0.9</v>
      </c>
      <c r="C22" s="18"/>
      <c r="D22" s="9">
        <v>0.9</v>
      </c>
      <c r="E22" s="19"/>
      <c r="F22" s="8"/>
      <c r="G22" s="8"/>
      <c r="H22" s="8"/>
      <c r="I22" s="8"/>
    </row>
    <row r="23" spans="1:9" ht="16" customHeight="1" thickBot="1">
      <c r="A23" s="8"/>
      <c r="B23" s="8"/>
      <c r="C23" s="8"/>
      <c r="D23" s="8"/>
      <c r="E23" s="8"/>
      <c r="F23" s="8"/>
      <c r="G23" s="8"/>
      <c r="H23" s="8"/>
      <c r="I23" s="8"/>
    </row>
    <row r="24" spans="1:9" ht="16" customHeight="1" thickBot="1">
      <c r="A24" s="8"/>
      <c r="B24" s="20">
        <f>B18+(1-B18)*B22*C20</f>
        <v>0.99</v>
      </c>
      <c r="C24" s="8"/>
      <c r="D24" s="20">
        <f>D18+(1-D18)*D22*E20</f>
        <v>0.99</v>
      </c>
      <c r="E24" s="8"/>
      <c r="F24" s="10">
        <f>B24*D24</f>
        <v>0.98009999999999997</v>
      </c>
      <c r="G24" s="8"/>
      <c r="H24" s="8"/>
      <c r="I24" s="8"/>
    </row>
    <row r="25" spans="1:9" ht="16" customHeight="1">
      <c r="A25" s="8"/>
      <c r="B25" s="8"/>
      <c r="C25" s="8"/>
      <c r="D25" s="8"/>
      <c r="E25" s="8"/>
      <c r="F25" s="8"/>
      <c r="G25" s="8"/>
      <c r="H25" s="8"/>
      <c r="I25" s="8"/>
    </row>
    <row r="26" spans="1:9" ht="16" customHeight="1">
      <c r="A26" s="8"/>
      <c r="B26" s="8"/>
      <c r="C26" s="8"/>
      <c r="D26" s="8"/>
      <c r="E26" s="8"/>
      <c r="F26" s="8"/>
      <c r="G26" s="8"/>
      <c r="H26" s="8"/>
      <c r="I26" s="8"/>
    </row>
    <row r="27" spans="1:9" ht="16" customHeight="1">
      <c r="A27" s="8" t="s">
        <v>5</v>
      </c>
      <c r="B27" s="8"/>
      <c r="C27" s="8"/>
      <c r="D27" s="8"/>
      <c r="E27" s="8"/>
      <c r="F27" s="8"/>
      <c r="G27" s="8"/>
      <c r="H27" s="8"/>
      <c r="I27" s="8"/>
    </row>
    <row r="28" spans="1:9" ht="16" customHeight="1">
      <c r="F28" s="8"/>
      <c r="G28" s="8"/>
      <c r="H28" s="8"/>
      <c r="I28" s="8"/>
    </row>
    <row r="29" spans="1:9" ht="16" customHeight="1">
      <c r="F29" s="8"/>
      <c r="G29" s="8"/>
      <c r="H29" s="8"/>
      <c r="I29" s="8"/>
    </row>
    <row r="30" spans="1:9" ht="16" customHeight="1">
      <c r="F30" s="8"/>
      <c r="G30" s="8"/>
      <c r="H30" s="8"/>
      <c r="I30" s="8"/>
    </row>
    <row r="31" spans="1:9" ht="16" customHeight="1">
      <c r="F31" s="8"/>
      <c r="G31" s="8"/>
      <c r="H31" s="8"/>
      <c r="I31" s="8"/>
    </row>
    <row r="32" spans="1:9" ht="16" customHeight="1">
      <c r="F32" s="8"/>
      <c r="G32" s="8"/>
      <c r="H32" s="8"/>
      <c r="I32" s="8"/>
    </row>
    <row r="33" spans="2:9" ht="16" customHeight="1">
      <c r="F33" s="8"/>
      <c r="G33" s="8"/>
      <c r="H33" s="8"/>
      <c r="I33" s="8"/>
    </row>
    <row r="34" spans="2:9" ht="16" customHeight="1">
      <c r="F34" s="8"/>
      <c r="G34" s="8"/>
      <c r="H34" s="8"/>
      <c r="I34" s="8"/>
    </row>
    <row r="35" spans="2:9" ht="16" customHeight="1">
      <c r="F35" s="8"/>
      <c r="G35" s="8"/>
      <c r="H35" s="8"/>
      <c r="I35" s="8"/>
    </row>
    <row r="40" spans="2:9" ht="16" customHeight="1" thickBot="1"/>
    <row r="41" spans="2:9" ht="16" customHeight="1">
      <c r="B41" s="21">
        <v>0.9</v>
      </c>
      <c r="C41" s="22"/>
      <c r="E41" s="21">
        <v>0.9</v>
      </c>
      <c r="F41" s="22"/>
    </row>
    <row r="42" spans="2:9" ht="16" customHeight="1">
      <c r="B42" s="23"/>
      <c r="C42" s="24">
        <v>0.99</v>
      </c>
      <c r="E42" s="23"/>
      <c r="F42" s="24">
        <v>0.99</v>
      </c>
    </row>
    <row r="43" spans="2:9" ht="16" customHeight="1" thickBot="1">
      <c r="B43" s="25">
        <v>0.9</v>
      </c>
      <c r="C43" s="26"/>
      <c r="E43" s="25">
        <v>0.9</v>
      </c>
      <c r="F43" s="26"/>
    </row>
    <row r="45" spans="2:9" ht="16" customHeight="1">
      <c r="B45">
        <f>B41+(1-B41)*B43*C42</f>
        <v>0.98909999999999998</v>
      </c>
      <c r="E45">
        <f>E41+(1-E41)*E43*F42</f>
        <v>0.98909999999999998</v>
      </c>
      <c r="G45" s="27">
        <f>B45*E45</f>
        <v>0.97831880999999998</v>
      </c>
    </row>
  </sheetData>
  <mergeCells count="2">
    <mergeCell ref="A1:G1"/>
    <mergeCell ref="A3:H11"/>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8C7A-6149-C948-870A-B826B0A223A7}">
  <dimension ref="A2:K21"/>
  <sheetViews>
    <sheetView workbookViewId="0">
      <selection activeCell="D30" sqref="D30"/>
    </sheetView>
  </sheetViews>
  <sheetFormatPr baseColWidth="10" defaultRowHeight="15"/>
  <sheetData>
    <row r="2" spans="1:11">
      <c r="A2" s="28" t="s">
        <v>6</v>
      </c>
      <c r="B2" s="4"/>
      <c r="C2" s="4"/>
      <c r="D2" s="4"/>
      <c r="E2" s="4"/>
      <c r="F2" s="4"/>
      <c r="G2" s="4"/>
      <c r="H2" s="4"/>
    </row>
    <row r="3" spans="1:11">
      <c r="A3" s="4"/>
      <c r="B3" s="4"/>
      <c r="C3" s="4"/>
      <c r="D3" s="4"/>
      <c r="E3" s="4"/>
      <c r="F3" s="4"/>
      <c r="G3" s="4"/>
      <c r="H3" s="4"/>
    </row>
    <row r="4" spans="1:11">
      <c r="A4" s="4"/>
      <c r="B4" s="4"/>
      <c r="C4" s="4"/>
      <c r="D4" s="4"/>
      <c r="E4" s="4"/>
      <c r="F4" s="4"/>
      <c r="G4" s="4"/>
      <c r="H4" s="4"/>
    </row>
    <row r="5" spans="1:11">
      <c r="A5" s="4"/>
      <c r="B5" s="4"/>
      <c r="C5" s="4"/>
      <c r="D5" s="4"/>
      <c r="E5" s="4"/>
      <c r="F5" s="4"/>
      <c r="G5" s="4"/>
      <c r="H5" s="4"/>
    </row>
    <row r="6" spans="1:11">
      <c r="A6" s="4"/>
      <c r="B6" s="4"/>
      <c r="C6" s="4"/>
      <c r="D6" s="4"/>
      <c r="E6" s="4"/>
      <c r="F6" s="4"/>
      <c r="G6" s="4"/>
      <c r="H6" s="4"/>
    </row>
    <row r="7" spans="1:11">
      <c r="A7" s="4"/>
      <c r="B7" s="4"/>
      <c r="C7" s="4"/>
      <c r="D7" s="4"/>
      <c r="E7" s="4"/>
      <c r="F7" s="4"/>
      <c r="G7" s="4"/>
      <c r="H7" s="4"/>
    </row>
    <row r="8" spans="1:11">
      <c r="A8" s="4"/>
      <c r="B8" s="4"/>
      <c r="C8" s="4"/>
      <c r="D8" s="4"/>
      <c r="E8" s="4"/>
      <c r="F8" s="4"/>
      <c r="G8" s="4"/>
      <c r="H8" s="4"/>
    </row>
    <row r="9" spans="1:11">
      <c r="A9" s="4"/>
      <c r="B9" s="4"/>
      <c r="C9" s="4"/>
      <c r="D9" s="4"/>
      <c r="E9" s="4"/>
      <c r="F9" s="4"/>
      <c r="G9" s="4"/>
      <c r="H9" s="4"/>
    </row>
    <row r="10" spans="1:11">
      <c r="A10" s="4"/>
      <c r="B10" s="4"/>
      <c r="C10" s="4"/>
      <c r="D10" s="4"/>
      <c r="E10" s="4"/>
      <c r="F10" s="4"/>
      <c r="G10" s="4"/>
      <c r="H10" s="4"/>
    </row>
    <row r="12" spans="1:11" ht="16" thickBot="1">
      <c r="A12" s="29"/>
      <c r="B12" s="29"/>
      <c r="C12" s="29"/>
      <c r="D12" s="29"/>
      <c r="E12" s="29"/>
      <c r="F12" s="29"/>
      <c r="G12" s="29"/>
      <c r="H12" s="29"/>
      <c r="I12" s="29"/>
      <c r="J12" s="29"/>
      <c r="K12" s="29"/>
    </row>
    <row r="13" spans="1:11" ht="16" thickBot="1">
      <c r="A13" s="29"/>
      <c r="B13" s="29"/>
      <c r="C13" s="31">
        <f>G13</f>
        <v>0.97244758978675538</v>
      </c>
      <c r="D13" s="32"/>
      <c r="E13" s="31">
        <f>G13</f>
        <v>0.97244758978675538</v>
      </c>
      <c r="F13" s="32"/>
      <c r="G13" s="33">
        <v>0.97244758978675538</v>
      </c>
      <c r="H13" s="29"/>
      <c r="I13" s="29"/>
    </row>
    <row r="14" spans="1:11">
      <c r="A14" s="29"/>
      <c r="B14" s="29"/>
      <c r="C14" s="29"/>
      <c r="D14" s="29"/>
      <c r="E14" s="29"/>
      <c r="F14" s="29"/>
      <c r="G14" s="29"/>
      <c r="H14" s="29"/>
      <c r="I14" s="29"/>
    </row>
    <row r="15" spans="1:11" ht="16" thickBot="1">
      <c r="A15" s="29"/>
      <c r="B15" s="29"/>
      <c r="C15" s="34"/>
      <c r="D15" s="29"/>
      <c r="E15" s="34"/>
      <c r="F15" s="29"/>
      <c r="G15" s="34"/>
      <c r="H15" s="29"/>
      <c r="I15" s="29"/>
    </row>
    <row r="16" spans="1:11">
      <c r="A16" s="29"/>
      <c r="B16" s="29"/>
      <c r="C16" s="29"/>
      <c r="D16" s="29"/>
      <c r="E16" s="29"/>
      <c r="F16" s="29"/>
      <c r="G16" s="29"/>
      <c r="H16" s="29"/>
      <c r="I16" s="35" t="s">
        <v>7</v>
      </c>
    </row>
    <row r="17" spans="1:9" ht="16" thickBot="1">
      <c r="A17" s="30"/>
      <c r="B17" s="30"/>
      <c r="C17" s="30"/>
      <c r="D17" s="30"/>
      <c r="E17" s="30"/>
      <c r="F17" s="30"/>
      <c r="G17" s="30"/>
      <c r="H17" s="29"/>
      <c r="I17" s="36" t="s">
        <v>8</v>
      </c>
    </row>
    <row r="18" spans="1:9" ht="16" thickBot="1">
      <c r="A18" s="30"/>
      <c r="B18" s="30"/>
      <c r="C18" s="30"/>
      <c r="D18" s="30"/>
      <c r="E18" s="30"/>
      <c r="F18" s="30"/>
      <c r="G18" s="30"/>
      <c r="H18" s="29"/>
      <c r="I18" s="37">
        <f>C13*E13*G13</f>
        <v>0.91959925927851405</v>
      </c>
    </row>
    <row r="19" spans="1:9">
      <c r="A19" s="29"/>
      <c r="B19" s="29"/>
      <c r="C19" s="29"/>
      <c r="D19" s="29"/>
      <c r="E19" s="29"/>
      <c r="F19" s="29"/>
      <c r="G19" s="29"/>
      <c r="H19" s="29"/>
      <c r="I19" s="29"/>
    </row>
    <row r="20" spans="1:9">
      <c r="A20" s="29" t="s">
        <v>9</v>
      </c>
      <c r="B20" s="29"/>
      <c r="C20" s="29"/>
      <c r="D20" s="29"/>
      <c r="E20" s="29"/>
      <c r="F20" s="29"/>
      <c r="G20" s="29"/>
      <c r="H20" s="29"/>
      <c r="I20" s="29"/>
    </row>
    <row r="21" spans="1:9">
      <c r="A21" s="29"/>
      <c r="B21" s="29"/>
      <c r="C21" s="29"/>
      <c r="D21" s="29"/>
      <c r="E21" s="29"/>
      <c r="F21" s="29"/>
      <c r="G21" s="29"/>
      <c r="H21" s="29"/>
      <c r="I21" s="29"/>
    </row>
  </sheetData>
  <mergeCells count="1">
    <mergeCell ref="A2:H10"/>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4522B-7FCB-CD43-BC4C-4FC0C93C1924}">
  <dimension ref="A2:K15"/>
  <sheetViews>
    <sheetView workbookViewId="0">
      <selection activeCell="G25" sqref="G25"/>
    </sheetView>
  </sheetViews>
  <sheetFormatPr baseColWidth="10" defaultRowHeight="15"/>
  <sheetData>
    <row r="2" spans="1:11" ht="15" customHeight="1">
      <c r="A2" s="41" t="s">
        <v>13</v>
      </c>
      <c r="B2" s="41"/>
      <c r="C2" s="41"/>
      <c r="D2" s="41"/>
      <c r="E2" s="41"/>
      <c r="F2" s="41"/>
      <c r="G2" s="41"/>
      <c r="H2" s="41"/>
      <c r="I2" s="39"/>
      <c r="J2" s="39"/>
      <c r="K2" s="39"/>
    </row>
    <row r="3" spans="1:11">
      <c r="A3" s="41"/>
      <c r="B3" s="41"/>
      <c r="C3" s="41"/>
      <c r="D3" s="41"/>
      <c r="E3" s="41"/>
      <c r="F3" s="41"/>
      <c r="G3" s="41"/>
      <c r="H3" s="41"/>
      <c r="I3" s="8"/>
      <c r="J3" s="8"/>
      <c r="K3" s="8"/>
    </row>
    <row r="4" spans="1:11">
      <c r="A4" s="41"/>
      <c r="B4" s="41"/>
      <c r="C4" s="41"/>
      <c r="D4" s="41"/>
      <c r="E4" s="41"/>
      <c r="F4" s="41"/>
      <c r="G4" s="41"/>
      <c r="H4" s="41"/>
      <c r="I4" s="8"/>
      <c r="J4" s="8"/>
      <c r="K4" s="8"/>
    </row>
    <row r="5" spans="1:11">
      <c r="A5" s="41"/>
      <c r="B5" s="41"/>
      <c r="C5" s="41"/>
      <c r="D5" s="41"/>
      <c r="E5" s="41"/>
      <c r="F5" s="41"/>
      <c r="G5" s="41"/>
      <c r="H5" s="41"/>
      <c r="I5" s="8"/>
      <c r="J5" s="8"/>
      <c r="K5" s="8"/>
    </row>
    <row r="6" spans="1:11">
      <c r="A6" s="41"/>
      <c r="B6" s="41"/>
      <c r="C6" s="41"/>
      <c r="D6" s="41"/>
      <c r="E6" s="41"/>
      <c r="F6" s="41"/>
      <c r="G6" s="41"/>
      <c r="H6" s="41"/>
      <c r="I6" s="8"/>
      <c r="J6" s="8"/>
      <c r="K6" s="8"/>
    </row>
    <row r="7" spans="1:11">
      <c r="A7" s="41"/>
      <c r="B7" s="41"/>
      <c r="C7" s="41"/>
      <c r="D7" s="41"/>
      <c r="E7" s="41"/>
      <c r="F7" s="41"/>
      <c r="G7" s="41"/>
      <c r="H7" s="41"/>
      <c r="I7" s="8"/>
      <c r="J7" s="8"/>
      <c r="K7" s="8"/>
    </row>
    <row r="8" spans="1:11">
      <c r="A8" s="41"/>
      <c r="B8" s="41"/>
      <c r="C8" s="41"/>
      <c r="D8" s="41"/>
      <c r="E8" s="41"/>
      <c r="F8" s="41"/>
      <c r="G8" s="41"/>
      <c r="H8" s="41"/>
    </row>
    <row r="9" spans="1:11">
      <c r="A9" s="41"/>
      <c r="B9" s="41"/>
      <c r="C9" s="41"/>
      <c r="D9" s="41"/>
      <c r="E9" s="41"/>
      <c r="F9" s="41"/>
      <c r="G9" s="41"/>
      <c r="H9" s="41"/>
    </row>
    <row r="10" spans="1:11">
      <c r="A10" s="41"/>
      <c r="B10" s="41"/>
      <c r="C10" s="41"/>
      <c r="D10" s="41"/>
      <c r="E10" s="41"/>
      <c r="F10" s="41"/>
      <c r="G10" s="41"/>
      <c r="H10" s="41"/>
    </row>
    <row r="13" spans="1:11" ht="17">
      <c r="A13" s="8"/>
      <c r="B13" s="8"/>
      <c r="C13" s="8" t="s">
        <v>10</v>
      </c>
      <c r="D13" s="8"/>
      <c r="E13" s="8"/>
    </row>
    <row r="14" spans="1:11">
      <c r="A14" s="8"/>
      <c r="B14" s="8"/>
      <c r="C14" s="8" t="s">
        <v>11</v>
      </c>
      <c r="D14" s="8">
        <f>173/2</f>
        <v>86.5</v>
      </c>
      <c r="E14" s="8"/>
    </row>
    <row r="15" spans="1:11">
      <c r="A15" s="8"/>
      <c r="B15" s="8"/>
      <c r="C15" s="8" t="s">
        <v>12</v>
      </c>
      <c r="D15" s="38">
        <f>(D14^(1/2))/10</f>
        <v>0.9300537618869138</v>
      </c>
      <c r="E15" s="8"/>
    </row>
  </sheetData>
  <mergeCells count="1">
    <mergeCell ref="A2:H10"/>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C4FB2-7B65-0647-B010-D6FA29B9B99F}">
  <dimension ref="A2:H33"/>
  <sheetViews>
    <sheetView workbookViewId="0">
      <selection activeCell="G30" sqref="G30"/>
    </sheetView>
  </sheetViews>
  <sheetFormatPr baseColWidth="10" defaultColWidth="11" defaultRowHeight="15"/>
  <sheetData>
    <row r="2" spans="1:8" ht="15" customHeight="1">
      <c r="A2" s="6" t="s">
        <v>14</v>
      </c>
      <c r="B2" s="6"/>
      <c r="C2" s="6"/>
      <c r="D2" s="6"/>
      <c r="E2" s="6"/>
      <c r="F2" s="6"/>
      <c r="G2" s="6"/>
      <c r="H2" s="6"/>
    </row>
    <row r="3" spans="1:8" ht="15" customHeight="1">
      <c r="A3" s="6"/>
      <c r="B3" s="6"/>
      <c r="C3" s="6"/>
      <c r="D3" s="6"/>
      <c r="E3" s="6"/>
      <c r="F3" s="6"/>
      <c r="G3" s="6"/>
      <c r="H3" s="6"/>
    </row>
    <row r="4" spans="1:8" ht="15" customHeight="1">
      <c r="A4" s="6"/>
      <c r="B4" s="6"/>
      <c r="C4" s="6"/>
      <c r="D4" s="6"/>
      <c r="E4" s="6"/>
      <c r="F4" s="6"/>
      <c r="G4" s="6"/>
      <c r="H4" s="6"/>
    </row>
    <row r="5" spans="1:8" ht="15" customHeight="1">
      <c r="A5" s="6"/>
      <c r="B5" s="6"/>
      <c r="C5" s="6"/>
      <c r="D5" s="6"/>
      <c r="E5" s="6"/>
      <c r="F5" s="6"/>
      <c r="G5" s="6"/>
      <c r="H5" s="6"/>
    </row>
    <row r="6" spans="1:8" ht="15" customHeight="1">
      <c r="A6" s="6"/>
      <c r="B6" s="6"/>
      <c r="C6" s="6"/>
      <c r="D6" s="6"/>
      <c r="E6" s="6"/>
      <c r="F6" s="6"/>
      <c r="G6" s="6"/>
      <c r="H6" s="6"/>
    </row>
    <row r="7" spans="1:8" ht="15" customHeight="1">
      <c r="A7" s="6"/>
      <c r="B7" s="6"/>
      <c r="C7" s="6"/>
      <c r="D7" s="6"/>
      <c r="E7" s="6"/>
      <c r="F7" s="6"/>
      <c r="G7" s="6"/>
      <c r="H7" s="6"/>
    </row>
    <row r="8" spans="1:8" ht="15" customHeight="1">
      <c r="A8" s="6"/>
      <c r="B8" s="6"/>
      <c r="C8" s="6"/>
      <c r="D8" s="6"/>
      <c r="E8" s="6"/>
      <c r="F8" s="6"/>
      <c r="G8" s="6"/>
      <c r="H8" s="6"/>
    </row>
    <row r="9" spans="1:8" ht="15" customHeight="1">
      <c r="A9" s="6"/>
      <c r="B9" s="6"/>
      <c r="C9" s="6"/>
      <c r="D9" s="6"/>
      <c r="E9" s="6"/>
      <c r="F9" s="6"/>
      <c r="G9" s="6"/>
      <c r="H9" s="6"/>
    </row>
    <row r="10" spans="1:8" ht="15" customHeight="1">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8" spans="1:5" ht="16" thickBot="1"/>
    <row r="19" spans="1:5" ht="16" thickBot="1">
      <c r="A19" s="40" t="s">
        <v>2</v>
      </c>
      <c r="B19" s="85">
        <v>0.97</v>
      </c>
      <c r="C19" s="86">
        <v>0.97</v>
      </c>
      <c r="D19" s="87">
        <v>0.99</v>
      </c>
      <c r="E19" s="88">
        <f>PRODUCT(B19:D19)</f>
        <v>0.93149099999999996</v>
      </c>
    </row>
    <row r="20" spans="1:5">
      <c r="A20" s="40"/>
      <c r="E20" s="89"/>
    </row>
    <row r="21" spans="1:5">
      <c r="A21" s="40" t="s">
        <v>3</v>
      </c>
      <c r="B21" s="90">
        <v>0.97</v>
      </c>
      <c r="C21" s="90">
        <v>0.97</v>
      </c>
      <c r="D21" s="90">
        <v>0.99</v>
      </c>
      <c r="E21" s="89">
        <f>PRODUCT(B21:D21)</f>
        <v>0.93149099999999996</v>
      </c>
    </row>
    <row r="22" spans="1:5">
      <c r="A22" s="40"/>
      <c r="B22" s="90">
        <v>0.97</v>
      </c>
      <c r="C22" s="90">
        <v>0.97</v>
      </c>
      <c r="D22" s="90">
        <v>0.99</v>
      </c>
      <c r="E22" s="89">
        <f>PRODUCT(B22:D22)</f>
        <v>0.93149099999999996</v>
      </c>
    </row>
    <row r="23" spans="1:5">
      <c r="E23" s="88">
        <f>1-((1-E21)^2)</f>
        <v>0.99530651691899996</v>
      </c>
    </row>
    <row r="24" spans="1:5">
      <c r="A24" s="40"/>
      <c r="E24" s="89"/>
    </row>
    <row r="25" spans="1:5">
      <c r="A25" s="40"/>
      <c r="E25" s="89"/>
    </row>
    <row r="26" spans="1:5">
      <c r="A26" s="40" t="s">
        <v>17</v>
      </c>
      <c r="B26" s="91">
        <v>0.97</v>
      </c>
      <c r="C26" s="91">
        <v>0.97</v>
      </c>
      <c r="D26" s="91">
        <v>0.99</v>
      </c>
      <c r="E26" s="92">
        <f>PRODUCT(B26:D26)</f>
        <v>0.93149099999999996</v>
      </c>
    </row>
    <row r="27" spans="1:5">
      <c r="A27" s="40"/>
      <c r="B27" s="91"/>
      <c r="C27" s="91"/>
      <c r="D27" s="91"/>
      <c r="E27" s="89">
        <f>1-E26</f>
        <v>6.8509000000000042E-2</v>
      </c>
    </row>
    <row r="28" spans="1:5">
      <c r="A28" s="8"/>
      <c r="B28" s="91"/>
      <c r="C28" s="93">
        <v>0.98</v>
      </c>
      <c r="D28" s="91"/>
      <c r="E28" s="89">
        <v>0.98</v>
      </c>
    </row>
    <row r="29" spans="1:5">
      <c r="B29" s="91"/>
      <c r="C29" s="91"/>
      <c r="D29" s="91"/>
      <c r="E29" s="89"/>
    </row>
    <row r="30" spans="1:5">
      <c r="A30" s="8"/>
      <c r="B30" s="91">
        <v>0.97</v>
      </c>
      <c r="C30" s="91">
        <v>0.97</v>
      </c>
      <c r="D30" s="91">
        <v>0.99</v>
      </c>
      <c r="E30" s="89">
        <f>PRODUCT(B30:D30)</f>
        <v>0.93149099999999996</v>
      </c>
    </row>
    <row r="31" spans="1:5">
      <c r="A31" s="8"/>
      <c r="E31" s="89"/>
    </row>
    <row r="32" spans="1:5">
      <c r="E32" s="94">
        <f>PRODUCT(E27,E28,E30)</f>
        <v>6.2539206580620038E-2</v>
      </c>
    </row>
    <row r="33" spans="5:5">
      <c r="E33" s="95">
        <f>E26+E32</f>
        <v>0.99403020658062002</v>
      </c>
    </row>
  </sheetData>
  <mergeCells count="1">
    <mergeCell ref="A2:H1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5B22-82FC-1844-80BA-1AA4D06BA4F3}">
  <dimension ref="A2:L64"/>
  <sheetViews>
    <sheetView topLeftCell="A4" zoomScale="81" workbookViewId="0">
      <selection activeCell="N42" sqref="N42"/>
    </sheetView>
  </sheetViews>
  <sheetFormatPr baseColWidth="10" defaultRowHeight="15"/>
  <sheetData>
    <row r="2" spans="1:11">
      <c r="A2" s="44" t="s">
        <v>18</v>
      </c>
      <c r="B2" s="44"/>
      <c r="C2" s="44"/>
      <c r="D2" s="44"/>
      <c r="E2" s="44"/>
      <c r="F2" s="44"/>
      <c r="G2" s="44"/>
      <c r="H2" s="44"/>
      <c r="I2" s="44"/>
      <c r="J2" s="44"/>
      <c r="K2" s="44"/>
    </row>
    <row r="3" spans="1:11">
      <c r="A3" s="44"/>
      <c r="B3" s="44"/>
      <c r="C3" s="44"/>
      <c r="D3" s="44"/>
      <c r="E3" s="44"/>
      <c r="F3" s="44"/>
      <c r="G3" s="44"/>
      <c r="H3" s="44"/>
      <c r="I3" s="44"/>
      <c r="J3" s="44"/>
      <c r="K3" s="44"/>
    </row>
    <row r="4" spans="1:11">
      <c r="A4" s="44"/>
      <c r="B4" s="44"/>
      <c r="C4" s="44"/>
      <c r="D4" s="44"/>
      <c r="E4" s="44"/>
      <c r="F4" s="44"/>
      <c r="G4" s="44"/>
      <c r="H4" s="44"/>
      <c r="I4" s="44"/>
      <c r="J4" s="44"/>
      <c r="K4" s="44"/>
    </row>
    <row r="5" spans="1:11">
      <c r="A5" s="44"/>
      <c r="B5" s="44"/>
      <c r="C5" s="44"/>
      <c r="D5" s="44"/>
      <c r="E5" s="44"/>
      <c r="F5" s="44"/>
      <c r="G5" s="44"/>
      <c r="H5" s="44"/>
      <c r="I5" s="44"/>
      <c r="J5" s="44"/>
      <c r="K5" s="44"/>
    </row>
    <row r="6" spans="1:11">
      <c r="A6" s="44"/>
      <c r="B6" s="44"/>
      <c r="C6" s="44"/>
      <c r="D6" s="44"/>
      <c r="E6" s="44"/>
      <c r="F6" s="44"/>
      <c r="G6" s="44"/>
      <c r="H6" s="44"/>
      <c r="I6" s="44"/>
      <c r="J6" s="44"/>
      <c r="K6" s="44"/>
    </row>
    <row r="7" spans="1:11">
      <c r="A7" s="44"/>
      <c r="B7" s="44"/>
      <c r="C7" s="44"/>
      <c r="D7" s="44"/>
      <c r="E7" s="44"/>
      <c r="F7" s="44"/>
      <c r="G7" s="44"/>
      <c r="H7" s="44"/>
      <c r="I7" s="44"/>
      <c r="J7" s="44"/>
      <c r="K7" s="44"/>
    </row>
    <row r="8" spans="1:11">
      <c r="A8" s="44"/>
      <c r="B8" s="44"/>
      <c r="C8" s="44"/>
      <c r="D8" s="44"/>
      <c r="E8" s="44"/>
      <c r="F8" s="44"/>
      <c r="G8" s="44"/>
      <c r="H8" s="44"/>
      <c r="I8" s="44"/>
      <c r="J8" s="44"/>
      <c r="K8" s="44"/>
    </row>
    <row r="9" spans="1:11">
      <c r="A9" s="44"/>
      <c r="B9" s="44"/>
      <c r="C9" s="44"/>
      <c r="D9" s="44"/>
      <c r="E9" s="44"/>
      <c r="F9" s="44"/>
      <c r="G9" s="44"/>
      <c r="H9" s="44"/>
      <c r="I9" s="44"/>
      <c r="J9" s="44"/>
      <c r="K9" s="44"/>
    </row>
    <row r="10" spans="1:11">
      <c r="A10" s="44"/>
      <c r="B10" s="44"/>
      <c r="C10" s="44"/>
      <c r="D10" s="44"/>
      <c r="E10" s="44"/>
      <c r="F10" s="44"/>
      <c r="G10" s="44"/>
      <c r="H10" s="44"/>
      <c r="I10" s="44"/>
      <c r="J10" s="44"/>
      <c r="K10" s="44"/>
    </row>
    <row r="11" spans="1:11">
      <c r="A11" s="44"/>
      <c r="B11" s="44"/>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7" spans="1:12" ht="16" thickBot="1"/>
    <row r="18" spans="1:12" ht="16" thickBot="1">
      <c r="A18" s="45" t="s">
        <v>23</v>
      </c>
      <c r="B18" s="46"/>
      <c r="C18" s="47"/>
      <c r="D18" s="46"/>
      <c r="E18" s="47"/>
      <c r="F18" s="46"/>
      <c r="G18" s="47"/>
      <c r="H18" s="46"/>
      <c r="I18" s="48"/>
      <c r="J18" s="48"/>
      <c r="K18" s="48"/>
      <c r="L18" s="49"/>
    </row>
    <row r="19" spans="1:12" ht="16" thickBot="1">
      <c r="A19" s="50"/>
      <c r="B19" s="47"/>
      <c r="C19" s="47"/>
      <c r="D19" s="47"/>
      <c r="E19" s="47"/>
      <c r="F19" s="47"/>
      <c r="G19" s="47"/>
      <c r="H19" s="47"/>
      <c r="I19" s="48"/>
      <c r="J19" s="48"/>
      <c r="K19" s="48"/>
      <c r="L19" s="49"/>
    </row>
    <row r="20" spans="1:12" ht="16" thickBot="1">
      <c r="A20" s="50"/>
      <c r="B20" s="46"/>
      <c r="C20" s="47"/>
      <c r="D20" s="46"/>
      <c r="E20" s="47"/>
      <c r="F20" s="46"/>
      <c r="G20" s="47"/>
      <c r="H20" s="46"/>
      <c r="I20" s="48"/>
      <c r="J20" s="48"/>
      <c r="K20" s="48"/>
      <c r="L20" s="49"/>
    </row>
    <row r="21" spans="1:12" ht="16" thickBot="1">
      <c r="A21" s="50"/>
      <c r="B21" s="47"/>
      <c r="C21" s="47"/>
      <c r="D21" s="47"/>
      <c r="E21" s="47"/>
      <c r="F21" s="47"/>
      <c r="G21" s="47"/>
      <c r="H21" s="47"/>
      <c r="I21" s="48"/>
      <c r="J21" s="48"/>
      <c r="K21" s="49"/>
      <c r="L21" s="49"/>
    </row>
    <row r="22" spans="1:12" ht="16" thickBot="1">
      <c r="A22" s="50"/>
      <c r="B22" s="46">
        <v>0.98</v>
      </c>
      <c r="C22" s="47"/>
      <c r="D22" s="46">
        <v>0.95</v>
      </c>
      <c r="E22" s="47"/>
      <c r="F22" s="46">
        <v>0.94</v>
      </c>
      <c r="G22" s="47"/>
      <c r="H22" s="46">
        <v>0.9</v>
      </c>
      <c r="I22" s="48"/>
      <c r="J22" s="51">
        <f>B22*D22*F22*H22</f>
        <v>0.78762599999999994</v>
      </c>
      <c r="K22" s="49"/>
      <c r="L22" s="49"/>
    </row>
    <row r="23" spans="1:12">
      <c r="A23" s="50"/>
      <c r="B23" s="48"/>
      <c r="C23" s="48"/>
      <c r="D23" s="48"/>
      <c r="E23" s="48"/>
      <c r="F23" s="48"/>
      <c r="G23" s="48"/>
      <c r="H23" s="48"/>
      <c r="I23" s="48"/>
      <c r="J23" s="48"/>
      <c r="K23" s="49"/>
      <c r="L23" s="49"/>
    </row>
    <row r="24" spans="1:12" ht="16" thickBot="1">
      <c r="A24" s="50"/>
      <c r="B24" s="52">
        <v>1</v>
      </c>
      <c r="C24" s="48"/>
      <c r="D24" s="52">
        <v>1</v>
      </c>
      <c r="E24" s="48"/>
      <c r="F24" s="52">
        <v>1</v>
      </c>
      <c r="G24" s="48"/>
      <c r="H24" s="52">
        <v>1</v>
      </c>
      <c r="I24" s="48"/>
      <c r="J24" s="48"/>
      <c r="K24" s="49"/>
      <c r="L24" s="49"/>
    </row>
    <row r="25" spans="1:12">
      <c r="A25" s="50"/>
      <c r="B25" s="48"/>
      <c r="C25" s="48"/>
      <c r="D25" s="48"/>
      <c r="E25" s="48"/>
      <c r="F25" s="48"/>
      <c r="G25" s="48"/>
      <c r="H25" s="48"/>
      <c r="I25" s="48"/>
      <c r="J25" s="53" t="s">
        <v>7</v>
      </c>
      <c r="K25" s="49"/>
      <c r="L25" s="49"/>
    </row>
    <row r="26" spans="1:12" ht="16" thickBot="1">
      <c r="A26" s="50"/>
      <c r="B26" s="48"/>
      <c r="C26" s="48"/>
      <c r="D26" s="48"/>
      <c r="E26" s="48"/>
      <c r="F26" s="48"/>
      <c r="G26" s="48"/>
      <c r="H26" s="48"/>
      <c r="I26" s="48"/>
      <c r="J26" s="54" t="s">
        <v>8</v>
      </c>
      <c r="K26" s="49"/>
      <c r="L26" s="49"/>
    </row>
    <row r="27" spans="1:12" ht="16" thickBot="1">
      <c r="A27" s="50"/>
      <c r="B27" s="55">
        <v>0.98</v>
      </c>
      <c r="C27" s="48"/>
      <c r="D27" s="55">
        <v>0.95</v>
      </c>
      <c r="E27" s="48"/>
      <c r="F27" s="55">
        <v>0.94</v>
      </c>
      <c r="G27" s="48"/>
      <c r="H27" s="55">
        <v>0.9</v>
      </c>
      <c r="I27" s="48"/>
      <c r="J27" s="56">
        <v>0.78762599999999994</v>
      </c>
      <c r="K27" s="49"/>
      <c r="L27" s="49"/>
    </row>
    <row r="28" spans="1:12">
      <c r="A28" s="50"/>
      <c r="B28" s="48"/>
      <c r="C28" s="48"/>
      <c r="D28" s="48"/>
      <c r="E28" s="48"/>
      <c r="F28" s="48"/>
      <c r="G28" s="48"/>
      <c r="H28" s="48"/>
      <c r="I28" s="48"/>
      <c r="J28" s="48"/>
      <c r="K28" s="49"/>
      <c r="L28" s="49"/>
    </row>
    <row r="29" spans="1:12">
      <c r="A29" s="50"/>
      <c r="B29" s="48"/>
      <c r="C29" s="49"/>
      <c r="D29" s="49"/>
      <c r="E29" s="49"/>
      <c r="F29" s="49"/>
      <c r="G29" s="49"/>
      <c r="H29" s="49"/>
      <c r="I29" s="49"/>
      <c r="J29" s="49"/>
      <c r="K29" s="49"/>
      <c r="L29" s="49"/>
    </row>
    <row r="30" spans="1:12">
      <c r="A30" s="50"/>
      <c r="B30" s="48"/>
      <c r="C30" s="49"/>
      <c r="D30" s="49"/>
      <c r="E30" s="49"/>
      <c r="F30" s="49"/>
      <c r="G30" s="49"/>
      <c r="H30" s="49"/>
      <c r="I30" s="49"/>
      <c r="J30" s="49"/>
      <c r="K30" s="49"/>
      <c r="L30" s="49"/>
    </row>
    <row r="31" spans="1:12">
      <c r="A31" s="50"/>
      <c r="B31" s="48"/>
      <c r="C31" s="49"/>
      <c r="D31" s="49"/>
      <c r="E31" s="49"/>
      <c r="F31" s="49"/>
      <c r="G31" s="49"/>
      <c r="H31" s="49"/>
      <c r="I31" s="49"/>
      <c r="J31" s="49"/>
      <c r="K31" s="49"/>
      <c r="L31" s="49"/>
    </row>
    <row r="32" spans="1:12">
      <c r="A32" s="50"/>
      <c r="B32" s="48"/>
      <c r="C32" s="48"/>
      <c r="D32" s="48"/>
      <c r="E32" s="48"/>
      <c r="F32" s="48"/>
      <c r="G32" s="48"/>
      <c r="H32" s="48"/>
      <c r="I32" s="48"/>
      <c r="J32" s="48"/>
      <c r="K32" s="48"/>
      <c r="L32" s="49"/>
    </row>
    <row r="33" spans="1:12" ht="16" thickBot="1">
      <c r="A33" s="45" t="s">
        <v>24</v>
      </c>
      <c r="B33" s="57"/>
      <c r="C33" s="48"/>
      <c r="D33" s="48"/>
      <c r="E33" s="48"/>
      <c r="F33" s="48"/>
      <c r="G33" s="48"/>
      <c r="H33" s="48"/>
      <c r="I33" s="48"/>
      <c r="J33" s="48"/>
      <c r="K33" s="48"/>
      <c r="L33" s="49"/>
    </row>
    <row r="34" spans="1:12" ht="16" thickBot="1">
      <c r="A34" s="50"/>
      <c r="B34" s="48"/>
      <c r="C34" s="46"/>
      <c r="D34" s="47"/>
      <c r="E34" s="46"/>
      <c r="F34" s="47"/>
      <c r="G34" s="46"/>
      <c r="H34" s="47"/>
      <c r="I34" s="46"/>
      <c r="J34" s="48"/>
      <c r="K34" s="48"/>
      <c r="L34" s="49"/>
    </row>
    <row r="35" spans="1:12" ht="16" thickBot="1">
      <c r="A35" s="50"/>
      <c r="B35" s="48"/>
      <c r="C35" s="47"/>
      <c r="D35" s="47"/>
      <c r="E35" s="47"/>
      <c r="F35" s="47"/>
      <c r="G35" s="47"/>
      <c r="H35" s="47"/>
      <c r="I35" s="47"/>
      <c r="J35" s="48"/>
      <c r="K35" s="48"/>
      <c r="L35" s="49"/>
    </row>
    <row r="36" spans="1:12" ht="16" thickBot="1">
      <c r="A36" s="50"/>
      <c r="B36" s="48"/>
      <c r="C36" s="46">
        <v>0.98</v>
      </c>
      <c r="D36" s="47"/>
      <c r="E36" s="46">
        <v>0.95</v>
      </c>
      <c r="F36" s="47"/>
      <c r="G36" s="46">
        <v>0.94</v>
      </c>
      <c r="H36" s="47"/>
      <c r="I36" s="46">
        <v>0.9</v>
      </c>
      <c r="J36" s="48"/>
      <c r="K36" s="48"/>
      <c r="L36" s="49"/>
    </row>
    <row r="37" spans="1:12" ht="16" thickBot="1">
      <c r="A37" s="50"/>
      <c r="B37" s="48"/>
      <c r="C37" s="47"/>
      <c r="D37" s="47"/>
      <c r="E37" s="47"/>
      <c r="F37" s="47"/>
      <c r="G37" s="47"/>
      <c r="H37" s="47"/>
      <c r="I37" s="47"/>
      <c r="J37" s="48"/>
      <c r="K37" s="48"/>
      <c r="L37" s="49"/>
    </row>
    <row r="38" spans="1:12" ht="16" thickBot="1">
      <c r="A38" s="50"/>
      <c r="B38" s="48"/>
      <c r="C38" s="46">
        <v>0.98</v>
      </c>
      <c r="D38" s="47"/>
      <c r="E38" s="46">
        <v>0.95</v>
      </c>
      <c r="F38" s="47"/>
      <c r="G38" s="46">
        <v>0.94</v>
      </c>
      <c r="H38" s="47"/>
      <c r="I38" s="46">
        <v>0.9</v>
      </c>
      <c r="J38" s="48"/>
      <c r="K38" s="48"/>
      <c r="L38" s="49"/>
    </row>
    <row r="39" spans="1:12" ht="16" thickBot="1">
      <c r="A39" s="50"/>
      <c r="B39" s="48"/>
      <c r="C39" s="48"/>
      <c r="D39" s="48"/>
      <c r="E39" s="48"/>
      <c r="F39" s="48"/>
      <c r="G39" s="48"/>
      <c r="H39" s="48"/>
      <c r="I39" s="48"/>
      <c r="J39" s="48"/>
      <c r="K39" s="58"/>
      <c r="L39" s="49"/>
    </row>
    <row r="40" spans="1:12">
      <c r="A40" s="50"/>
      <c r="B40" s="48"/>
      <c r="C40" s="52">
        <v>1</v>
      </c>
      <c r="D40" s="48"/>
      <c r="E40" s="52">
        <v>1</v>
      </c>
      <c r="F40" s="48"/>
      <c r="G40" s="52">
        <v>1</v>
      </c>
      <c r="H40" s="48"/>
      <c r="I40" s="52">
        <v>2</v>
      </c>
      <c r="J40" s="48"/>
      <c r="K40" s="53" t="s">
        <v>7</v>
      </c>
      <c r="L40" s="49"/>
    </row>
    <row r="41" spans="1:12" ht="16" thickBot="1">
      <c r="A41" s="50"/>
      <c r="B41" s="48"/>
      <c r="C41" s="48"/>
      <c r="D41" s="48"/>
      <c r="E41" s="48"/>
      <c r="F41" s="48"/>
      <c r="G41" s="48"/>
      <c r="H41" s="48"/>
      <c r="I41" s="48"/>
      <c r="J41" s="48"/>
      <c r="K41" s="54" t="s">
        <v>8</v>
      </c>
      <c r="L41" s="49"/>
    </row>
    <row r="42" spans="1:12" ht="16" thickBot="1">
      <c r="A42" s="50"/>
      <c r="B42" s="48"/>
      <c r="C42" s="51">
        <f>C38+(1-C38)*C36</f>
        <v>0.99960000000000004</v>
      </c>
      <c r="D42" s="48"/>
      <c r="E42" s="51">
        <f>E38+(1-E38)*E36</f>
        <v>0.99750000000000005</v>
      </c>
      <c r="F42" s="48"/>
      <c r="G42" s="51">
        <f>G38+(1-G38)*G36</f>
        <v>0.99639999999999995</v>
      </c>
      <c r="H42" s="48"/>
      <c r="I42" s="51">
        <f>I38+(1-I38)*I36</f>
        <v>0.99</v>
      </c>
      <c r="J42" s="48"/>
      <c r="K42" s="58"/>
      <c r="L42" s="49"/>
    </row>
    <row r="43" spans="1:12" ht="16" thickBot="1">
      <c r="A43" s="50"/>
      <c r="B43" s="48" t="s">
        <v>19</v>
      </c>
      <c r="C43" s="55">
        <v>0.98</v>
      </c>
      <c r="D43" s="48"/>
      <c r="E43" s="55">
        <v>0.95</v>
      </c>
      <c r="F43" s="48"/>
      <c r="G43" s="55">
        <v>0.94</v>
      </c>
      <c r="H43" s="48"/>
      <c r="I43" s="55">
        <v>0.9</v>
      </c>
      <c r="J43" s="48"/>
      <c r="K43" s="59">
        <f>C43*E43*G43*I42</f>
        <v>0.86638859999999995</v>
      </c>
      <c r="L43" s="49"/>
    </row>
    <row r="44" spans="1:12">
      <c r="A44" s="50"/>
      <c r="B44" s="48" t="s">
        <v>20</v>
      </c>
      <c r="C44" s="60"/>
      <c r="D44" s="48"/>
      <c r="E44" s="60"/>
      <c r="F44" s="48"/>
      <c r="G44" s="60"/>
      <c r="H44" s="48"/>
      <c r="I44" s="60"/>
      <c r="J44" s="48"/>
      <c r="K44" s="59">
        <f>C43*E43*G42*I43</f>
        <v>0.83488355999999997</v>
      </c>
      <c r="L44" s="49"/>
    </row>
    <row r="45" spans="1:12">
      <c r="A45" s="50"/>
      <c r="B45" s="48" t="s">
        <v>21</v>
      </c>
      <c r="C45" s="60"/>
      <c r="D45" s="48"/>
      <c r="E45" s="60"/>
      <c r="F45" s="48"/>
      <c r="G45" s="60"/>
      <c r="H45" s="48"/>
      <c r="I45" s="60"/>
      <c r="J45" s="48"/>
      <c r="K45" s="59">
        <f>C43*E42*G43*I43</f>
        <v>0.8270073</v>
      </c>
      <c r="L45" s="49"/>
    </row>
    <row r="46" spans="1:12">
      <c r="A46" s="50"/>
      <c r="B46" s="48" t="s">
        <v>22</v>
      </c>
      <c r="C46" s="60"/>
      <c r="D46" s="48"/>
      <c r="E46" s="60"/>
      <c r="F46" s="48"/>
      <c r="G46" s="60"/>
      <c r="H46" s="48"/>
      <c r="I46" s="60"/>
      <c r="J46" s="48"/>
      <c r="K46" s="59">
        <f>C42*E43*G43*I43</f>
        <v>0.80337851999999998</v>
      </c>
      <c r="L46" s="49"/>
    </row>
    <row r="47" spans="1:12">
      <c r="A47" s="50"/>
      <c r="B47" s="49"/>
      <c r="C47" s="49"/>
      <c r="D47" s="49"/>
      <c r="E47" s="49"/>
      <c r="F47" s="49"/>
      <c r="G47" s="49"/>
      <c r="H47" s="49"/>
      <c r="I47" s="49"/>
      <c r="J47" s="49"/>
      <c r="K47" s="49"/>
      <c r="L47" s="49"/>
    </row>
    <row r="48" spans="1:12">
      <c r="A48" s="50"/>
      <c r="B48" s="49"/>
      <c r="C48" s="49"/>
      <c r="D48" s="49"/>
      <c r="E48" s="49"/>
      <c r="F48" s="49"/>
      <c r="G48" s="49"/>
      <c r="H48" s="49"/>
      <c r="I48" s="49"/>
      <c r="J48" s="49"/>
      <c r="K48" s="49"/>
      <c r="L48" s="49"/>
    </row>
    <row r="49" spans="1:12">
      <c r="A49" s="50"/>
      <c r="B49" s="48"/>
      <c r="C49" s="48"/>
      <c r="D49" s="48"/>
      <c r="E49" s="48"/>
      <c r="F49" s="48"/>
      <c r="G49" s="48"/>
      <c r="H49" s="48"/>
      <c r="I49" s="48"/>
      <c r="J49" s="48"/>
      <c r="K49" s="48"/>
      <c r="L49" s="49"/>
    </row>
    <row r="50" spans="1:12">
      <c r="A50" s="50"/>
      <c r="B50" s="48"/>
      <c r="C50" s="48"/>
      <c r="D50" s="48"/>
      <c r="E50" s="48"/>
      <c r="F50" s="48"/>
      <c r="G50" s="48"/>
      <c r="H50" s="48"/>
      <c r="I50" s="48"/>
      <c r="J50" s="48"/>
      <c r="K50" s="48"/>
      <c r="L50" s="49"/>
    </row>
    <row r="51" spans="1:12" ht="16" thickBot="1">
      <c r="A51" s="45" t="s">
        <v>17</v>
      </c>
      <c r="B51" s="57"/>
      <c r="C51" s="48"/>
      <c r="D51" s="48"/>
      <c r="E51" s="48"/>
      <c r="F51" s="48"/>
      <c r="G51" s="48"/>
      <c r="H51" s="48"/>
      <c r="I51" s="48"/>
      <c r="J51" s="48"/>
      <c r="K51" s="48"/>
      <c r="L51" s="49"/>
    </row>
    <row r="52" spans="1:12" ht="16" thickBot="1">
      <c r="A52" s="50"/>
      <c r="B52" s="46"/>
      <c r="C52" s="47"/>
      <c r="D52" s="46"/>
      <c r="E52" s="47"/>
      <c r="F52" s="46"/>
      <c r="G52" s="47"/>
      <c r="H52" s="46"/>
      <c r="I52" s="48"/>
      <c r="J52" s="48"/>
      <c r="K52" s="48"/>
      <c r="L52" s="49"/>
    </row>
    <row r="53" spans="1:12" ht="16" thickBot="1">
      <c r="A53" s="50"/>
      <c r="B53" s="47"/>
      <c r="C53" s="47"/>
      <c r="D53" s="47"/>
      <c r="E53" s="47"/>
      <c r="F53" s="47"/>
      <c r="G53" s="47"/>
      <c r="H53" s="47"/>
      <c r="I53" s="48"/>
      <c r="J53" s="48"/>
      <c r="K53" s="48"/>
      <c r="L53" s="49"/>
    </row>
    <row r="54" spans="1:12" ht="16" thickBot="1">
      <c r="A54" s="50"/>
      <c r="B54" s="46"/>
      <c r="C54" s="47"/>
      <c r="D54" s="46"/>
      <c r="E54" s="47"/>
      <c r="F54" s="46"/>
      <c r="G54" s="47"/>
      <c r="H54" s="46">
        <v>0.92</v>
      </c>
      <c r="I54" s="48"/>
      <c r="J54" s="48"/>
      <c r="K54" s="49"/>
      <c r="L54" s="49"/>
    </row>
    <row r="55" spans="1:12" ht="16" thickBot="1">
      <c r="A55" s="50"/>
      <c r="B55" s="47"/>
      <c r="C55" s="47"/>
      <c r="D55" s="47"/>
      <c r="E55" s="47"/>
      <c r="F55" s="47"/>
      <c r="G55" s="47"/>
      <c r="H55" s="47"/>
      <c r="I55" s="48"/>
      <c r="J55" s="48"/>
      <c r="K55" s="49"/>
      <c r="L55" s="49"/>
    </row>
    <row r="56" spans="1:12" ht="16" thickBot="1">
      <c r="A56" s="50"/>
      <c r="B56" s="46">
        <v>0.98</v>
      </c>
      <c r="C56" s="47"/>
      <c r="D56" s="46">
        <v>0.95</v>
      </c>
      <c r="E56" s="47"/>
      <c r="F56" s="46">
        <v>0.94</v>
      </c>
      <c r="G56" s="47"/>
      <c r="H56" s="46">
        <v>0.9</v>
      </c>
      <c r="I56" s="48"/>
      <c r="J56" s="48"/>
      <c r="K56" s="49"/>
      <c r="L56" s="49"/>
    </row>
    <row r="57" spans="1:12">
      <c r="A57" s="50"/>
      <c r="B57" s="48"/>
      <c r="C57" s="48"/>
      <c r="D57" s="48"/>
      <c r="E57" s="48"/>
      <c r="F57" s="48"/>
      <c r="G57" s="48"/>
      <c r="H57" s="48"/>
      <c r="I57" s="48"/>
      <c r="J57" s="48"/>
      <c r="K57" s="49"/>
      <c r="L57" s="49"/>
    </row>
    <row r="58" spans="1:12" ht="16" thickBot="1">
      <c r="A58" s="50"/>
      <c r="B58" s="52">
        <v>1</v>
      </c>
      <c r="C58" s="48"/>
      <c r="D58" s="52">
        <v>1</v>
      </c>
      <c r="E58" s="48"/>
      <c r="F58" s="52">
        <v>1</v>
      </c>
      <c r="G58" s="48"/>
      <c r="H58" s="52">
        <v>2</v>
      </c>
      <c r="I58" s="48"/>
      <c r="J58" s="48"/>
      <c r="K58" s="49"/>
      <c r="L58" s="49"/>
    </row>
    <row r="59" spans="1:12">
      <c r="A59" s="50"/>
      <c r="B59" s="48"/>
      <c r="C59" s="48"/>
      <c r="D59" s="48"/>
      <c r="E59" s="48"/>
      <c r="F59" s="48"/>
      <c r="G59" s="48"/>
      <c r="H59" s="48"/>
      <c r="I59" s="48"/>
      <c r="J59" s="53" t="s">
        <v>7</v>
      </c>
      <c r="K59" s="49"/>
      <c r="L59" s="49"/>
    </row>
    <row r="60" spans="1:12" ht="16" thickBot="1">
      <c r="A60" s="50"/>
      <c r="B60" s="48"/>
      <c r="C60" s="48"/>
      <c r="D60" s="48"/>
      <c r="E60" s="48"/>
      <c r="F60" s="48"/>
      <c r="G60" s="48"/>
      <c r="H60" s="48"/>
      <c r="I60" s="48"/>
      <c r="J60" s="54" t="s">
        <v>8</v>
      </c>
      <c r="K60" s="49"/>
      <c r="L60" s="49"/>
    </row>
    <row r="61" spans="1:12" ht="16" thickBot="1">
      <c r="A61" s="50"/>
      <c r="B61" s="55">
        <v>0.98</v>
      </c>
      <c r="C61" s="48"/>
      <c r="D61" s="55">
        <v>0.95</v>
      </c>
      <c r="E61" s="48"/>
      <c r="F61" s="55">
        <v>0.94</v>
      </c>
      <c r="G61" s="48"/>
      <c r="H61" s="55">
        <v>0.99199999999999999</v>
      </c>
      <c r="I61" s="48"/>
      <c r="J61" s="61">
        <v>0.86813887999999995</v>
      </c>
      <c r="K61" s="49"/>
      <c r="L61" s="49"/>
    </row>
    <row r="62" spans="1:12">
      <c r="A62" s="50"/>
      <c r="B62" s="48"/>
      <c r="C62" s="48"/>
      <c r="D62" s="48"/>
      <c r="E62" s="48"/>
      <c r="F62" s="48"/>
      <c r="G62" s="48"/>
      <c r="H62" s="48"/>
      <c r="I62" s="48"/>
      <c r="J62" s="48"/>
      <c r="K62" s="49"/>
      <c r="L62" s="49"/>
    </row>
    <row r="63" spans="1:12">
      <c r="A63" s="50"/>
      <c r="B63" s="49"/>
      <c r="C63" s="49"/>
      <c r="D63" s="49"/>
      <c r="E63" s="49"/>
      <c r="F63" s="49"/>
      <c r="G63" s="49"/>
      <c r="H63" s="49"/>
      <c r="I63" s="49"/>
      <c r="J63" s="49"/>
      <c r="K63" s="49"/>
      <c r="L63" s="49"/>
    </row>
    <row r="64" spans="1:12">
      <c r="A64" s="30"/>
      <c r="B64" s="29"/>
    </row>
  </sheetData>
  <mergeCells count="1">
    <mergeCell ref="A2:K15"/>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6C3-03CF-1A48-A309-0216C9B4F2FE}">
  <dimension ref="A2:H34"/>
  <sheetViews>
    <sheetView workbookViewId="0">
      <selection activeCell="J25" sqref="J25"/>
    </sheetView>
  </sheetViews>
  <sheetFormatPr baseColWidth="10" defaultRowHeight="15"/>
  <sheetData>
    <row r="2" spans="1:8">
      <c r="A2" s="6" t="s">
        <v>25</v>
      </c>
      <c r="B2" s="6"/>
      <c r="C2" s="6"/>
      <c r="D2" s="6"/>
      <c r="E2" s="6"/>
      <c r="F2" s="6"/>
      <c r="G2" s="6"/>
      <c r="H2" s="6"/>
    </row>
    <row r="3" spans="1:8">
      <c r="A3" s="6"/>
      <c r="B3" s="6"/>
      <c r="C3" s="6"/>
      <c r="D3" s="6"/>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6" spans="1:8" ht="32">
      <c r="A16" s="77" t="s">
        <v>33</v>
      </c>
      <c r="B16" s="77" t="s">
        <v>34</v>
      </c>
      <c r="C16" s="78" t="s">
        <v>35</v>
      </c>
    </row>
    <row r="17" spans="1:3">
      <c r="A17" s="79" t="s">
        <v>26</v>
      </c>
      <c r="B17" s="79">
        <v>0.99</v>
      </c>
      <c r="C17" s="79">
        <f>1-((1-B17)^2)</f>
        <v>0.99990000000000001</v>
      </c>
    </row>
    <row r="18" spans="1:3">
      <c r="A18" s="79" t="s">
        <v>27</v>
      </c>
      <c r="B18" s="79">
        <v>0.96</v>
      </c>
      <c r="C18" s="79">
        <f>1-((1-B18)^2)</f>
        <v>0.99839999999999995</v>
      </c>
    </row>
    <row r="19" spans="1:3">
      <c r="A19" s="79" t="s">
        <v>28</v>
      </c>
      <c r="B19" s="79">
        <v>0.93</v>
      </c>
      <c r="C19" s="79">
        <f>1-((1-B19)^2)</f>
        <v>0.99509999999999998</v>
      </c>
    </row>
    <row r="22" spans="1:3" ht="32">
      <c r="A22" s="80" t="s">
        <v>36</v>
      </c>
      <c r="B22" s="81">
        <f>B17*B18*B19</f>
        <v>0.88387199999999999</v>
      </c>
    </row>
    <row r="25" spans="1:3">
      <c r="A25" s="79"/>
      <c r="B25" s="77" t="s">
        <v>37</v>
      </c>
    </row>
    <row r="26" spans="1:3">
      <c r="A26" s="79" t="s">
        <v>38</v>
      </c>
      <c r="B26" s="81">
        <f>B22+(1-B22)*B22</f>
        <v>0.98651428761600002</v>
      </c>
    </row>
    <row r="27" spans="1:3">
      <c r="A27" s="82" t="s">
        <v>39</v>
      </c>
      <c r="B27" s="83">
        <f>C17*C18*C19</f>
        <v>0.993408489216</v>
      </c>
    </row>
    <row r="31" spans="1:3">
      <c r="A31" s="84" t="s">
        <v>40</v>
      </c>
    </row>
    <row r="32" spans="1:3">
      <c r="A32" t="s">
        <v>41</v>
      </c>
    </row>
    <row r="33" spans="1:1">
      <c r="A33" t="s">
        <v>42</v>
      </c>
    </row>
    <row r="34" spans="1:1">
      <c r="A34" t="s">
        <v>43</v>
      </c>
    </row>
  </sheetData>
  <mergeCells count="1">
    <mergeCell ref="A2:H14"/>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436D-8C59-254D-B300-247CBD2C15A1}">
  <dimension ref="A2:N44"/>
  <sheetViews>
    <sheetView workbookViewId="0">
      <selection activeCell="G29" sqref="G29"/>
    </sheetView>
  </sheetViews>
  <sheetFormatPr baseColWidth="10" defaultRowHeight="15"/>
  <sheetData>
    <row r="2" spans="1:8">
      <c r="A2" s="6" t="s">
        <v>32</v>
      </c>
      <c r="B2" s="6"/>
      <c r="C2" s="6"/>
      <c r="D2" s="6"/>
      <c r="E2" s="6"/>
      <c r="F2" s="6"/>
      <c r="G2" s="6"/>
      <c r="H2" s="6"/>
    </row>
    <row r="3" spans="1:8">
      <c r="A3" s="6"/>
      <c r="B3" s="6"/>
      <c r="C3" s="6"/>
      <c r="D3" s="6"/>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6" spans="1:8" ht="16" thickBot="1"/>
    <row r="17" spans="1:14">
      <c r="A17" s="8"/>
      <c r="B17" s="8"/>
      <c r="C17" s="62" t="s">
        <v>26</v>
      </c>
      <c r="D17" s="11"/>
      <c r="E17" s="63" t="s">
        <v>27</v>
      </c>
      <c r="F17" s="11"/>
      <c r="G17" s="64" t="s">
        <v>28</v>
      </c>
      <c r="H17" s="8"/>
      <c r="I17" s="8"/>
      <c r="J17" s="8"/>
      <c r="K17" s="8"/>
      <c r="L17" s="8"/>
      <c r="M17" s="8"/>
      <c r="N17" s="8"/>
    </row>
    <row r="18" spans="1:14" ht="16" thickBot="1">
      <c r="A18" s="8"/>
      <c r="B18" s="1" t="s">
        <v>29</v>
      </c>
      <c r="C18" s="65">
        <v>0.99</v>
      </c>
      <c r="D18" s="66" t="s">
        <v>29</v>
      </c>
      <c r="E18" s="67">
        <v>0.96</v>
      </c>
      <c r="F18" s="66" t="s">
        <v>29</v>
      </c>
      <c r="G18" s="68">
        <v>0.93</v>
      </c>
      <c r="H18" s="1" t="s">
        <v>29</v>
      </c>
      <c r="I18" s="43">
        <f>C18*E18*G18</f>
        <v>0.88387199999999999</v>
      </c>
      <c r="J18" s="8"/>
      <c r="K18" s="8"/>
      <c r="L18" s="8"/>
      <c r="M18" s="8"/>
      <c r="N18" s="8"/>
    </row>
    <row r="19" spans="1:14" ht="16" thickBot="1">
      <c r="A19" s="8"/>
      <c r="B19" s="8"/>
      <c r="C19" s="8"/>
      <c r="D19" s="8"/>
      <c r="E19" s="8"/>
      <c r="F19" s="98">
        <v>0.98</v>
      </c>
      <c r="G19" s="8"/>
      <c r="H19" s="8"/>
      <c r="I19" s="8"/>
      <c r="J19" s="8"/>
      <c r="K19" s="8"/>
      <c r="L19" s="8"/>
      <c r="M19" s="8"/>
      <c r="N19" s="8"/>
    </row>
    <row r="20" spans="1:14" ht="16" thickBot="1">
      <c r="A20" s="40" t="s">
        <v>30</v>
      </c>
      <c r="B20" s="1" t="s">
        <v>29</v>
      </c>
      <c r="C20" s="69">
        <v>0.99</v>
      </c>
      <c r="D20" s="70" t="s">
        <v>29</v>
      </c>
      <c r="E20" s="70">
        <v>0.96</v>
      </c>
      <c r="F20" s="70" t="s">
        <v>29</v>
      </c>
      <c r="G20" s="71">
        <v>0.93</v>
      </c>
      <c r="H20" s="1" t="s">
        <v>29</v>
      </c>
      <c r="I20" s="72">
        <f>I18+(1-I18)*I18*F19</f>
        <v>0.98446144186368001</v>
      </c>
      <c r="J20" s="8"/>
      <c r="K20" s="8"/>
      <c r="L20" s="8"/>
      <c r="M20" s="8"/>
      <c r="N20" s="8"/>
    </row>
    <row r="21" spans="1:14">
      <c r="A21" s="8"/>
      <c r="B21" s="8"/>
      <c r="C21" s="8"/>
      <c r="D21" s="8"/>
      <c r="E21" s="8"/>
      <c r="F21" s="8"/>
      <c r="G21" s="8"/>
      <c r="H21" s="40"/>
      <c r="I21" s="73"/>
      <c r="J21" s="8"/>
      <c r="K21" s="8"/>
      <c r="L21" s="8"/>
      <c r="M21" s="8"/>
      <c r="N21" s="8"/>
    </row>
    <row r="22" spans="1:14">
      <c r="A22" s="8"/>
      <c r="B22" s="8"/>
      <c r="C22" s="8" t="s">
        <v>44</v>
      </c>
      <c r="D22" s="97">
        <v>0.98651428761600002</v>
      </c>
      <c r="E22" s="8"/>
      <c r="F22" s="8"/>
      <c r="G22" s="8"/>
      <c r="H22" s="8"/>
      <c r="I22" s="96"/>
      <c r="J22" s="8"/>
      <c r="K22" s="8"/>
      <c r="L22" s="8"/>
      <c r="M22" s="8"/>
      <c r="N22" s="8"/>
    </row>
    <row r="23" spans="1:14">
      <c r="A23" s="8"/>
      <c r="B23" s="8"/>
      <c r="C23" s="8"/>
      <c r="D23" s="8"/>
      <c r="E23" s="8"/>
      <c r="F23" s="8"/>
      <c r="G23" s="8"/>
      <c r="H23" s="8"/>
      <c r="I23" s="8"/>
      <c r="J23" s="8"/>
      <c r="K23" s="8"/>
      <c r="L23" s="8"/>
      <c r="M23" s="8"/>
      <c r="N23" s="8"/>
    </row>
    <row r="24" spans="1:14" ht="17" thickBot="1">
      <c r="A24" s="40" t="s">
        <v>31</v>
      </c>
      <c r="C24" s="74" t="s">
        <v>15</v>
      </c>
      <c r="E24" s="74" t="s">
        <v>15</v>
      </c>
      <c r="G24" s="74" t="s">
        <v>15</v>
      </c>
      <c r="I24" s="8"/>
      <c r="J24" s="8"/>
      <c r="K24" s="8"/>
      <c r="L24" s="8"/>
      <c r="M24" s="8"/>
      <c r="N24" s="8"/>
    </row>
    <row r="25" spans="1:14" ht="17" thickBot="1">
      <c r="A25" s="8"/>
      <c r="C25" s="75">
        <v>0.99</v>
      </c>
      <c r="E25" s="75">
        <v>0.96</v>
      </c>
      <c r="G25" s="75">
        <v>0.93</v>
      </c>
      <c r="H25" s="74"/>
      <c r="I25" s="8"/>
      <c r="J25" s="8"/>
      <c r="K25" s="8"/>
      <c r="L25" s="8"/>
      <c r="M25" s="8"/>
      <c r="N25" s="8"/>
    </row>
    <row r="26" spans="1:14" ht="16" thickBot="1">
      <c r="A26" s="8"/>
      <c r="C26" s="76" t="s">
        <v>16</v>
      </c>
      <c r="D26" s="5">
        <v>0.98</v>
      </c>
      <c r="E26" s="76" t="s">
        <v>16</v>
      </c>
      <c r="F26" s="5">
        <v>0.98</v>
      </c>
      <c r="G26" s="76" t="s">
        <v>16</v>
      </c>
      <c r="H26" s="5">
        <v>0.98</v>
      </c>
      <c r="I26" s="8"/>
      <c r="J26" s="8"/>
      <c r="K26" s="8"/>
      <c r="L26" s="8"/>
      <c r="M26" s="8"/>
      <c r="N26" s="8"/>
    </row>
    <row r="27" spans="1:14" ht="16" thickBot="1">
      <c r="A27" s="8"/>
      <c r="B27" s="1" t="s">
        <v>29</v>
      </c>
      <c r="C27" s="75">
        <v>0.99</v>
      </c>
      <c r="D27" s="1" t="s">
        <v>29</v>
      </c>
      <c r="E27" s="75">
        <v>0.96</v>
      </c>
      <c r="F27" s="1" t="s">
        <v>29</v>
      </c>
      <c r="G27" s="75">
        <v>0.93</v>
      </c>
      <c r="H27" s="1" t="s">
        <v>29</v>
      </c>
      <c r="I27" s="8"/>
      <c r="J27" s="8"/>
      <c r="K27" s="8"/>
      <c r="L27" s="8"/>
      <c r="M27" s="8"/>
      <c r="N27" s="8"/>
    </row>
    <row r="28" spans="1:14">
      <c r="A28" s="8"/>
      <c r="B28" s="8"/>
      <c r="C28" s="8"/>
      <c r="D28" s="8"/>
      <c r="E28" s="8"/>
      <c r="F28" s="8"/>
      <c r="G28" s="8"/>
      <c r="H28" s="8"/>
      <c r="I28" s="8"/>
      <c r="J28" s="8"/>
      <c r="K28" s="8"/>
      <c r="L28" s="8"/>
      <c r="M28" s="8"/>
      <c r="N28" s="8"/>
    </row>
    <row r="29" spans="1:14">
      <c r="A29" s="8"/>
      <c r="B29" s="8"/>
      <c r="C29" s="42">
        <f>C27+C25*(1-C27)*D26</f>
        <v>0.99970199999999998</v>
      </c>
      <c r="D29" s="8"/>
      <c r="E29" s="42">
        <f>E27+E25*(1-E27)*F26</f>
        <v>0.99763199999999996</v>
      </c>
      <c r="F29" s="8"/>
      <c r="G29" s="42">
        <f>G27+G25*(1-G27)*H26</f>
        <v>0.99379799999999996</v>
      </c>
      <c r="H29" s="1" t="s">
        <v>29</v>
      </c>
      <c r="I29" s="72">
        <f>C29*E29*G29</f>
        <v>0.99114923581947179</v>
      </c>
      <c r="J29" s="8"/>
      <c r="K29" s="8"/>
      <c r="L29" s="8"/>
      <c r="M29" s="8"/>
      <c r="N29" s="8"/>
    </row>
    <row r="30" spans="1:14">
      <c r="A30" s="8"/>
      <c r="B30" s="8"/>
      <c r="C30" s="8"/>
      <c r="D30" s="8"/>
      <c r="E30" s="8"/>
      <c r="F30" s="8"/>
      <c r="G30" s="8"/>
      <c r="H30" s="8"/>
      <c r="I30" s="8"/>
      <c r="J30" s="8"/>
      <c r="K30" s="8"/>
      <c r="L30" s="8"/>
      <c r="M30" s="8"/>
      <c r="N30" s="8"/>
    </row>
    <row r="31" spans="1:14">
      <c r="A31" s="8"/>
      <c r="B31" s="40"/>
      <c r="C31" s="73"/>
      <c r="D31" s="8"/>
      <c r="E31" s="8"/>
      <c r="F31" s="8"/>
      <c r="G31" s="8"/>
      <c r="H31" s="8"/>
      <c r="I31" s="8"/>
      <c r="J31" s="8"/>
      <c r="K31" s="8"/>
      <c r="L31" s="8"/>
      <c r="M31" s="8"/>
      <c r="N31" s="8"/>
    </row>
    <row r="32" spans="1:14">
      <c r="A32" s="8"/>
      <c r="B32" s="8"/>
      <c r="C32" s="8"/>
      <c r="D32" s="8"/>
      <c r="E32" s="8"/>
      <c r="F32" s="8"/>
      <c r="G32" s="8"/>
      <c r="H32" s="8"/>
      <c r="I32" s="8"/>
      <c r="J32" s="8"/>
      <c r="K32" s="8"/>
      <c r="L32" s="8"/>
      <c r="M32" s="8"/>
      <c r="N32" s="8"/>
    </row>
    <row r="33" spans="6:14">
      <c r="F33" s="8"/>
      <c r="G33" s="8"/>
      <c r="H33" s="8"/>
      <c r="I33" s="8"/>
      <c r="J33" s="8"/>
      <c r="K33" s="8"/>
      <c r="L33" s="8"/>
      <c r="M33" s="8"/>
      <c r="N33" s="8"/>
    </row>
    <row r="34" spans="6:14">
      <c r="F34" s="8"/>
      <c r="G34" s="8"/>
      <c r="H34" s="8"/>
      <c r="I34" s="8"/>
      <c r="J34" s="8"/>
    </row>
    <row r="35" spans="6:14">
      <c r="F35" s="8"/>
      <c r="G35" s="8"/>
      <c r="H35" s="8"/>
      <c r="I35" s="8"/>
      <c r="J35" s="8"/>
    </row>
    <row r="36" spans="6:14">
      <c r="F36" s="8"/>
      <c r="G36" s="8"/>
      <c r="H36" s="8"/>
      <c r="I36" s="8"/>
      <c r="J36" s="8"/>
    </row>
    <row r="37" spans="6:14">
      <c r="F37" s="8"/>
      <c r="G37" s="8"/>
      <c r="H37" s="8"/>
      <c r="I37" s="8"/>
      <c r="J37" s="8"/>
    </row>
    <row r="38" spans="6:14">
      <c r="F38" s="8"/>
      <c r="G38" s="8"/>
      <c r="H38" s="8"/>
      <c r="I38" s="8"/>
      <c r="J38" s="8"/>
    </row>
    <row r="39" spans="6:14">
      <c r="F39" s="8"/>
      <c r="G39" s="8"/>
      <c r="H39" s="8"/>
      <c r="I39" s="8"/>
      <c r="J39" s="8"/>
    </row>
    <row r="40" spans="6:14">
      <c r="F40" s="8"/>
      <c r="G40" s="8"/>
      <c r="H40" s="8"/>
      <c r="I40" s="8"/>
      <c r="J40" s="8"/>
    </row>
    <row r="44" spans="6:14">
      <c r="K44" s="8"/>
      <c r="L44" s="8"/>
      <c r="M44" s="8"/>
      <c r="N44" s="8"/>
    </row>
  </sheetData>
  <mergeCells count="1">
    <mergeCell ref="A2:H1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Q1</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11046033_尤儷橞</dc:creator>
  <cp:lastModifiedBy>11046033_尤儷橞</cp:lastModifiedBy>
  <dcterms:created xsi:type="dcterms:W3CDTF">2024-05-02T12:57:30Z</dcterms:created>
  <dcterms:modified xsi:type="dcterms:W3CDTF">2024-05-13T07:13:35Z</dcterms:modified>
</cp:coreProperties>
</file>