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12"/>
  <fileSharing readOnlyRecommended="1"/>
  <workbookPr defaultThemeVersion="124226"/>
  <xr:revisionPtr revIDLastSave="0" documentId="11_15345A6C7AB4B68222102D4A890A1DEA8711D78D" xr6:coauthVersionLast="42" xr6:coauthVersionMax="42" xr10:uidLastSave="{00000000-0000-0000-0000-000000000000}"/>
  <bookViews>
    <workbookView xWindow="2490" yWindow="30" windowWidth="14070" windowHeight="9600" xr2:uid="{00000000-000D-0000-FFFF-FFFF00000000}"/>
  </bookViews>
  <sheets>
    <sheet name="Guidance" sheetId="1" r:id="rId1"/>
    <sheet name="Checker" sheetId="2" r:id="rId2"/>
    <sheet name="SGSD Combinations" sheetId="6" r:id="rId3"/>
    <sheet name="Links" sheetId="3" r:id="rId4"/>
    <sheet name="Control" sheetId="4" r:id="rId5"/>
  </sheets>
  <definedNames>
    <definedName name="_xlnm._FilterDatabase" localSheetId="3" hidden="1">Links!$A$1:$D$50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A90" i="2"/>
  <c r="E31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3" i="2"/>
  <c r="E3" i="2"/>
  <c r="F5" i="3"/>
  <c r="F9" i="3"/>
  <c r="C10" i="2"/>
  <c r="F13" i="3"/>
  <c r="C14" i="2"/>
  <c r="F17" i="3"/>
  <c r="C18" i="2"/>
  <c r="F21" i="3"/>
  <c r="C22" i="2"/>
  <c r="F25" i="3"/>
  <c r="C26" i="2"/>
  <c r="F29" i="3"/>
  <c r="C30" i="2"/>
  <c r="F33" i="3"/>
  <c r="F37" i="3"/>
  <c r="C38" i="2"/>
  <c r="F41" i="3"/>
  <c r="C42" i="2"/>
  <c r="F45" i="3"/>
  <c r="C46" i="2"/>
  <c r="F49" i="3"/>
  <c r="C50" i="2"/>
  <c r="F2" i="3"/>
  <c r="C3" i="2"/>
  <c r="F27" i="3"/>
  <c r="C28" i="2"/>
  <c r="F35" i="3"/>
  <c r="C36" i="2"/>
  <c r="F43" i="3"/>
  <c r="C44" i="2"/>
  <c r="F51" i="3"/>
  <c r="C53" i="2"/>
  <c r="F8" i="3"/>
  <c r="C9" i="2"/>
  <c r="F16" i="3"/>
  <c r="C17" i="2"/>
  <c r="F24" i="3"/>
  <c r="C25" i="2"/>
  <c r="F28" i="3"/>
  <c r="C29" i="2"/>
  <c r="F36" i="3"/>
  <c r="C37" i="2"/>
  <c r="F44" i="3"/>
  <c r="C45" i="2"/>
  <c r="F52" i="3"/>
  <c r="C54" i="2"/>
  <c r="F6" i="3"/>
  <c r="C7" i="2"/>
  <c r="F10" i="3"/>
  <c r="C11" i="2"/>
  <c r="F14" i="3"/>
  <c r="C15" i="2"/>
  <c r="F18" i="3"/>
  <c r="C19" i="2"/>
  <c r="F22" i="3"/>
  <c r="C23" i="2"/>
  <c r="F26" i="3"/>
  <c r="F30" i="3"/>
  <c r="C31" i="2"/>
  <c r="F34" i="3"/>
  <c r="C35" i="2"/>
  <c r="F38" i="3"/>
  <c r="C39" i="2"/>
  <c r="F42" i="3"/>
  <c r="C43" i="2"/>
  <c r="F46" i="3"/>
  <c r="C47" i="2"/>
  <c r="F50" i="3"/>
  <c r="C51" i="2"/>
  <c r="F3" i="3"/>
  <c r="C4" i="2"/>
  <c r="F7" i="3"/>
  <c r="C8" i="2"/>
  <c r="F11" i="3"/>
  <c r="C12" i="2"/>
  <c r="F15" i="3"/>
  <c r="C16" i="2"/>
  <c r="F19" i="3"/>
  <c r="C20" i="2"/>
  <c r="F23" i="3"/>
  <c r="C24" i="2"/>
  <c r="F31" i="3"/>
  <c r="C32" i="2"/>
  <c r="F39" i="3"/>
  <c r="C40" i="2"/>
  <c r="F47" i="3"/>
  <c r="C48" i="2"/>
  <c r="F4" i="3"/>
  <c r="C5" i="2"/>
  <c r="F12" i="3"/>
  <c r="C13" i="2"/>
  <c r="F20" i="3"/>
  <c r="C21" i="2"/>
  <c r="F32" i="3"/>
  <c r="C33" i="2"/>
  <c r="F40" i="3"/>
  <c r="C41" i="2"/>
  <c r="F48" i="3"/>
  <c r="C49" i="2"/>
  <c r="C34" i="2"/>
  <c r="C6" i="2"/>
  <c r="C27" i="2"/>
</calcChain>
</file>

<file path=xl/sharedStrings.xml><?xml version="1.0" encoding="utf-8"?>
<sst xmlns="http://schemas.openxmlformats.org/spreadsheetml/2006/main" count="575" uniqueCount="356">
  <si>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</si>
  <si>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</si>
  <si>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</si>
  <si>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</si>
  <si>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</si>
  <si>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Username:111Providers</t>
  </si>
  <si>
    <t>Password: Do573am</t>
  </si>
  <si>
    <t xml:space="preserve">2) Select Dos service that you want to test against (UAT|Live) 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</si>
  <si>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</si>
  <si>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</si>
  <si>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</si>
  <si>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</si>
  <si>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The site uses UAT DoS as default, interacting with the site other than links on</t>
  </si>
  <si>
    <t>checker tab will means its uses UAT DoS</t>
  </si>
  <si>
    <t>v1.0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</si>
  <si>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</si>
  <si>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</si>
  <si>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</si>
  <si>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</si>
  <si>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</si>
  <si>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</si>
  <si>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</si>
  <si>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</si>
  <si>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</si>
  <si>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</si>
  <si>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</si>
  <si>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</si>
  <si>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Blisters</t>
  </si>
  <si>
    <t>AMB meningitis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</si>
  <si>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</si>
  <si>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</si>
  <si>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</si>
  <si>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</si>
  <si>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</si>
  <si>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</si>
  <si>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</si>
  <si>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</si>
  <si>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</si>
  <si>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</si>
  <si>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Chest and Upper Back Pain</t>
  </si>
  <si>
    <t>AMB aortic aneurysm, rupture/dissection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</si>
  <si>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</si>
  <si>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</si>
  <si>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</si>
  <si>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</si>
  <si>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</si>
  <si>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</si>
  <si>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</si>
  <si>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</si>
  <si>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</si>
  <si>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</si>
  <si>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PC full Primary Care TIA assessment and prescribing capability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</si>
  <si>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</si>
  <si>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</si>
  <si>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</si>
  <si>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</si>
  <si>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</si>
  <si>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</si>
  <si>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</si>
  <si>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</si>
  <si>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</si>
  <si>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</si>
  <si>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</si>
  <si>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</si>
  <si>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</si>
  <si>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</si>
  <si>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</si>
  <si>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</si>
  <si>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</si>
  <si>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</si>
  <si>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</si>
  <si>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</si>
  <si>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</si>
  <si>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Eye, Painful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</si>
  <si>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</si>
  <si>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</si>
  <si>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</si>
  <si>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</si>
  <si>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</si>
  <si>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</si>
  <si>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</si>
  <si>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Eye, Visual Loss or Disturbance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</si>
  <si>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</si>
  <si>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</si>
  <si>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</si>
  <si>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</si>
  <si>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</si>
  <si>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</si>
  <si>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</si>
  <si>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</si>
  <si>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</si>
  <si>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DX02</t>
  </si>
  <si>
    <t>DX03</t>
  </si>
  <si>
    <t>DX05</t>
  </si>
  <si>
    <t>DX06</t>
  </si>
  <si>
    <t>DX07</t>
  </si>
  <si>
    <t>DX08</t>
  </si>
  <si>
    <t>DX11</t>
  </si>
  <si>
    <t>DX1118</t>
  </si>
  <si>
    <t>DX12</t>
  </si>
  <si>
    <t>DX13</t>
  </si>
  <si>
    <t>DX14</t>
  </si>
  <si>
    <t>DX15</t>
  </si>
  <si>
    <t>DX17</t>
  </si>
  <si>
    <t>DX18</t>
  </si>
  <si>
    <t>DX19</t>
  </si>
  <si>
    <t>DX20</t>
  </si>
  <si>
    <t>DX21</t>
  </si>
  <si>
    <t>DX22</t>
  </si>
  <si>
    <t>DX28</t>
  </si>
  <si>
    <t>DX30</t>
  </si>
  <si>
    <t>DX31</t>
  </si>
  <si>
    <t>DX32</t>
  </si>
  <si>
    <t>DX325</t>
  </si>
  <si>
    <t>DX327</t>
  </si>
  <si>
    <t>DX329</t>
  </si>
  <si>
    <t>Dx330</t>
  </si>
  <si>
    <t>DX34</t>
  </si>
  <si>
    <t>DX35</t>
  </si>
  <si>
    <t>DX50</t>
  </si>
  <si>
    <t>DX60</t>
  </si>
  <si>
    <t>DX89</t>
  </si>
  <si>
    <t>DX92</t>
  </si>
  <si>
    <t>DX94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</si>
  <si>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</si>
  <si>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</si>
  <si>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</si>
  <si>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</si>
  <si>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</si>
  <si>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</si>
  <si>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</si>
  <si>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</si>
  <si>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/question/direct/PW1620FemaleAdult/22/Skin,Rash/</t>
  </si>
  <si>
    <t>?answers=0,0,0</t>
  </si>
  <si>
    <t>Dx012</t>
  </si>
  <si>
    <t>Emergency Ambulance Response (Category 3)</t>
  </si>
  <si>
    <t>A nurse needs to phone you</t>
  </si>
  <si>
    <t>/question/direct/PW1771MaleAdult/16/SkinProblems/</t>
  </si>
  <si>
    <t>?answers=0,0,0,2,1</t>
  </si>
  <si>
    <t>Dx013</t>
  </si>
  <si>
    <t>Assistance needed at home due to inability to get off the floor</t>
  </si>
  <si>
    <t>/question/direct/PW588MaleAdult/16/ChestorUpperBackInjury,Blunt/</t>
  </si>
  <si>
    <t>?answers=2,2,5,3,3,2,2</t>
  </si>
  <si>
    <t>Dx016</t>
  </si>
  <si>
    <t>Non-emergency Ambulance Response</t>
  </si>
  <si>
    <t>/question/direct/PW1591MaleChild/5/Leg Injury,Blunt/</t>
  </si>
  <si>
    <t>?answers=2,0,2,2</t>
  </si>
  <si>
    <t>Dx0162</t>
  </si>
  <si>
    <t>Transport to an Emergency Treatment Centre within 1 hour</t>
  </si>
  <si>
    <t>/question/direct/PW684MaleAdult/20/Head,FacialorNeckInjury,Blunt/</t>
  </si>
  <si>
    <t>?answers=2,2,4,4,3,2,2,2,3,1,2</t>
  </si>
  <si>
    <t>Dx0121</t>
  </si>
  <si>
    <t>/question/direct/PA21FemaleAdult/40/ChestandUpperBackPain/</t>
  </si>
  <si>
    <t>?answers=2,1,0,2,1,2</t>
  </si>
  <si>
    <t>Dx0122</t>
  </si>
  <si>
    <t>/question/direct/PW516FemaleAdult/30/AbdominalPain/</t>
  </si>
  <si>
    <t>?answers=5,0,1,2,0,0</t>
  </si>
  <si>
    <t>Dx0127</t>
  </si>
  <si>
    <t>Emergency Ambulance Response, Pregnancy (Category 3)</t>
  </si>
  <si>
    <t>/question/direct/PW516FemaleAdult/25/AbdominalPain/</t>
  </si>
  <si>
    <t>?answers=4,0,2,0,1,1,2,4,0</t>
  </si>
  <si>
    <t>Dx0126</t>
  </si>
  <si>
    <t>Emergency Ambulance Response for Trauma Emergency (Category 3)</t>
  </si>
  <si>
    <t>/question/direct/PW580FemaleAdult/25/Burn,Thermal/</t>
  </si>
  <si>
    <t>?answers=0,4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</si>
  <si>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</si>
  <si>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</si>
  <si>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</si>
  <si>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</si>
  <si>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?answers=0,2,3,2,2,2,2,2,1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</si>
  <si>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</si>
  <si>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</si>
  <si>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</si>
  <si>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</si>
  <si>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?answers=2,3,2,2,2,3,3,0,0,2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</si>
  <si>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</si>
  <si>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</si>
  <si>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</si>
  <si>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</si>
  <si>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?answers=2,2,2,4,0,1,0,2,2,2,0,2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</si>
  <si>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</si>
  <si>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</si>
  <si>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</si>
  <si>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</si>
  <si>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?answers=0,2,2,2,3,2,2,2,0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</si>
  <si>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</si>
  <si>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</si>
  <si>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</si>
  <si>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</si>
  <si>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?answers=6,2,1,1,3,4,2,3,2,2,2,3,2,3,2,2,0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</si>
  <si>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</si>
  <si>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</si>
  <si>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</si>
  <si>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</si>
  <si>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?answers=2,2,2,4,2,2,2,2,2,2,0,0,3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</si>
  <si>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</si>
  <si>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</si>
  <si>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</si>
  <si>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</si>
  <si>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?answers=2,2,2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</si>
  <si>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</si>
  <si>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</si>
  <si>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</si>
  <si>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</si>
  <si>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?answers=2,0,2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</si>
  <si>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</si>
  <si>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</si>
  <si>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</si>
  <si>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</si>
  <si>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?answers=2,2,2,0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</si>
  <si>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</si>
  <si>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</si>
  <si>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</si>
  <si>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</si>
  <si>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?answers=2,0,0,3,0</t>
  </si>
  <si>
    <t>Dx12</t>
  </si>
  <si>
    <t>Speak to a Primary Care Service within 2 hours</t>
  </si>
  <si>
    <t>/question/direct/PW1575MaleAdult/40/Bites%20and%20Stings/</t>
  </si>
  <si>
    <t>?answers=3,2,2,2,1</t>
  </si>
  <si>
    <t>Dx13</t>
  </si>
  <si>
    <t>Speak to a Primary Care Service within 6 hours</t>
  </si>
  <si>
    <t>?answers=2,2,2,4,2,2,2,2,2,2,3,2,0,0,0,2,0</t>
  </si>
  <si>
    <t>Dx14</t>
  </si>
  <si>
    <t>Speak to a Primary Care Service within 12 hours</t>
  </si>
  <si>
    <t>?answers=6,2,2,4,2,3,2,2,2,3,2,3,2,2,3,3,2,2</t>
  </si>
  <si>
    <t>Dx15</t>
  </si>
  <si>
    <t>Speak to a Primary Care Service within 24 hours</t>
  </si>
  <si>
    <t>/question/direct/PW755MaleAdult/40/Headache/</t>
  </si>
  <si>
    <t>?answers=2,2,2,4,2,2,2,2,2,2,3,0,2,3,2,2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</si>
  <si>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</si>
  <si>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</si>
  <si>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</si>
  <si>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</si>
  <si>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?answers=2,2,2,3,2,0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</si>
  <si>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</si>
  <si>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</si>
  <si>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</si>
  <si>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</si>
  <si>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?answers=2,4,0,0,0,2,0,0,2,0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</si>
  <si>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</si>
  <si>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</si>
  <si>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</si>
  <si>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</si>
  <si>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?answers=1,3,0,0,2,2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</si>
  <si>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</si>
  <si>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</si>
  <si>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</si>
  <si>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</si>
  <si>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?answers=1,2,0,0,0,0,2,2</t>
  </si>
  <si>
    <t>Dx20</t>
  </si>
  <si>
    <t>To Contact a Dental practice within 12 hours</t>
  </si>
  <si>
    <t>See a dentist today - You should see a dentist within the next 12 hours</t>
  </si>
  <si>
    <t>?answers=2,3,1,2,0,2,0</t>
  </si>
  <si>
    <t>Dx21</t>
  </si>
  <si>
    <t>To Contact a Dental practice within 24 hours</t>
  </si>
  <si>
    <t>See a dentist today or tomorrow- You should see a dentist within the next 24 hours</t>
  </si>
  <si>
    <t>?answers=1,3,0,2,0,4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</si>
  <si>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</si>
  <si>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</si>
  <si>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</si>
  <si>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</si>
  <si>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?answers=2,2,2,2,3,2,2,2,1,2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</si>
  <si>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</si>
  <si>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</si>
  <si>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</si>
  <si>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</si>
  <si>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?answers=2,2,1,2,2,2,2,2,2,3,0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</si>
  <si>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</si>
  <si>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</si>
  <si>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</si>
  <si>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</si>
  <si>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?answers=2,0,2,2,2,4,2,2,2,2,2,2,2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</si>
  <si>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</si>
  <si>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</si>
  <si>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</si>
  <si>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</si>
  <si>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?answers=2,5,2,3,1,2,3,2,3,2,2,2,0,1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</si>
  <si>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</si>
  <si>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</si>
  <si>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</si>
  <si>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</si>
  <si>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?answers=0,3,2</t>
  </si>
  <si>
    <t>Dx325</t>
  </si>
  <si>
    <t>Speak to a Clinician from our service Immediately - Toxic Ingestion/Inhalation</t>
  </si>
  <si>
    <t>/question/direct/PW881MaleAdult/40/Accidental Poisoning/</t>
  </si>
  <si>
    <t>?answers=2,1,2,2,5,2,2,2,4</t>
  </si>
  <si>
    <t>Dx327</t>
  </si>
  <si>
    <t>Speak to a Clinician from our service Immediately - Chemical Eye Splash</t>
  </si>
  <si>
    <t>/question/direct/PW1098MaleChild/13/EyeSplashInjuryorMinorForeignBody/</t>
  </si>
  <si>
    <t>?answers=0,5,3,3,2</t>
  </si>
  <si>
    <t>Dx329</t>
  </si>
  <si>
    <t>Speak to a Clinician from our service Immediately - Failed Contraception</t>
  </si>
  <si>
    <t>/question/direct/PW1684FemaleAdult/24/SexualorMenstrualConcerns/</t>
  </si>
  <si>
    <t>?answers=2,0,0</t>
  </si>
  <si>
    <t>DX330</t>
  </si>
  <si>
    <t>Speak to a Clinician from our service Immediately - Burns, chemical</t>
  </si>
  <si>
    <t>/question/direct/PW564MaleAdult/25/Burn, Chemical/</t>
  </si>
  <si>
    <t>?answers=4,2,2,0,2,4,3,2,1,2</t>
  </si>
  <si>
    <t>Dx34</t>
  </si>
  <si>
    <t>Speak to Clinician from our service within 30 minutes</t>
  </si>
  <si>
    <t>/question/direct/PW1746FemaleChild/5/Diabetes Blood Sugar Problem (Declared)/</t>
  </si>
  <si>
    <t>?answers=0,0,0,1,0,2,0,1,3</t>
  </si>
  <si>
    <t>Dx35</t>
  </si>
  <si>
    <t>Speak to Clinician from our service within 2 hours</t>
  </si>
  <si>
    <t>/question/direct/PW1159MaleAdult/25/Constipation/</t>
  </si>
  <si>
    <t>?answers=2,4,2,2,4,2,2,3,3,2,2</t>
  </si>
  <si>
    <t>Dx38</t>
  </si>
  <si>
    <t>Speak to Clinician from our service for home management advice</t>
  </si>
  <si>
    <t>Based on your answers, you can look after yourself and don't need to see a healthcare professional</t>
  </si>
  <si>
    <t>/question/direct/PW755MaleAdult/16/Headache/</t>
  </si>
  <si>
    <t>?answers=0,2,2,2,4,4,3,2,2,2,3,3,2,2,0,4,3,2,2,2,2,3,2,2,3,2,2,2,2</t>
  </si>
  <si>
    <t>Dx39</t>
  </si>
  <si>
    <t>Symptom Management Advice</t>
  </si>
  <si>
    <t>/question/direct/PW1040FemaleAdult/24/Cold or Flu (Declared)/</t>
  </si>
  <si>
    <t>?answers=2,2,2,2,2,3,5,2,2</t>
  </si>
  <si>
    <t>Dx49</t>
  </si>
  <si>
    <t>999 for police</t>
  </si>
  <si>
    <t>Your answers suggest you should dial 999 now for the police</t>
  </si>
  <si>
    <t>/question/direct/PW1751MaleAdult/35/Mentalhealthproblems/</t>
  </si>
  <si>
    <t>?answers=0,0,2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</si>
  <si>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</si>
  <si>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</si>
  <si>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</si>
  <si>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</si>
  <si>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?answers=0,2,3,1,2,2,2,0,1,0,2,6,3,2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</si>
  <si>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</si>
  <si>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</si>
  <si>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</si>
  <si>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</si>
  <si>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?answers=6,2,4,2,2,2,2,1,0,2,2,2,2,4,3,2,2,0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</si>
  <si>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</si>
  <si>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</si>
  <si>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</si>
  <si>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</si>
  <si>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?answers=0,2,2,2,3,2,2,3,2,2,0,2</t>
  </si>
  <si>
    <t>Dx89</t>
  </si>
  <si>
    <t>Attend Emergency Treatment Centre within 12 hours</t>
  </si>
  <si>
    <t>Your answers suggest you need urgent medical attention within 12 hours</t>
  </si>
  <si>
    <t>/question/direct/PW1034MaleChild/6/Swallowedanobject/</t>
  </si>
  <si>
    <t>?answers=0,2,2,4,2,4,2,2,2,2,2,2,2</t>
  </si>
  <si>
    <t>Dx92</t>
  </si>
  <si>
    <t>Attend Emergency Treatment Centre within 1 hour for Mental Health Crisis Intervention</t>
  </si>
  <si>
    <t>/question/direct/PW1751FemaleAdult/16/MentalHealthProblems/</t>
  </si>
  <si>
    <t>?answers=0,4,2,4,2,0,3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</si>
  <si>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</si>
  <si>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</si>
  <si>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</si>
  <si>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</si>
  <si>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?answers=0</t>
  </si>
  <si>
    <t>/question/direct/PW981MaleAdult/20/NasalCongestion/</t>
  </si>
  <si>
    <t>?answers=2,2,2,3,2,3,2,2</t>
  </si>
  <si>
    <t>/question/direct/PW1629MaleAdult/20/EyeorEyelidProblems/</t>
  </si>
  <si>
    <t>?answers=6,2,4,2,2,2,2,3,2,2,2,2,4,3,2,2,2</t>
  </si>
  <si>
    <t>DOS Environments</t>
  </si>
  <si>
    <t>URL</t>
  </si>
  <si>
    <t>https://providersite.staging.111.service.nhs.uk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</si>
</sst>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10" fillId="0" borderId="0" applyNumberFormat="0" applyFill="0" applyBorder="0" applyAlignment="0" applyProtection="0"/>
    <xf numFmtId="0" fontId="2" fillId="0" borderId="5"/>
    <xf numFmtId="0" fontId="12" fillId="0" borderId="5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5"/>
    <xf numFmtId="0" fontId="18" fillId="4" borderId="5" applyNumberFormat="0" applyBorder="0" applyAlignment="0" applyProtection="0"/>
    <xf numFmtId="0" fontId="19" fillId="0" borderId="5"/>
    <xf numFmtId="0" fontId="19" fillId="0" borderId="5"/>
    <xf numFmtId="0" fontId="20" fillId="0" borderId="5"/>
    <xf numFmtId="0" fontId="2" fillId="0" borderId="5"/>
    <xf numFmtId="0" fontId="17" fillId="0" borderId="5"/>
    <xf numFmtId="0" fontId="22" fillId="0" borderId="5" applyNumberFormat="0" applyFill="0" applyBorder="0" applyAlignment="0" applyProtection="0"/>
    <xf numFmtId="0" fontId="16" fillId="0" borderId="5" applyNumberFormat="0" applyFill="0" applyBorder="0" applyAlignment="0" applyProtection="0"/>
    <xf numFmtId="0" fontId="23" fillId="5" borderId="5" applyNumberFormat="0" applyBorder="0" applyAlignment="0" applyProtection="0"/>
    <xf numFmtId="0" fontId="24" fillId="6" borderId="5" applyNumberFormat="0" applyBorder="0" applyAlignment="0" applyProtection="0"/>
    <xf numFmtId="0" fontId="25" fillId="7" borderId="17" applyNumberFormat="0" applyAlignment="0" applyProtection="0"/>
    <xf numFmtId="0" fontId="26" fillId="8" borderId="18" applyNumberFormat="0" applyAlignment="0" applyProtection="0"/>
    <xf numFmtId="0" fontId="27" fillId="8" borderId="17" applyNumberFormat="0" applyAlignment="0" applyProtection="0"/>
    <xf numFmtId="0" fontId="28" fillId="0" borderId="19" applyNumberFormat="0" applyFill="0" applyAlignment="0" applyProtection="0"/>
    <xf numFmtId="0" fontId="29" fillId="9" borderId="20" applyNumberFormat="0" applyAlignment="0" applyProtection="0"/>
    <xf numFmtId="0" fontId="30" fillId="0" borderId="5" applyNumberFormat="0" applyFill="0" applyBorder="0" applyAlignment="0" applyProtection="0"/>
    <xf numFmtId="0" fontId="17" fillId="10" borderId="21" applyNumberFormat="0" applyFont="0" applyAlignment="0" applyProtection="0"/>
    <xf numFmtId="0" fontId="31" fillId="0" borderId="5" applyNumberFormat="0" applyFill="0" applyBorder="0" applyAlignment="0" applyProtection="0"/>
    <xf numFmtId="0" fontId="21" fillId="0" borderId="22" applyNumberFormat="0" applyFill="0" applyAlignment="0" applyProtection="0"/>
    <xf numFmtId="0" fontId="32" fillId="11" borderId="5" applyNumberFormat="0" applyBorder="0" applyAlignment="0" applyProtection="0"/>
    <xf numFmtId="0" fontId="17" fillId="12" borderId="5" applyNumberFormat="0" applyBorder="0" applyAlignment="0" applyProtection="0"/>
    <xf numFmtId="0" fontId="17" fillId="13" borderId="5" applyNumberFormat="0" applyBorder="0" applyAlignment="0" applyProtection="0"/>
    <xf numFmtId="0" fontId="32" fillId="14" borderId="5" applyNumberFormat="0" applyBorder="0" applyAlignment="0" applyProtection="0"/>
    <xf numFmtId="0" fontId="32" fillId="15" borderId="5" applyNumberFormat="0" applyBorder="0" applyAlignment="0" applyProtection="0"/>
    <xf numFmtId="0" fontId="17" fillId="16" borderId="5" applyNumberFormat="0" applyBorder="0" applyAlignment="0" applyProtection="0"/>
    <xf numFmtId="0" fontId="17" fillId="17" borderId="5" applyNumberFormat="0" applyBorder="0" applyAlignment="0" applyProtection="0"/>
    <xf numFmtId="0" fontId="32" fillId="18" borderId="5" applyNumberFormat="0" applyBorder="0" applyAlignment="0" applyProtection="0"/>
    <xf numFmtId="0" fontId="32" fillId="19" borderId="5" applyNumberFormat="0" applyBorder="0" applyAlignment="0" applyProtection="0"/>
    <xf numFmtId="0" fontId="17" fillId="20" borderId="5" applyNumberFormat="0" applyBorder="0" applyAlignment="0" applyProtection="0"/>
    <xf numFmtId="0" fontId="17" fillId="21" borderId="5" applyNumberFormat="0" applyBorder="0" applyAlignment="0" applyProtection="0"/>
    <xf numFmtId="0" fontId="32" fillId="22" borderId="5" applyNumberFormat="0" applyBorder="0" applyAlignment="0" applyProtection="0"/>
    <xf numFmtId="0" fontId="32" fillId="23" borderId="5" applyNumberFormat="0" applyBorder="0" applyAlignment="0" applyProtection="0"/>
    <xf numFmtId="0" fontId="17" fillId="24" borderId="5" applyNumberFormat="0" applyBorder="0" applyAlignment="0" applyProtection="0"/>
    <xf numFmtId="0" fontId="17" fillId="25" borderId="5" applyNumberFormat="0" applyBorder="0" applyAlignment="0" applyProtection="0"/>
    <xf numFmtId="0" fontId="32" fillId="26" borderId="5" applyNumberFormat="0" applyBorder="0" applyAlignment="0" applyProtection="0"/>
    <xf numFmtId="0" fontId="32" fillId="27" borderId="5" applyNumberFormat="0" applyBorder="0" applyAlignment="0" applyProtection="0"/>
    <xf numFmtId="0" fontId="17" fillId="28" borderId="5" applyNumberFormat="0" applyBorder="0" applyAlignment="0" applyProtection="0"/>
    <xf numFmtId="0" fontId="17" fillId="29" borderId="5" applyNumberFormat="0" applyBorder="0" applyAlignment="0" applyProtection="0"/>
    <xf numFmtId="0" fontId="32" fillId="30" borderId="5" applyNumberFormat="0" applyBorder="0" applyAlignment="0" applyProtection="0"/>
    <xf numFmtId="0" fontId="32" fillId="31" borderId="5" applyNumberFormat="0" applyBorder="0" applyAlignment="0" applyProtection="0"/>
    <xf numFmtId="0" fontId="17" fillId="32" borderId="5" applyNumberFormat="0" applyBorder="0" applyAlignment="0" applyProtection="0"/>
    <xf numFmtId="0" fontId="17" fillId="33" borderId="5" applyNumberFormat="0" applyBorder="0" applyAlignment="0" applyProtection="0"/>
    <xf numFmtId="0" fontId="32" fillId="34" borderId="5" applyNumberFormat="0" applyBorder="0" applyAlignment="0" applyProtection="0"/>
    <xf numFmtId="0" fontId="33" fillId="0" borderId="5" applyNumberFormat="0" applyFill="0" applyBorder="0" applyAlignment="0" applyProtection="0"/>
    <xf numFmtId="0" fontId="38" fillId="7" borderId="17" applyNumberFormat="0" applyAlignment="0" applyProtection="0"/>
    <xf numFmtId="0" fontId="39" fillId="8" borderId="18" applyNumberFormat="0" applyAlignment="0" applyProtection="0"/>
    <xf numFmtId="0" fontId="40" fillId="8" borderId="17" applyNumberFormat="0" applyAlignment="0" applyProtection="0"/>
    <xf numFmtId="0" fontId="41" fillId="0" borderId="19" applyNumberFormat="0" applyFill="0" applyAlignment="0" applyProtection="0"/>
    <xf numFmtId="0" fontId="42" fillId="9" borderId="20" applyNumberFormat="0" applyAlignment="0" applyProtection="0"/>
    <xf numFmtId="0" fontId="45" fillId="0" borderId="22" applyNumberFormat="0" applyFill="0" applyAlignment="0" applyProtection="0"/>
    <xf numFmtId="0" fontId="1" fillId="0" borderId="5"/>
    <xf numFmtId="0" fontId="47" fillId="0" borderId="14" applyNumberFormat="0" applyFill="0" applyAlignment="0" applyProtection="0"/>
    <xf numFmtId="0" fontId="48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5" applyNumberFormat="0" applyFill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37" fillId="6" borderId="5" applyNumberFormat="0" applyBorder="0" applyAlignment="0" applyProtection="0"/>
    <xf numFmtId="0" fontId="43" fillId="0" borderId="5" applyNumberFormat="0" applyFill="0" applyBorder="0" applyAlignment="0" applyProtection="0"/>
    <xf numFmtId="0" fontId="1" fillId="10" borderId="21" applyNumberFormat="0" applyFont="0" applyAlignment="0" applyProtection="0"/>
    <xf numFmtId="0" fontId="44" fillId="0" borderId="5" applyNumberFormat="0" applyFill="0" applyBorder="0" applyAlignment="0" applyProtection="0"/>
    <xf numFmtId="0" fontId="46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3" borderId="5" applyNumberFormat="0" applyBorder="0" applyAlignment="0" applyProtection="0"/>
    <xf numFmtId="0" fontId="46" fillId="14" borderId="5" applyNumberFormat="0" applyBorder="0" applyAlignment="0" applyProtection="0"/>
    <xf numFmtId="0" fontId="46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7" borderId="5" applyNumberFormat="0" applyBorder="0" applyAlignment="0" applyProtection="0"/>
    <xf numFmtId="0" fontId="46" fillId="18" borderId="5" applyNumberFormat="0" applyBorder="0" applyAlignment="0" applyProtection="0"/>
    <xf numFmtId="0" fontId="46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1" borderId="5" applyNumberFormat="0" applyBorder="0" applyAlignment="0" applyProtection="0"/>
    <xf numFmtId="0" fontId="46" fillId="22" borderId="5" applyNumberFormat="0" applyBorder="0" applyAlignment="0" applyProtection="0"/>
    <xf numFmtId="0" fontId="46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5" borderId="5" applyNumberFormat="0" applyBorder="0" applyAlignment="0" applyProtection="0"/>
    <xf numFmtId="0" fontId="46" fillId="26" borderId="5" applyNumberFormat="0" applyBorder="0" applyAlignment="0" applyProtection="0"/>
    <xf numFmtId="0" fontId="46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29" borderId="5" applyNumberFormat="0" applyBorder="0" applyAlignment="0" applyProtection="0"/>
    <xf numFmtId="0" fontId="46" fillId="30" borderId="5" applyNumberFormat="0" applyBorder="0" applyAlignment="0" applyProtection="0"/>
    <xf numFmtId="0" fontId="46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33" borderId="5" applyNumberFormat="0" applyBorder="0" applyAlignment="0" applyProtection="0"/>
    <xf numFmtId="0" fontId="46" fillId="34" borderId="5" applyNumberFormat="0" applyBorder="0" applyAlignment="0" applyProtection="0"/>
    <xf numFmtId="0" fontId="1" fillId="0" borderId="5"/>
    <xf numFmtId="0" fontId="49" fillId="0" borderId="5"/>
  </cellStyleXfs>
  <cellXfs count="78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7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9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8" fillId="0" borderId="0" xfId="0" applyFont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3" fillId="0" borderId="0" xfId="1" applyFont="1"/>
    <xf numFmtId="0" fontId="0" fillId="0" borderId="0" xfId="0" applyFont="1" applyAlignment="1"/>
    <xf numFmtId="0" fontId="11" fillId="0" borderId="0" xfId="0" applyFont="1"/>
    <xf numFmtId="0" fontId="0" fillId="0" borderId="5" xfId="0" applyFont="1" applyFill="1" applyBorder="1"/>
    <xf numFmtId="0" fontId="0" fillId="0" borderId="0" xfId="0" applyFont="1" applyAlignment="1"/>
    <xf numFmtId="0" fontId="17" fillId="0" borderId="23" xfId="7" applyBorder="1" applyProtection="1">
      <protection locked="0"/>
    </xf>
    <xf numFmtId="0" fontId="17" fillId="0" borderId="23" xfId="7" applyBorder="1"/>
    <xf numFmtId="0" fontId="17" fillId="0" borderId="23" xfId="13" applyBorder="1" applyProtection="1">
      <protection locked="0"/>
    </xf>
    <xf numFmtId="0" fontId="17" fillId="0" borderId="23" xfId="13" applyBorder="1"/>
    <xf numFmtId="0" fontId="0" fillId="0" borderId="0" xfId="0" applyFont="1" applyAlignment="1"/>
    <xf numFmtId="0" fontId="1" fillId="0" borderId="24" xfId="93" applyBorder="1" applyProtection="1">
      <protection locked="0"/>
    </xf>
    <xf numFmtId="0" fontId="45" fillId="0" borderId="5" xfId="93" applyFont="1" applyFill="1" applyBorder="1"/>
    <xf numFmtId="0" fontId="46" fillId="0" borderId="5" xfId="58" applyFont="1"/>
    <xf numFmtId="49" fontId="46" fillId="0" borderId="5" xfId="58" applyNumberFormat="1" applyFont="1"/>
    <xf numFmtId="0" fontId="50" fillId="0" borderId="0" xfId="0" applyFont="1" applyAlignment="1"/>
    <xf numFmtId="0" fontId="1" fillId="0" borderId="5" xfId="93" applyFill="1"/>
    <xf numFmtId="0" fontId="45" fillId="0" borderId="5" xfId="93" applyFont="1" applyFill="1"/>
    <xf numFmtId="0" fontId="1" fillId="0" borderId="11" xfId="93" applyBorder="1" applyAlignment="1" applyProtection="1">
      <alignment horizontal="right"/>
      <protection locked="0"/>
    </xf>
    <xf numFmtId="0" fontId="45" fillId="0" borderId="5" xfId="93" applyFont="1" applyFill="1" applyProtection="1">
      <protection locked="0"/>
    </xf>
    <xf numFmtId="0" fontId="1" fillId="0" borderId="11" xfId="93" applyBorder="1" applyProtection="1">
      <protection locked="0"/>
    </xf>
    <xf numFmtId="49" fontId="46" fillId="0" borderId="5" xfId="58" applyNumberFormat="1" applyFont="1" applyAlignment="1">
      <alignment horizontal="right"/>
    </xf>
    <xf numFmtId="0" fontId="1" fillId="0" borderId="11" xfId="93" applyNumberFormat="1" applyBorder="1" applyProtection="1">
      <protection locked="0"/>
    </xf>
    <xf numFmtId="164" fontId="0" fillId="0" borderId="0" xfId="0" applyNumberFormat="1" applyFont="1"/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0" xfId="1"/>
    <xf numFmtId="0" fontId="5" fillId="0" borderId="0" xfId="1" applyFont="1"/>
    <xf numFmtId="0" fontId="11" fillId="0" borderId="12" xfId="0" applyFont="1" applyBorder="1" applyAlignment="1">
      <alignment vertical="center" wrapText="1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0" fillId="0" borderId="0" xfId="0"/>
    <xf numFmtId="0" fontId="0" fillId="0" borderId="23" xfId="0" applyBorder="1" applyAlignment="1">
      <alignment horizontal="left"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0" fillId="0" borderId="23" xfId="0" applyBorder="1" applyAlignment="1">
      <alignment horizontal="left"/>
    </xf>
    <xf numFmtId="0" fontId="51" fillId="0" borderId="0" xfId="0" applyFont="1"/>
    <xf numFmtId="0" fontId="51" fillId="0" borderId="0" xfId="0" applyFont="1" applyAlignment="1"/>
    <xf numFmtId="0" fontId="0" fillId="0" borderId="0" xfId="0" applyFont="1" applyAlignment="1"/>
    <xf numFmtId="0" fontId="46" fillId="0" borderId="5" xfId="93" applyFont="1"/>
    <xf numFmtId="0" fontId="10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10" fillId="0" borderId="0" xfId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/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service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29"/>
  <sheetViews>
    <sheetView showGridLines="0" tabSelected="1" topLeftCell="A4" workbookViewId="0" xr3:uid="{AEA406A1-0E4B-5B11-9CD5-51D6E497D94C}">
      <selection activeCell="B8" sqref="B8"/>
    </sheetView>
  </sheetViews>
  <sheetFormatPr defaultColWidth="14.42578125" defaultRowHeight="15" customHeight="1"/>
  <cols>
    <col min="1" max="12" width="7.7109375" customWidth="1"/>
    <col min="13" max="14" width="7.7109375" style="28" customWidth="1"/>
    <col min="15" max="26" width="7.7109375" customWidth="1"/>
    <col min="27" max="28" width="12.7109375" customWidth="1"/>
  </cols>
  <sheetData>
    <row r="1" spans="3:18" ht="14.25" customHeight="1">
      <c r="C1" s="69"/>
      <c r="D1" s="1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3:18" ht="14.25" customHeight="1">
      <c r="C2" s="69"/>
      <c r="D2" s="1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"/>
      <c r="R2" s="1"/>
    </row>
    <row r="3" spans="3:18" ht="14.25" customHeight="1">
      <c r="C3" s="69"/>
      <c r="D3" s="1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"/>
      <c r="R3" s="1"/>
    </row>
    <row r="4" spans="3:18" ht="14.25" customHeight="1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8" customFormat="1" ht="14.25" customHeight="1">
      <c r="C6" s="5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7"/>
      <c r="Q6" s="1"/>
      <c r="R6" s="1"/>
    </row>
    <row r="7" spans="3:18" ht="18" customHeight="1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>
      <c r="C8" s="5"/>
      <c r="D8" s="1"/>
      <c r="E8" s="72" t="s">
        <v>1</v>
      </c>
      <c r="F8" s="72"/>
      <c r="G8" s="72"/>
      <c r="H8" s="72"/>
      <c r="I8" s="72"/>
      <c r="J8" s="72"/>
      <c r="K8" s="72"/>
      <c r="L8" s="72"/>
      <c r="M8" s="72"/>
      <c r="N8" s="1"/>
      <c r="O8" s="1"/>
      <c r="P8" s="7"/>
      <c r="Q8" s="1"/>
      <c r="R8" s="1"/>
    </row>
    <row r="9" spans="3:18" ht="14.25" customHeight="1">
      <c r="C9" s="5"/>
      <c r="D9" s="1"/>
      <c r="E9" s="73" t="s">
        <v>2</v>
      </c>
      <c r="F9" s="73"/>
      <c r="G9" s="73"/>
      <c r="H9" s="73"/>
      <c r="I9" s="73"/>
      <c r="J9" s="73"/>
      <c r="K9" s="73"/>
      <c r="L9" s="73"/>
      <c r="M9" s="73"/>
      <c r="N9" s="1"/>
      <c r="O9" s="1"/>
      <c r="P9" s="7"/>
      <c r="Q9" s="1"/>
      <c r="R9" s="1"/>
    </row>
    <row r="10" spans="3:18" ht="14.25" customHeight="1">
      <c r="C10" s="5"/>
      <c r="D10" s="1"/>
      <c r="E10" s="74"/>
      <c r="F10" s="74"/>
      <c r="G10" s="74"/>
      <c r="H10" s="74"/>
      <c r="I10" s="74"/>
      <c r="J10" s="74"/>
      <c r="K10" s="74"/>
      <c r="L10" s="74"/>
      <c r="M10" s="74"/>
      <c r="N10" s="1"/>
      <c r="O10" s="1"/>
      <c r="P10" s="7"/>
      <c r="Q10" s="1"/>
      <c r="R10" s="1"/>
    </row>
    <row r="11" spans="3:18" ht="14.25" customHeight="1">
      <c r="C11" s="5"/>
      <c r="D11" s="1"/>
      <c r="E11" s="72" t="s">
        <v>3</v>
      </c>
      <c r="F11" s="72"/>
      <c r="G11" s="72"/>
      <c r="H11" s="72"/>
      <c r="I11" s="72"/>
      <c r="J11" s="72"/>
      <c r="K11" s="72"/>
      <c r="L11" s="72"/>
      <c r="M11" s="72"/>
      <c r="N11" s="1"/>
      <c r="O11" s="1"/>
      <c r="P11" s="7"/>
      <c r="Q11" s="1"/>
      <c r="R11" s="1"/>
    </row>
    <row r="12" spans="3:18" ht="14.25" customHeight="1">
      <c r="C12" s="5"/>
      <c r="D12" s="1"/>
      <c r="E12" s="73" t="s">
        <v>4</v>
      </c>
      <c r="F12" s="73"/>
      <c r="G12" s="73"/>
      <c r="H12" s="73"/>
      <c r="I12" s="73"/>
      <c r="J12" s="73"/>
      <c r="K12" s="73"/>
      <c r="L12" s="73"/>
      <c r="M12" s="73"/>
      <c r="N12" s="1"/>
      <c r="O12" s="1"/>
      <c r="P12" s="7"/>
      <c r="Q12" s="1"/>
      <c r="R12" s="1"/>
    </row>
    <row r="13" spans="3:18" ht="14.25" customHeight="1">
      <c r="C13" s="5"/>
      <c r="D13" s="70" t="str">
        <f>HYPERLINK("http://providersite.staging.111.service.nhs.uk/","providersite.staging.111.service.nhs.uk/")</f>
        <v>providersite.staging.111.service.nhs.uk/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"/>
      <c r="Q13" s="1"/>
      <c r="R13" s="1"/>
    </row>
    <row r="14" spans="3:18" ht="14.25" customHeight="1">
      <c r="C14" s="5"/>
      <c r="D14" s="1"/>
      <c r="E14" s="1"/>
      <c r="F14" s="73" t="s">
        <v>5</v>
      </c>
      <c r="G14" s="73"/>
      <c r="H14" s="73"/>
      <c r="I14" s="73"/>
      <c r="J14" s="73"/>
      <c r="K14" s="73"/>
      <c r="L14" s="73"/>
      <c r="M14" s="73"/>
      <c r="N14" s="1"/>
      <c r="O14" s="1"/>
      <c r="P14" s="7"/>
      <c r="Q14" s="1"/>
      <c r="R14" s="1"/>
    </row>
    <row r="15" spans="3:18" ht="14.25" customHeight="1">
      <c r="C15" s="5"/>
      <c r="D15" s="1"/>
      <c r="E15" s="1"/>
      <c r="F15" s="73" t="s">
        <v>6</v>
      </c>
      <c r="G15" s="73"/>
      <c r="H15" s="73"/>
      <c r="I15" s="73"/>
      <c r="J15" s="73"/>
      <c r="K15" s="73"/>
      <c r="L15" s="73"/>
      <c r="M15" s="73"/>
      <c r="N15" s="1"/>
      <c r="O15" s="1"/>
      <c r="P15" s="7"/>
      <c r="Q15" s="1"/>
      <c r="R15" s="1"/>
    </row>
    <row r="16" spans="3:18" ht="14.25" customHeight="1">
      <c r="C16" s="5"/>
      <c r="D16" s="1"/>
      <c r="E16" s="76" t="s">
        <v>7</v>
      </c>
      <c r="F16" s="76"/>
      <c r="G16" s="76"/>
      <c r="H16" s="76"/>
      <c r="I16" s="76"/>
      <c r="J16" s="76"/>
      <c r="K16" s="76"/>
      <c r="L16" s="76"/>
      <c r="M16" s="76"/>
      <c r="N16" s="68"/>
      <c r="O16" s="68"/>
      <c r="P16" s="7"/>
      <c r="Q16" s="1"/>
      <c r="R16" s="1"/>
    </row>
    <row r="17" spans="3:18" ht="14.25" customHeight="1">
      <c r="C17" s="5"/>
      <c r="D17" s="1"/>
      <c r="E17" s="73" t="s">
        <v>8</v>
      </c>
      <c r="F17" s="73"/>
      <c r="G17" s="73"/>
      <c r="H17" s="73"/>
      <c r="I17" s="73"/>
      <c r="J17" s="73"/>
      <c r="K17" s="73"/>
      <c r="L17" s="73"/>
      <c r="M17" s="73"/>
      <c r="N17" s="68"/>
      <c r="O17" s="68"/>
      <c r="P17" s="7"/>
      <c r="Q17" s="1"/>
      <c r="R17" s="1"/>
    </row>
    <row r="18" spans="3:18" ht="14.25" customHeight="1">
      <c r="C18" s="5"/>
      <c r="D18" s="1"/>
      <c r="E18" s="68"/>
      <c r="F18" s="73" t="s">
        <v>9</v>
      </c>
      <c r="G18" s="73"/>
      <c r="H18" s="73"/>
      <c r="I18" s="73"/>
      <c r="J18" s="73"/>
      <c r="K18" s="73"/>
      <c r="L18" s="73"/>
      <c r="M18" s="73"/>
      <c r="N18" s="68"/>
      <c r="O18" s="68"/>
      <c r="P18" s="7"/>
      <c r="Q18" s="1"/>
      <c r="R18" s="1"/>
    </row>
    <row r="19" spans="3:18" ht="14.25" customHeight="1">
      <c r="C19" s="5"/>
      <c r="D19" s="1"/>
      <c r="E19" s="73" t="s">
        <v>10</v>
      </c>
      <c r="F19" s="73"/>
      <c r="G19" s="73"/>
      <c r="H19" s="73"/>
      <c r="I19" s="73"/>
      <c r="J19" s="73"/>
      <c r="K19" s="73"/>
      <c r="L19" s="73"/>
      <c r="M19" s="73"/>
      <c r="N19" s="73"/>
      <c r="O19" s="68"/>
      <c r="P19" s="7"/>
      <c r="Q19" s="1"/>
      <c r="R19" s="1"/>
    </row>
    <row r="20" spans="3:18" ht="14.25" customHeight="1">
      <c r="C20" s="5"/>
      <c r="D20" s="1"/>
      <c r="E20" s="68"/>
      <c r="F20" s="73" t="s">
        <v>11</v>
      </c>
      <c r="G20" s="73"/>
      <c r="H20" s="73"/>
      <c r="I20" s="73"/>
      <c r="J20" s="73"/>
      <c r="K20" s="73"/>
      <c r="L20" s="73"/>
      <c r="M20" s="73"/>
      <c r="N20" s="73"/>
      <c r="O20" s="73"/>
      <c r="P20" s="7"/>
      <c r="Q20" s="1"/>
      <c r="R20" s="1"/>
    </row>
    <row r="21" spans="3:18" ht="14.25" customHeight="1">
      <c r="C21" s="5"/>
      <c r="D21" s="1"/>
      <c r="E21" s="68"/>
      <c r="F21" s="75" t="s">
        <v>12</v>
      </c>
      <c r="G21" s="75"/>
      <c r="H21" s="75"/>
      <c r="I21" s="75"/>
      <c r="J21" s="75"/>
      <c r="K21" s="75"/>
      <c r="L21" s="75"/>
      <c r="M21" s="75"/>
      <c r="N21" s="75"/>
      <c r="O21" s="68"/>
      <c r="P21" s="7"/>
      <c r="Q21" s="1"/>
      <c r="R21" s="1"/>
    </row>
    <row r="22" spans="3:18" ht="14.25" customHeight="1">
      <c r="C22" s="5"/>
      <c r="D22" s="1"/>
      <c r="E22" s="68"/>
      <c r="F22" s="76" t="s">
        <v>13</v>
      </c>
      <c r="G22" s="76"/>
      <c r="H22" s="76"/>
      <c r="I22" s="76"/>
      <c r="J22" s="76"/>
      <c r="K22" s="76"/>
      <c r="L22" s="76"/>
      <c r="M22" s="76"/>
      <c r="N22" s="76"/>
      <c r="O22" s="68"/>
      <c r="P22" s="7"/>
      <c r="Q22" s="1"/>
      <c r="R22" s="1"/>
    </row>
    <row r="23" spans="3:18" s="28" customFormat="1" ht="14.25" customHeight="1">
      <c r="C23" s="5"/>
      <c r="D23" s="1"/>
      <c r="E23" s="1"/>
      <c r="F23" s="29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ht="14.25" customHeight="1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ht="14.25" customHeight="1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6" t="s">
        <v>14</v>
      </c>
      <c r="Q25" s="1"/>
      <c r="R25" s="1"/>
    </row>
    <row r="26" spans="3:18" ht="14.25" customHeight="1">
      <c r="C26" s="69"/>
      <c r="D26" s="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1"/>
      <c r="R26" s="1"/>
    </row>
    <row r="27" spans="3:18" ht="14.25" customHeight="1">
      <c r="C27" s="69"/>
      <c r="D27" s="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1"/>
      <c r="R27" s="1"/>
    </row>
    <row r="28" spans="3:18" ht="14.25" customHeight="1">
      <c r="C28" s="69"/>
      <c r="D28" s="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1"/>
      <c r="R28" s="1"/>
    </row>
    <row r="29" spans="3:18" ht="14.25" customHeight="1">
      <c r="C29" s="69"/>
      <c r="D29" s="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</row>
  </sheetData>
  <sheetProtection password="DE5B" sheet="1" objects="1" scenarios="1"/>
  <mergeCells count="15">
    <mergeCell ref="E19:N19"/>
    <mergeCell ref="F20:O20"/>
    <mergeCell ref="F21:N21"/>
    <mergeCell ref="F22:N22"/>
    <mergeCell ref="F14:M14"/>
    <mergeCell ref="F15:M15"/>
    <mergeCell ref="E16:M16"/>
    <mergeCell ref="E17:M17"/>
    <mergeCell ref="F18:M18"/>
    <mergeCell ref="D13:O13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5"/>
  <sheetViews>
    <sheetView workbookViewId="0" xr3:uid="{958C4451-9541-5A59-BF78-D2F731DF1C81}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2" t="s">
        <v>15</v>
      </c>
      <c r="B1" s="12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13" t="s">
        <v>21</v>
      </c>
    </row>
    <row r="2" spans="1:26" ht="14.25" customHeight="1" thickTop="1" thickBot="1">
      <c r="A2" s="25"/>
      <c r="B2" s="22" t="s">
        <v>22</v>
      </c>
      <c r="C2" s="67"/>
      <c r="D2" s="67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13" t="s">
        <v>22</v>
      </c>
    </row>
    <row r="3" spans="1:26" ht="14.25" customHeight="1" thickTop="1">
      <c r="A3" s="1"/>
      <c r="B3" s="1"/>
      <c r="C3" s="67" t="str">
        <f>HYPERLINK(Links!F2, Links!A2 &amp;" - " &amp;Links!B2)</f>
        <v>Dx011 - Emergency Ambulance Response (Red 2)</v>
      </c>
      <c r="D3" s="1" t="s">
        <v>23</v>
      </c>
      <c r="E3" s="69" t="str">
        <f>IF(Links!G2&gt;0,Links!G2,"")</f>
        <v/>
      </c>
      <c r="F3" s="1" t="str">
        <f>IF(Links!H2&gt;0,Links!H2,"")</f>
        <v/>
      </c>
      <c r="G3" s="23"/>
      <c r="H3" s="23"/>
      <c r="I3" s="23"/>
      <c r="J3" s="23"/>
      <c r="K3" s="23"/>
      <c r="L3" s="23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4.25" customHeight="1" thickBot="1">
      <c r="A4" s="38" t="s">
        <v>24</v>
      </c>
      <c r="B4" s="45" t="s">
        <v>25</v>
      </c>
      <c r="C4" s="67" t="str">
        <f>HYPERLINK(Links!F3, Links!A3 &amp;" - " &amp;Links!B3)</f>
        <v>Dx012 - Emergency Ambulance Response (Category 3)</v>
      </c>
      <c r="D4" s="1" t="s">
        <v>26</v>
      </c>
      <c r="E4" s="57">
        <v>1024</v>
      </c>
      <c r="F4" s="57">
        <v>4002</v>
      </c>
      <c r="G4" s="57"/>
      <c r="H4" s="58" t="s">
        <v>27</v>
      </c>
      <c r="I4" s="61" t="s">
        <v>28</v>
      </c>
      <c r="J4" s="23"/>
      <c r="K4" s="23"/>
      <c r="L4" s="23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4.25" customHeight="1" thickTop="1" thickBot="1">
      <c r="A5" s="37">
        <v>19</v>
      </c>
      <c r="B5" s="48" t="s">
        <v>29</v>
      </c>
      <c r="C5" s="52" t="str">
        <f>HYPERLINK(Links!F4, Links!A4 &amp;" - " &amp;Links!B4)</f>
        <v>Dx013 - Assistance needed at home due to inability to get off the floor</v>
      </c>
      <c r="D5" s="1" t="s">
        <v>26</v>
      </c>
      <c r="E5" s="57">
        <v>1040</v>
      </c>
      <c r="F5" s="57">
        <v>4093</v>
      </c>
      <c r="G5" s="57"/>
      <c r="H5" s="58" t="s">
        <v>30</v>
      </c>
      <c r="I5" s="58" t="s">
        <v>31</v>
      </c>
      <c r="J5" s="23"/>
      <c r="K5" s="23"/>
      <c r="L5" s="23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4.25" customHeight="1" thickTop="1" thickBot="1">
      <c r="A6" s="43" t="s">
        <v>32</v>
      </c>
      <c r="B6" s="43" t="s">
        <v>33</v>
      </c>
      <c r="C6" s="67" t="str">
        <f>HYPERLINK(Links!F5, Links!A5 &amp;" - " &amp;Links!B5)</f>
        <v>Dx016 - Non-emergency Ambulance Response</v>
      </c>
      <c r="D6" s="1" t="s">
        <v>26</v>
      </c>
      <c r="E6" s="57">
        <v>1119</v>
      </c>
      <c r="F6" s="57">
        <v>4007</v>
      </c>
      <c r="G6" s="57"/>
      <c r="H6" s="58" t="s">
        <v>34</v>
      </c>
      <c r="I6" s="58" t="s">
        <v>35</v>
      </c>
      <c r="J6" s="23"/>
      <c r="K6" s="23"/>
      <c r="L6" s="23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14.25" customHeight="1" thickTop="1" thickBot="1">
      <c r="A7" s="44">
        <v>28</v>
      </c>
      <c r="B7" s="44" t="s">
        <v>36</v>
      </c>
      <c r="C7" s="52" t="str">
        <f>HYPERLINK(Links!F6, Links!A6 &amp;" - " &amp;Links!B6)</f>
        <v>Dx0162 - Transport to an Emergency Treatment Centre within 1 hour</v>
      </c>
      <c r="D7" s="1" t="s">
        <v>26</v>
      </c>
      <c r="E7" s="57">
        <v>1110</v>
      </c>
      <c r="F7" s="57">
        <v>4091</v>
      </c>
      <c r="G7" s="57"/>
      <c r="H7" s="58" t="s">
        <v>37</v>
      </c>
      <c r="I7" s="58" t="s">
        <v>38</v>
      </c>
      <c r="J7" s="23"/>
      <c r="K7" s="23"/>
      <c r="L7" s="23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51" customFormat="1" ht="14.25" customHeight="1" thickTop="1">
      <c r="A8" s="55"/>
      <c r="B8" s="56"/>
      <c r="C8" s="52" t="str">
        <f>HYPERLINK(Links!F7, Links!A7 &amp;" - " &amp;Links!B7)</f>
        <v>Dx0121 - Emergency Ambulance Response (Category 3)</v>
      </c>
      <c r="D8" s="1" t="s">
        <v>26</v>
      </c>
      <c r="E8" s="57">
        <v>1039</v>
      </c>
      <c r="F8" s="57">
        <v>4016</v>
      </c>
      <c r="G8" s="57"/>
      <c r="H8" s="58" t="s">
        <v>39</v>
      </c>
      <c r="I8" s="58" t="s">
        <v>40</v>
      </c>
      <c r="J8" s="23"/>
      <c r="K8" s="23"/>
      <c r="L8" s="23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51" customFormat="1" ht="14.25" customHeight="1" thickBot="1">
      <c r="A9" s="42" t="s">
        <v>41</v>
      </c>
      <c r="B9" s="1"/>
      <c r="C9" s="52" t="str">
        <f>HYPERLINK(Links!F8, Links!A8 &amp;" - " &amp;Links!B8)</f>
        <v>Dx0122 - Emergency Ambulance Response (Category 3)</v>
      </c>
      <c r="D9" s="1" t="s">
        <v>26</v>
      </c>
      <c r="E9" s="57">
        <v>1174</v>
      </c>
      <c r="F9" s="57">
        <v>4060</v>
      </c>
      <c r="G9" s="57"/>
      <c r="H9" s="58" t="s">
        <v>42</v>
      </c>
      <c r="I9" s="58" t="s">
        <v>43</v>
      </c>
      <c r="J9" s="23"/>
      <c r="K9" s="23"/>
      <c r="L9" s="23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51" customFormat="1" ht="14.25" customHeight="1" thickTop="1" thickBot="1">
      <c r="A10" s="46">
        <v>2019</v>
      </c>
      <c r="B10" s="1"/>
      <c r="C10" s="52" t="str">
        <f>HYPERLINK(Links!F9, Links!A9 &amp;" - " &amp;Links!B9)</f>
        <v>Dx0127 - Emergency Ambulance Response, Pregnancy (Category 3)</v>
      </c>
      <c r="D10" s="1" t="s">
        <v>26</v>
      </c>
      <c r="E10" s="57">
        <v>1105</v>
      </c>
      <c r="F10" s="57">
        <v>4088</v>
      </c>
      <c r="G10" s="57"/>
      <c r="H10" s="58" t="s">
        <v>44</v>
      </c>
      <c r="I10" s="58" t="s">
        <v>45</v>
      </c>
      <c r="J10" s="23"/>
      <c r="K10" s="23"/>
      <c r="L10" s="23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51" customFormat="1" ht="14.25" customHeight="1" thickTop="1">
      <c r="A11" s="1"/>
      <c r="B11" s="1"/>
      <c r="C11" s="52" t="str">
        <f>HYPERLINK(Links!F10, Links!A10 &amp;" - " &amp;Links!B10)</f>
        <v>Dx0126 - Emergency Ambulance Response for Trauma Emergency (Category 3)</v>
      </c>
      <c r="D11" s="1" t="s">
        <v>26</v>
      </c>
      <c r="E11" s="57">
        <v>1194</v>
      </c>
      <c r="F11" s="57">
        <v>4229</v>
      </c>
      <c r="G11" s="57"/>
      <c r="H11" s="58" t="s">
        <v>46</v>
      </c>
      <c r="I11" s="58" t="s">
        <v>47</v>
      </c>
      <c r="J11" s="23"/>
      <c r="K11" s="23"/>
      <c r="L11" s="23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4.25" customHeight="1">
      <c r="A12" s="49"/>
      <c r="B12" s="1"/>
      <c r="C12" s="67" t="str">
        <f>HYPERLINK(Links!F11, Links!A11 &amp;" - " &amp;Links!B11)</f>
        <v>Dx02 - Attend Emergency Treatment Centre within 1 hour</v>
      </c>
      <c r="D12" s="1" t="s">
        <v>26</v>
      </c>
      <c r="E12" s="1">
        <f>IF(Links!G11&gt;0,Links!G11,"")</f>
        <v>1112</v>
      </c>
      <c r="F12" s="1">
        <f>IF(Links!H11&gt;0,Links!H11,"")</f>
        <v>4052</v>
      </c>
      <c r="G12" s="23"/>
      <c r="H12" s="33" t="s">
        <v>48</v>
      </c>
      <c r="I12" s="35" t="s">
        <v>49</v>
      </c>
      <c r="J12" s="23"/>
      <c r="K12" s="23"/>
      <c r="L12" s="23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4.25" customHeight="1">
      <c r="A13" s="1"/>
      <c r="B13" s="1"/>
      <c r="C13" s="67" t="str">
        <f>HYPERLINK(Links!F12, Links!A12 &amp;" - " &amp;Links!B12)</f>
        <v>Dx03 - Attend Emergency Treatment Centre within 4 hours</v>
      </c>
      <c r="D13" s="1" t="s">
        <v>26</v>
      </c>
      <c r="E13" s="1">
        <f>IF(Links!G12&gt;0,Links!G12,"")</f>
        <v>1146</v>
      </c>
      <c r="F13" s="1">
        <f>IF(Links!H12&gt;0,Links!H12,"")</f>
        <v>4052</v>
      </c>
      <c r="G13" s="23"/>
      <c r="H13" s="35" t="s">
        <v>50</v>
      </c>
      <c r="I13" s="35" t="s">
        <v>49</v>
      </c>
      <c r="J13" s="23"/>
      <c r="K13" s="23"/>
      <c r="L13" s="2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4.25" customHeight="1">
      <c r="A14" s="1"/>
      <c r="B14" s="1"/>
      <c r="C14" s="67" t="str">
        <f>HYPERLINK(Links!F13, Links!A13 &amp;" - " &amp;Links!B13)</f>
        <v>Dx05 - To contact a Primary Care Service within 2 hours</v>
      </c>
      <c r="D14" s="1" t="s">
        <v>26</v>
      </c>
      <c r="E14" s="1">
        <f>IF(Links!G13&gt;0,Links!G13,"")</f>
        <v>1112</v>
      </c>
      <c r="F14" s="1">
        <f>IF(Links!H13&gt;0,Links!H13,"")</f>
        <v>4171</v>
      </c>
      <c r="G14" s="23"/>
      <c r="H14" s="32" t="s">
        <v>48</v>
      </c>
      <c r="I14" s="35" t="s">
        <v>51</v>
      </c>
      <c r="J14" s="23"/>
      <c r="K14" s="23"/>
      <c r="L14" s="23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4.25" customHeight="1">
      <c r="A15" s="1"/>
      <c r="B15" s="1"/>
      <c r="C15" s="67" t="str">
        <f>HYPERLINK(Links!F14, Links!A14 &amp;" - " &amp;Links!B14)</f>
        <v>Dx06 - To contact a Primary Care Service within 6 hours</v>
      </c>
      <c r="D15" s="1" t="s">
        <v>26</v>
      </c>
      <c r="E15" s="1">
        <f>IF(Links!G14&gt;0,Links!G14,"")</f>
        <v>1152</v>
      </c>
      <c r="F15" s="1">
        <f>IF(Links!H14&gt;0,Links!H14,"")</f>
        <v>4003</v>
      </c>
      <c r="G15" s="23"/>
      <c r="H15" s="35" t="s">
        <v>52</v>
      </c>
      <c r="I15" s="35" t="s">
        <v>53</v>
      </c>
      <c r="J15" s="23"/>
      <c r="K15" s="23"/>
      <c r="L15" s="23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4.25" customHeight="1">
      <c r="A16" s="1"/>
      <c r="B16" s="1"/>
      <c r="C16" s="67" t="str">
        <f>HYPERLINK(Links!F15, Links!A15 &amp;" - " &amp;Links!B15)</f>
        <v>Dx07 - To contact a Primary Care Service within 12 hours</v>
      </c>
      <c r="D16" s="1" t="s">
        <v>26</v>
      </c>
      <c r="E16" s="1">
        <f>IF(Links!G15&gt;0,Links!G15,"")</f>
        <v>1004</v>
      </c>
      <c r="F16" s="1">
        <f>IF(Links!H15&gt;0,Links!H15,"")</f>
        <v>4003</v>
      </c>
      <c r="G16" s="23"/>
      <c r="H16" s="35" t="s">
        <v>54</v>
      </c>
      <c r="I16" s="35" t="s">
        <v>53</v>
      </c>
      <c r="J16" s="23"/>
      <c r="K16" s="23"/>
      <c r="L16" s="23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12" ht="14.25" customHeight="1">
      <c r="A17" s="1"/>
      <c r="B17" s="1"/>
      <c r="C17" s="67" t="str">
        <f>HYPERLINK(Links!F16, Links!A16 &amp;" - " &amp;Links!B16)</f>
        <v>Dx08 - To contact a Primary Care Service within 24 hours</v>
      </c>
      <c r="D17" s="1" t="s">
        <v>26</v>
      </c>
      <c r="E17" s="1">
        <f>IF(Links!G16&gt;0,Links!G16,"")</f>
        <v>1112</v>
      </c>
      <c r="F17" s="1">
        <f>IF(Links!H16&gt;0,Links!H16,"")</f>
        <v>4003</v>
      </c>
      <c r="G17" s="23"/>
      <c r="H17" s="32" t="s">
        <v>48</v>
      </c>
      <c r="I17" s="35" t="s">
        <v>53</v>
      </c>
      <c r="J17" s="23"/>
      <c r="K17" s="23"/>
      <c r="L17" s="23"/>
    </row>
    <row r="18" spans="1:12" ht="14.25" customHeight="1">
      <c r="A18" s="1"/>
      <c r="B18" s="1"/>
      <c r="C18" s="67" t="str">
        <f>HYPERLINK(Links!F17, Links!A17 &amp;" - " &amp;Links!B17)</f>
        <v>Dx09 - For persistent or recurrent symptoms: get in touch with the GP Practice for a Non-Urgent Appointment</v>
      </c>
      <c r="D18" s="1" t="s">
        <v>23</v>
      </c>
      <c r="E18" s="1" t="str">
        <f>IF(Links!G17&gt;0,Links!G17,"")</f>
        <v/>
      </c>
      <c r="F18" s="1" t="str">
        <f>IF(Links!H17&gt;0,Links!H17,"")</f>
        <v/>
      </c>
      <c r="G18" s="23"/>
      <c r="H18" s="23"/>
      <c r="I18" s="23"/>
      <c r="J18" s="23"/>
      <c r="K18" s="23"/>
      <c r="L18" s="23"/>
    </row>
    <row r="19" spans="1:12" ht="14.25" customHeight="1">
      <c r="A19" s="1"/>
      <c r="B19" s="1"/>
      <c r="C19" s="67" t="str">
        <f>HYPERLINK(Links!F18, Links!A18 &amp;" - " &amp;Links!B18)</f>
        <v>Dx10 - MUST contact own GP Practice for a Non-Urgent appointment</v>
      </c>
      <c r="D19" s="1" t="s">
        <v>23</v>
      </c>
      <c r="E19" s="1" t="str">
        <f>IF(Links!G18&gt;0,Links!G18,"")</f>
        <v/>
      </c>
      <c r="F19" s="1" t="str">
        <f>IF(Links!H18&gt;0,Links!H18,"")</f>
        <v/>
      </c>
      <c r="G19" s="23"/>
      <c r="H19" s="23"/>
      <c r="I19" s="23"/>
      <c r="J19" s="23"/>
      <c r="K19" s="23"/>
      <c r="L19" s="23"/>
    </row>
    <row r="20" spans="1:12" ht="14.25" customHeight="1">
      <c r="A20" s="1"/>
      <c r="B20" s="1"/>
      <c r="C20" s="27" t="str">
        <f>HYPERLINK(Links!F19, Links!A19 &amp;" - " &amp;Links!B19)</f>
        <v>Dx11 - Speak to a Primary Care Service within 1 hour</v>
      </c>
      <c r="D20" s="1" t="s">
        <v>26</v>
      </c>
      <c r="E20" s="1">
        <f>IF(Links!G19&gt;0,Links!G19,"")</f>
        <v>1101</v>
      </c>
      <c r="F20" s="1">
        <f>IF(Links!H19&gt;0,Links!H19,"")</f>
        <v>4071</v>
      </c>
      <c r="G20" s="23"/>
      <c r="H20" s="35" t="s">
        <v>55</v>
      </c>
      <c r="I20" s="35" t="s">
        <v>56</v>
      </c>
      <c r="J20" s="23"/>
      <c r="K20" s="23"/>
      <c r="L20" s="23"/>
    </row>
    <row r="21" spans="1:12" ht="14.25" customHeight="1">
      <c r="A21" s="1"/>
      <c r="B21" s="1"/>
      <c r="C21" s="67" t="str">
        <f>HYPERLINK(Links!F20, Links!A20 &amp;" - " &amp;Links!B20)</f>
        <v>Dx118 - Attend Emergency Dental Treatment Centre within 4 hours</v>
      </c>
      <c r="D21" s="1" t="s">
        <v>26</v>
      </c>
      <c r="E21" s="1">
        <f>IF(Links!G20&gt;0,Links!G20,"")</f>
        <v>1051</v>
      </c>
      <c r="F21" s="1">
        <f>IF(Links!H20&gt;0,Links!H20,"")</f>
        <v>4391</v>
      </c>
      <c r="G21" s="23"/>
      <c r="H21" s="35" t="s">
        <v>57</v>
      </c>
      <c r="I21" s="35" t="s">
        <v>58</v>
      </c>
      <c r="J21" s="23"/>
      <c r="K21" s="23"/>
      <c r="L21" s="23"/>
    </row>
    <row r="22" spans="1:12" ht="14.25" customHeight="1">
      <c r="A22" s="1"/>
      <c r="B22" s="1"/>
      <c r="C22" s="67" t="str">
        <f>HYPERLINK(Links!F21, Links!A21 &amp;" - " &amp;Links!B21)</f>
        <v>Dx12 - Speak to a Primary Care Service within 2 hours</v>
      </c>
      <c r="D22" s="1" t="s">
        <v>26</v>
      </c>
      <c r="E22" s="1">
        <f>IF(Links!G21&gt;0,Links!G21,"")</f>
        <v>1152</v>
      </c>
      <c r="F22" s="1">
        <f>IF(Links!H21&gt;0,Links!H21,"")</f>
        <v>4003</v>
      </c>
      <c r="G22" s="23"/>
      <c r="H22" s="35" t="s">
        <v>52</v>
      </c>
      <c r="I22" s="34" t="s">
        <v>53</v>
      </c>
      <c r="J22" s="23"/>
      <c r="K22" s="23"/>
      <c r="L22" s="23"/>
    </row>
    <row r="23" spans="1:12" ht="14.25" customHeight="1">
      <c r="A23" s="1"/>
      <c r="B23" s="1"/>
      <c r="C23" s="67" t="str">
        <f>HYPERLINK(Links!F22, Links!A22 &amp;" - " &amp;Links!B22)</f>
        <v>Dx13 - Speak to a Primary Care Service within 6 hours</v>
      </c>
      <c r="D23" s="1" t="s">
        <v>26</v>
      </c>
      <c r="E23" s="1">
        <f>IF(Links!G22&gt;0,Links!G22,"")</f>
        <v>1112</v>
      </c>
      <c r="F23" s="1">
        <f>IF(Links!H22&gt;0,Links!H22,"")</f>
        <v>4003</v>
      </c>
      <c r="G23" s="23"/>
      <c r="H23" s="32" t="s">
        <v>48</v>
      </c>
      <c r="I23" s="35" t="s">
        <v>53</v>
      </c>
      <c r="J23" s="23"/>
      <c r="K23" s="23"/>
      <c r="L23" s="23"/>
    </row>
    <row r="24" spans="1:12" ht="14.25" customHeight="1">
      <c r="A24" s="1"/>
      <c r="B24" s="1"/>
      <c r="C24" s="67" t="str">
        <f>HYPERLINK(Links!F23, Links!A23 &amp;" - " &amp;Links!B23)</f>
        <v>Dx14 - Speak to a Primary Care Service within 12 hours</v>
      </c>
      <c r="D24" s="1" t="s">
        <v>26</v>
      </c>
      <c r="E24" s="1">
        <f>IF(Links!G23&gt;0,Links!G23,"")</f>
        <v>1004</v>
      </c>
      <c r="F24" s="1">
        <f>IF(Links!H23&gt;0,Links!H23,"")</f>
        <v>4003</v>
      </c>
      <c r="G24" s="23"/>
      <c r="H24" s="35" t="s">
        <v>54</v>
      </c>
      <c r="I24" s="35" t="s">
        <v>53</v>
      </c>
      <c r="J24" s="23"/>
      <c r="K24" s="23"/>
      <c r="L24" s="23"/>
    </row>
    <row r="25" spans="1:12" ht="14.25" customHeight="1">
      <c r="A25" s="1"/>
      <c r="B25" s="1"/>
      <c r="C25" s="67" t="str">
        <f>HYPERLINK(Links!F24, Links!A24 &amp;" - " &amp;Links!B24)</f>
        <v>Dx15 - Speak to a Primary Care Service within 24 hours</v>
      </c>
      <c r="D25" s="1" t="s">
        <v>26</v>
      </c>
      <c r="E25" s="1">
        <f>IF(Links!G24&gt;0,Links!G24,"")</f>
        <v>1112</v>
      </c>
      <c r="F25" s="1">
        <f>IF(Links!H24&gt;0,Links!H24,"")</f>
        <v>4003</v>
      </c>
      <c r="G25" s="23"/>
      <c r="H25" s="32" t="s">
        <v>48</v>
      </c>
      <c r="I25" s="35" t="s">
        <v>53</v>
      </c>
      <c r="J25" s="23"/>
      <c r="K25" s="23"/>
      <c r="L25" s="23"/>
    </row>
    <row r="26" spans="1:12" ht="14.25" customHeight="1">
      <c r="A26" s="1"/>
      <c r="B26" s="1"/>
      <c r="C26" s="67" t="str">
        <f>HYPERLINK(Links!F25, Links!A25 &amp;" - " &amp;Links!B25)</f>
        <v>Dx16 - For persistent or recurrent symptoms: get in touch with the GP Practice within 3 working days</v>
      </c>
      <c r="D26" s="1" t="s">
        <v>23</v>
      </c>
      <c r="E26" s="1" t="str">
        <f>IF(Links!G25&gt;0,Links!G25,"")</f>
        <v/>
      </c>
      <c r="F26" s="1" t="str">
        <f>IF(Links!H25&gt;0,Links!H25,"")</f>
        <v/>
      </c>
      <c r="G26" s="23"/>
      <c r="H26" s="23"/>
      <c r="I26" s="23"/>
      <c r="J26" s="23"/>
      <c r="K26" s="23"/>
      <c r="L26" s="23"/>
    </row>
    <row r="27" spans="1:12" ht="14.25" customHeight="1">
      <c r="A27" s="1"/>
      <c r="B27" s="69"/>
      <c r="C27" s="67" t="str">
        <f>HYPERLINK(Links!F26, Links!A26 &amp;" - " &amp;Links!B26)</f>
        <v>Dx17 - To Contact a Dental practice within 1 hour</v>
      </c>
      <c r="D27" s="1" t="s">
        <v>26</v>
      </c>
      <c r="E27" s="1">
        <f>IF(Links!G26&gt;0,Links!G26,"")</f>
        <v>1168</v>
      </c>
      <c r="F27" s="1">
        <f>IF(Links!H26&gt;0,Links!H26,"")</f>
        <v>4411</v>
      </c>
      <c r="G27" s="23"/>
      <c r="H27" s="35" t="s">
        <v>59</v>
      </c>
      <c r="I27" s="35" t="s">
        <v>60</v>
      </c>
      <c r="J27" s="23"/>
      <c r="K27" s="23"/>
      <c r="L27" s="23"/>
    </row>
    <row r="28" spans="1:12" ht="14.25" customHeight="1">
      <c r="A28" s="1"/>
      <c r="B28" s="1"/>
      <c r="C28" s="67" t="str">
        <f>HYPERLINK(Links!F27, Links!A27 &amp;" - " &amp;Links!B27)</f>
        <v>Dx18 - To Contact a Dental practice within 2 hours</v>
      </c>
      <c r="D28" s="1" t="s">
        <v>26</v>
      </c>
      <c r="E28" s="1">
        <f>IF(Links!G27&gt;0,Links!G27,"")</f>
        <v>1169</v>
      </c>
      <c r="F28" s="1">
        <f>IF(Links!H27&gt;0,Links!H27,"")</f>
        <v>4047</v>
      </c>
      <c r="G28" s="23"/>
      <c r="H28" s="35" t="s">
        <v>61</v>
      </c>
      <c r="I28" s="35" t="s">
        <v>62</v>
      </c>
      <c r="J28" s="23"/>
      <c r="K28" s="23"/>
      <c r="L28" s="23"/>
    </row>
    <row r="29" spans="1:12" ht="14.25" customHeight="1">
      <c r="A29" s="1"/>
      <c r="B29" s="1"/>
      <c r="C29" s="67" t="str">
        <f>HYPERLINK(Links!F28, Links!A28 &amp;" - " &amp;Links!B28)</f>
        <v>Dx19 - To Contact a Dental practice within 6 hours</v>
      </c>
      <c r="D29" s="1" t="s">
        <v>26</v>
      </c>
      <c r="E29" s="1">
        <f>IF(Links!G28&gt;0,Links!G28,"")</f>
        <v>1169</v>
      </c>
      <c r="F29" s="1">
        <f>IF(Links!H28&gt;0,Links!H28,"")</f>
        <v>4047</v>
      </c>
      <c r="G29" s="23"/>
      <c r="H29" s="35" t="s">
        <v>61</v>
      </c>
      <c r="I29" s="35" t="s">
        <v>62</v>
      </c>
      <c r="J29" s="23"/>
      <c r="K29" s="23"/>
      <c r="L29" s="23"/>
    </row>
    <row r="30" spans="1:12" ht="14.25" customHeight="1">
      <c r="A30" s="1"/>
      <c r="B30" s="1"/>
      <c r="C30" s="67" t="str">
        <f>HYPERLINK(Links!F29, Links!A29 &amp;" - " &amp;Links!B29)</f>
        <v>Dx20 - To Contact a Dental practice within 12 hours</v>
      </c>
      <c r="D30" s="1" t="s">
        <v>26</v>
      </c>
      <c r="E30" s="1">
        <f>IF(Links!G29&gt;0,Links!G29,"")</f>
        <v>1134</v>
      </c>
      <c r="F30" s="1">
        <f>IF(Links!H29&gt;0,Links!H29,"")</f>
        <v>4392</v>
      </c>
      <c r="G30" s="23"/>
      <c r="H30" s="35" t="s">
        <v>63</v>
      </c>
      <c r="I30" s="35" t="s">
        <v>64</v>
      </c>
      <c r="J30" s="23"/>
      <c r="K30" s="23"/>
      <c r="L30" s="23"/>
    </row>
    <row r="31" spans="1:12" ht="14.25" customHeight="1">
      <c r="A31" s="1"/>
      <c r="B31" s="1"/>
      <c r="C31" s="67" t="str">
        <f>HYPERLINK(Links!F30, Links!A30 &amp;" - " &amp;Links!B30)</f>
        <v>Dx21 - To Contact a Dental practice within 24 hours</v>
      </c>
      <c r="D31" s="1" t="s">
        <v>26</v>
      </c>
      <c r="E31" s="1">
        <f>IF(Links!G30&gt;0,Links!G30,"")</f>
        <v>1169</v>
      </c>
      <c r="F31" s="1">
        <f>IF(Links!H30&gt;0,Links!H30,"")</f>
        <v>4047</v>
      </c>
      <c r="G31" s="23"/>
      <c r="H31" s="35" t="s">
        <v>61</v>
      </c>
      <c r="I31" s="35" t="s">
        <v>62</v>
      </c>
      <c r="J31" s="23"/>
      <c r="K31" s="23"/>
      <c r="L31" s="23"/>
    </row>
    <row r="32" spans="1:12" ht="14.25" customHeight="1">
      <c r="A32" s="1"/>
      <c r="B32" s="1"/>
      <c r="C32" s="67" t="str">
        <f>HYPERLINK(Links!F31, Links!A31 &amp;" - " &amp;Links!B31)</f>
        <v>Dx22 - To Contact a Dental practice within 5 working days</v>
      </c>
      <c r="D32" s="1" t="s">
        <v>26</v>
      </c>
      <c r="E32" s="1">
        <f>IF(Links!G31&gt;0,Links!G31,"")</f>
        <v>1169</v>
      </c>
      <c r="F32" s="1">
        <f>IF(Links!H31&gt;0,Links!H31,"")</f>
        <v>4047</v>
      </c>
      <c r="G32" s="23"/>
      <c r="H32" s="35" t="s">
        <v>61</v>
      </c>
      <c r="I32" s="35" t="s">
        <v>62</v>
      </c>
      <c r="J32" s="23"/>
      <c r="K32" s="23"/>
      <c r="L32" s="23"/>
    </row>
    <row r="33" spans="1:12" ht="14.25" customHeight="1">
      <c r="A33" s="1"/>
      <c r="B33" s="1"/>
      <c r="C33" s="67" t="str">
        <f>HYPERLINK(Links!F32, Links!A32 &amp;" - " &amp;Links!B32)</f>
        <v>Dx28 - Contact Pharmacist within 12 hours</v>
      </c>
      <c r="D33" s="1" t="s">
        <v>26</v>
      </c>
      <c r="E33" s="1">
        <f>IF(Links!G32&gt;0,Links!G32,"")</f>
        <v>1073</v>
      </c>
      <c r="F33" s="1">
        <f>IF(Links!H32&gt;0,Links!H32,"")</f>
        <v>4311</v>
      </c>
      <c r="G33" s="23"/>
      <c r="H33" s="35" t="s">
        <v>65</v>
      </c>
      <c r="I33" s="35" t="s">
        <v>66</v>
      </c>
      <c r="J33" s="23"/>
      <c r="K33" s="23"/>
      <c r="L33" s="23"/>
    </row>
    <row r="34" spans="1:12" ht="14.25" customHeight="1">
      <c r="A34" s="1"/>
      <c r="B34" s="1"/>
      <c r="C34" s="67" t="str">
        <f>HYPERLINK(Links!F33, Links!A33 &amp;" - " &amp;Links!B33)</f>
        <v>Dx30 - Speak to Midwife within 1 hour</v>
      </c>
      <c r="D34" s="1" t="s">
        <v>26</v>
      </c>
      <c r="E34" s="1">
        <f>IF(Links!G33&gt;0,Links!G33,"")</f>
        <v>1112</v>
      </c>
      <c r="F34" s="1">
        <f>IF(Links!H33&gt;0,Links!H33,"")</f>
        <v>4112</v>
      </c>
      <c r="G34" s="23"/>
      <c r="H34" s="32" t="s">
        <v>48</v>
      </c>
      <c r="I34" s="35" t="s">
        <v>67</v>
      </c>
      <c r="J34" s="23"/>
      <c r="K34" s="23"/>
      <c r="L34" s="23"/>
    </row>
    <row r="35" spans="1:12" ht="14.25" customHeight="1">
      <c r="A35" s="69"/>
      <c r="B35" s="69"/>
      <c r="C35" s="67" t="str">
        <f>HYPERLINK(Links!F34, Links!A34 &amp;" - " &amp;Links!B34)</f>
        <v>Dx31 - Contact Genito-Urinary Clinic or other local service</v>
      </c>
      <c r="D35" s="1" t="s">
        <v>26</v>
      </c>
      <c r="E35" s="1">
        <f>IF(Links!G34&gt;0,Links!G34,"")</f>
        <v>1152</v>
      </c>
      <c r="F35" s="1">
        <f>IF(Links!H34&gt;0,Links!H34,"")</f>
        <v>4031</v>
      </c>
      <c r="G35" s="23"/>
      <c r="H35" s="35" t="s">
        <v>52</v>
      </c>
      <c r="I35" s="35" t="s">
        <v>68</v>
      </c>
      <c r="J35" s="23"/>
      <c r="K35" s="23"/>
      <c r="L35" s="23"/>
    </row>
    <row r="36" spans="1:12" ht="14.25" customHeight="1">
      <c r="A36" s="1"/>
      <c r="B36" s="1"/>
      <c r="C36" s="67" t="str">
        <f>HYPERLINK(Links!F35, Links!A35 &amp;" - " &amp;Links!B35)</f>
        <v>Dx32 - Speak to a Clinician from our service Immediately</v>
      </c>
      <c r="D36" s="1" t="s">
        <v>26</v>
      </c>
      <c r="E36" s="1">
        <f>IF(Links!G35&gt;0,Links!G35,"")</f>
        <v>1206</v>
      </c>
      <c r="F36" s="1">
        <f>IF(Links!H35&gt;0,Links!H35,"")</f>
        <v>4193</v>
      </c>
      <c r="G36" s="24" t="s">
        <v>69</v>
      </c>
      <c r="H36" s="35" t="s">
        <v>70</v>
      </c>
      <c r="I36" s="34" t="s">
        <v>71</v>
      </c>
      <c r="J36" s="23"/>
      <c r="K36" s="23"/>
      <c r="L36" s="23"/>
    </row>
    <row r="37" spans="1:12" ht="14.25" customHeight="1">
      <c r="A37" s="69"/>
      <c r="B37" s="69"/>
      <c r="C37" s="52" t="str">
        <f>HYPERLINK(Links!F36, Links!A36 &amp;" - " &amp;Links!B36)</f>
        <v>Dx325 - Speak to a Clinician from our service Immediately - Toxic Ingestion/Inhalation</v>
      </c>
      <c r="D37" s="1" t="s">
        <v>26</v>
      </c>
      <c r="E37" s="1">
        <f>IF(Links!G36&gt;0,Links!G36,"")</f>
        <v>1206</v>
      </c>
      <c r="F37" s="1">
        <f>IF(Links!H36&gt;0,Links!H36,"")</f>
        <v>4193</v>
      </c>
      <c r="G37" s="24" t="s">
        <v>69</v>
      </c>
      <c r="H37" s="34" t="s">
        <v>70</v>
      </c>
      <c r="I37" s="34" t="s">
        <v>71</v>
      </c>
      <c r="J37" s="23"/>
      <c r="K37" s="23"/>
      <c r="L37" s="23"/>
    </row>
    <row r="38" spans="1:12" ht="14.25" customHeight="1">
      <c r="A38" s="69"/>
      <c r="B38" s="69"/>
      <c r="C38" s="67" t="str">
        <f>HYPERLINK(Links!F37, Links!A37 &amp;" - " &amp;Links!B37)</f>
        <v>Dx327 - Speak to a Clinician from our service Immediately - Chemical Eye Splash</v>
      </c>
      <c r="D38" s="1" t="s">
        <v>26</v>
      </c>
      <c r="E38" s="1">
        <f>IF(Links!G37&gt;0,Links!G37,"")</f>
        <v>1206</v>
      </c>
      <c r="F38" s="1">
        <f>IF(Links!H37&gt;0,Links!H37,"")</f>
        <v>4193</v>
      </c>
      <c r="G38" s="24" t="s">
        <v>69</v>
      </c>
      <c r="H38" s="34" t="s">
        <v>70</v>
      </c>
      <c r="I38" s="34" t="s">
        <v>71</v>
      </c>
      <c r="J38" s="23"/>
      <c r="K38" s="23"/>
      <c r="L38" s="23"/>
    </row>
    <row r="39" spans="1:12" ht="14.25" customHeight="1">
      <c r="A39" s="69"/>
      <c r="B39" s="69"/>
      <c r="C39" s="67" t="str">
        <f>HYPERLINK(Links!F38, Links!A38 &amp;" - " &amp;Links!B38)</f>
        <v>Dx329 - Speak to a Clinician from our service Immediately - Failed Contraception</v>
      </c>
      <c r="D39" s="1" t="s">
        <v>26</v>
      </c>
      <c r="E39" s="1">
        <f>IF(Links!G38&gt;0,Links!G38,"")</f>
        <v>1206</v>
      </c>
      <c r="F39" s="1">
        <f>IF(Links!H38&gt;0,Links!H38,"")</f>
        <v>4193</v>
      </c>
      <c r="G39" s="24" t="s">
        <v>69</v>
      </c>
      <c r="H39" s="34" t="s">
        <v>70</v>
      </c>
      <c r="I39" s="34" t="s">
        <v>71</v>
      </c>
      <c r="J39" s="23"/>
      <c r="K39" s="23"/>
      <c r="L39" s="23"/>
    </row>
    <row r="40" spans="1:12" ht="14.25" customHeight="1">
      <c r="A40" s="69"/>
      <c r="B40" s="69"/>
      <c r="C40" s="53" t="str">
        <f>HYPERLINK(Links!F39, Links!A39 &amp;" - " &amp;Links!B39)</f>
        <v>DX330 - Speak to a Clinician from our service Immediately - Burns, chemical</v>
      </c>
      <c r="D40" s="1" t="s">
        <v>26</v>
      </c>
      <c r="E40" s="1">
        <v>1206</v>
      </c>
      <c r="F40" s="1">
        <v>4193</v>
      </c>
      <c r="G40" s="24" t="s">
        <v>69</v>
      </c>
      <c r="H40" s="34" t="s">
        <v>70</v>
      </c>
      <c r="I40" s="23" t="s">
        <v>71</v>
      </c>
      <c r="J40" s="23"/>
      <c r="K40" s="23"/>
      <c r="L40" s="23"/>
    </row>
    <row r="41" spans="1:12" ht="14.25" customHeight="1">
      <c r="A41" s="1"/>
      <c r="B41" s="1"/>
      <c r="C41" s="67" t="str">
        <f>HYPERLINK(Links!F40, Links!A40 &amp;" - " &amp;Links!B40)</f>
        <v>Dx34 - Speak to Clinician from our service within 30 minutes</v>
      </c>
      <c r="D41" s="1" t="s">
        <v>26</v>
      </c>
      <c r="E41" s="1">
        <f>IF(Links!G40&gt;0,Links!G40,"")</f>
        <v>1206</v>
      </c>
      <c r="F41" s="1">
        <f>IF(Links!H40&gt;0,Links!H40,"")</f>
        <v>4193</v>
      </c>
      <c r="G41" s="24" t="s">
        <v>69</v>
      </c>
      <c r="H41" s="34" t="s">
        <v>70</v>
      </c>
      <c r="I41" s="34" t="s">
        <v>71</v>
      </c>
      <c r="J41" s="23"/>
      <c r="K41" s="23"/>
      <c r="L41" s="23"/>
    </row>
    <row r="42" spans="1:12" ht="14.25" customHeight="1">
      <c r="A42" s="1"/>
      <c r="B42" s="1"/>
      <c r="C42" s="67" t="str">
        <f>HYPERLINK(Links!F41, Links!A41 &amp;" - " &amp;Links!B41)</f>
        <v>Dx35 - Speak to Clinician from our service within 2 hours</v>
      </c>
      <c r="D42" s="1" t="s">
        <v>26</v>
      </c>
      <c r="E42" s="1">
        <f>IF(Links!G41&gt;0,Links!G41,"")</f>
        <v>1206</v>
      </c>
      <c r="F42" s="1">
        <f>IF(Links!H41&gt;0,Links!H41,"")</f>
        <v>4193</v>
      </c>
      <c r="G42" s="24" t="s">
        <v>69</v>
      </c>
      <c r="H42" s="34" t="s">
        <v>70</v>
      </c>
      <c r="I42" s="35" t="s">
        <v>71</v>
      </c>
      <c r="J42" s="23"/>
      <c r="K42" s="23"/>
      <c r="L42" s="23"/>
    </row>
    <row r="43" spans="1:12" ht="14.25" customHeight="1">
      <c r="A43" s="1"/>
      <c r="B43" s="1"/>
      <c r="C43" s="67" t="str">
        <f>HYPERLINK(Links!F42, Links!A42 &amp;" - " &amp;Links!B42)</f>
        <v>Dx38 - Speak to Clinician from our service for home management advice</v>
      </c>
      <c r="D43" s="1" t="s">
        <v>23</v>
      </c>
      <c r="E43" s="1" t="str">
        <f>IF(Links!G42&gt;0,Links!G42,"")</f>
        <v/>
      </c>
      <c r="F43" s="1" t="str">
        <f>IF(Links!H42&gt;0,Links!H42,"")</f>
        <v/>
      </c>
      <c r="G43" s="23"/>
      <c r="H43" s="23"/>
      <c r="I43" s="23"/>
      <c r="J43" s="23"/>
      <c r="K43" s="23"/>
      <c r="L43" s="23"/>
    </row>
    <row r="44" spans="1:12" ht="14.25" customHeight="1">
      <c r="A44" s="1"/>
      <c r="B44" s="1"/>
      <c r="C44" s="67" t="str">
        <f>HYPERLINK(Links!F43, Links!A43 &amp;" - " &amp;Links!B43)</f>
        <v>Dx39 - Symptom Management Advice</v>
      </c>
      <c r="D44" s="1" t="s">
        <v>23</v>
      </c>
      <c r="E44" s="1" t="str">
        <f>IF(Links!G43&gt;0,Links!G43,"")</f>
        <v/>
      </c>
      <c r="F44" s="1" t="str">
        <f>IF(Links!H43&gt;0,Links!H43,"")</f>
        <v/>
      </c>
      <c r="G44" s="23"/>
      <c r="H44" s="23"/>
      <c r="I44" s="23"/>
      <c r="J44" s="23"/>
      <c r="K44" s="23"/>
      <c r="L44" s="23"/>
    </row>
    <row r="45" spans="1:12" ht="14.25" customHeight="1">
      <c r="A45" s="1"/>
      <c r="B45" s="1"/>
      <c r="C45" s="67" t="str">
        <f>HYPERLINK(Links!F44, Links!A44 &amp;" - " &amp;Links!B44)</f>
        <v>Dx49 - 999 for police</v>
      </c>
      <c r="D45" s="1" t="s">
        <v>23</v>
      </c>
      <c r="E45" s="1" t="str">
        <f>IF(Links!G44&gt;0,Links!G44,"")</f>
        <v/>
      </c>
      <c r="F45" s="1" t="str">
        <f>IF(Links!H44&gt;0,Links!H44,"")</f>
        <v/>
      </c>
      <c r="G45" s="23"/>
      <c r="H45" s="23"/>
      <c r="I45" s="23"/>
      <c r="J45" s="23"/>
      <c r="K45" s="23"/>
      <c r="L45" s="23"/>
    </row>
    <row r="46" spans="1:12" ht="14.25" customHeight="1">
      <c r="A46" s="1"/>
      <c r="B46" s="1"/>
      <c r="C46" s="67" t="str">
        <f>HYPERLINK(Links!F45, Links!A45 &amp;" - " &amp;Links!B45)</f>
        <v>Dx50 - Speak to Midwife or Labour Suite immediately</v>
      </c>
      <c r="D46" s="1" t="s">
        <v>26</v>
      </c>
      <c r="E46" s="1">
        <f>IF(Links!G45&gt;0,Links!G45,"")</f>
        <v>1056</v>
      </c>
      <c r="F46" s="1">
        <f>IF(Links!H45&gt;0,Links!H45,"")</f>
        <v>4112</v>
      </c>
      <c r="G46" s="23"/>
      <c r="H46" s="35" t="s">
        <v>72</v>
      </c>
      <c r="I46" s="35" t="s">
        <v>67</v>
      </c>
      <c r="J46" s="23"/>
      <c r="K46" s="23"/>
      <c r="L46" s="23"/>
    </row>
    <row r="47" spans="1:12" ht="14.25" customHeight="1">
      <c r="A47" s="1"/>
      <c r="B47" s="1"/>
      <c r="C47" s="67" t="str">
        <f>HYPERLINK(Links!F46, Links!A46 &amp;" - " &amp;Links!B46)</f>
        <v>Dx60 - Contact Optician next routine appointment within 72 hours (3 days from now)</v>
      </c>
      <c r="D47" s="1" t="s">
        <v>26</v>
      </c>
      <c r="E47" s="1">
        <f>IF(Links!G46&gt;0,Links!G46,"")</f>
        <v>1072</v>
      </c>
      <c r="F47" s="1">
        <f>IF(Links!H46&gt;0,Links!H46,"")</f>
        <v>4020</v>
      </c>
      <c r="G47" s="23"/>
      <c r="H47" s="35" t="s">
        <v>73</v>
      </c>
      <c r="I47" s="35" t="s">
        <v>74</v>
      </c>
      <c r="J47" s="23"/>
      <c r="K47" s="23"/>
      <c r="L47" s="23"/>
    </row>
    <row r="48" spans="1:12" ht="14.25" customHeight="1">
      <c r="A48" s="1"/>
      <c r="B48" s="69"/>
      <c r="C48" s="67" t="str">
        <f>HYPERLINK(Links!F47, Links!A47 &amp;" - " &amp;Links!B47)</f>
        <v>Dx75 - MUST contact own GP Practice within 3 working days</v>
      </c>
      <c r="D48" s="1" t="s">
        <v>26</v>
      </c>
      <c r="E48" s="1" t="str">
        <f>IF(Links!G47&gt;0,Links!G47,"")</f>
        <v/>
      </c>
      <c r="F48" s="1" t="str">
        <f>IF(Links!H47&gt;0,Links!H47,"")</f>
        <v/>
      </c>
      <c r="G48" s="23"/>
      <c r="H48" s="23"/>
      <c r="I48" s="23"/>
      <c r="J48" s="23"/>
      <c r="K48" s="23"/>
      <c r="L48" s="23"/>
    </row>
    <row r="49" spans="1:12" ht="14.25" customHeight="1">
      <c r="A49" s="1"/>
      <c r="B49" s="1"/>
      <c r="C49" s="67" t="str">
        <f>HYPERLINK(Links!F48, Links!A48 &amp;" - " &amp;Links!B48)</f>
        <v>Dx89 - Attend Emergency Treatment Centre within 12 hours</v>
      </c>
      <c r="D49" s="1" t="s">
        <v>26</v>
      </c>
      <c r="E49" s="1">
        <f>IF(Links!G48&gt;0,Links!G48,"")</f>
        <v>1092</v>
      </c>
      <c r="F49" s="1">
        <f>IF(Links!H48&gt;0,Links!H48,"")</f>
        <v>4052</v>
      </c>
      <c r="G49" s="23"/>
      <c r="H49" s="35" t="s">
        <v>75</v>
      </c>
      <c r="I49" s="35" t="s">
        <v>49</v>
      </c>
      <c r="J49" s="23"/>
      <c r="K49" s="23"/>
      <c r="L49" s="23"/>
    </row>
    <row r="50" spans="1:12" ht="14.25" customHeight="1">
      <c r="A50" s="1"/>
      <c r="B50" s="1"/>
      <c r="C50" s="67" t="str">
        <f>HYPERLINK(Links!F49, Links!A49 &amp;" - " &amp;Links!B49)</f>
        <v>Dx92 - Attend Emergency Treatment Centre within 1 hour for Mental Health Crisis Intervention</v>
      </c>
      <c r="D50" s="1" t="s">
        <v>26</v>
      </c>
      <c r="E50" s="1">
        <f>IF(Links!G49&gt;0,Links!G49,"")</f>
        <v>1186</v>
      </c>
      <c r="F50" s="1">
        <f>IF(Links!H49&gt;0,Links!H49,"")</f>
        <v>4208</v>
      </c>
      <c r="G50" s="23"/>
      <c r="H50" s="35" t="s">
        <v>76</v>
      </c>
      <c r="I50" s="35" t="s">
        <v>77</v>
      </c>
      <c r="J50" s="23"/>
      <c r="K50" s="23"/>
      <c r="L50" s="23"/>
    </row>
    <row r="51" spans="1:12" ht="14.25" customHeight="1">
      <c r="A51" s="62"/>
      <c r="B51" s="62"/>
      <c r="C51" s="67" t="str">
        <f>HYPERLINK(Links!F50, Links!A50 &amp;" - " &amp;Links!B50)</f>
        <v>Dx94 - Attend Emergency Treatment Centre within 1 hour for Sexual Assault Assessment</v>
      </c>
      <c r="D51" s="1" t="s">
        <v>26</v>
      </c>
      <c r="E51" s="1">
        <f>IF(Links!G50&gt;0,Links!G50,"")</f>
        <v>1146</v>
      </c>
      <c r="F51" s="1">
        <f>IF(Links!H50&gt;0,Links!H50,"")</f>
        <v>4010</v>
      </c>
      <c r="G51" s="23"/>
      <c r="H51" s="34" t="s">
        <v>50</v>
      </c>
      <c r="I51" s="35" t="s">
        <v>78</v>
      </c>
      <c r="J51" s="23"/>
      <c r="K51" s="23"/>
      <c r="L51" s="23"/>
    </row>
    <row r="52" spans="1:12" ht="14.25" customHeight="1">
      <c r="A52" s="63"/>
      <c r="B52" s="63"/>
      <c r="C52" s="1"/>
      <c r="D52" s="69"/>
      <c r="E52" s="69"/>
      <c r="F52" s="69"/>
      <c r="G52" s="23"/>
      <c r="H52" s="23"/>
      <c r="I52" s="23"/>
      <c r="J52" s="23"/>
      <c r="K52" s="23"/>
      <c r="L52" s="23"/>
    </row>
    <row r="53" spans="1:12" ht="14.25" customHeight="1">
      <c r="A53" s="63"/>
      <c r="B53" s="1" t="s">
        <v>79</v>
      </c>
      <c r="C53" s="67" t="str">
        <f>HYPERLINK(Links!F51, Links!A51 &amp;" - " &amp;Links!B51)</f>
        <v>Dx28 - Contact Pharmacist within 12 hours</v>
      </c>
      <c r="D53" s="1" t="s">
        <v>26</v>
      </c>
      <c r="E53" s="69">
        <v>1130</v>
      </c>
      <c r="F53" s="69">
        <v>4020</v>
      </c>
      <c r="G53" s="23"/>
      <c r="H53" s="35" t="s">
        <v>80</v>
      </c>
      <c r="I53" s="35" t="s">
        <v>74</v>
      </c>
      <c r="J53" s="23"/>
      <c r="K53" s="23"/>
      <c r="L53" s="23"/>
    </row>
    <row r="54" spans="1:12" ht="14.25" customHeight="1">
      <c r="A54" s="63"/>
      <c r="B54" s="63"/>
      <c r="C54" s="67" t="str">
        <f>HYPERLINK(Links!F52, Links!A52 &amp;" - " &amp;Links!B52)</f>
        <v>Dx60 - Contact Optician next routine appointment within 72 hours (3 days from now)</v>
      </c>
      <c r="D54" s="1" t="s">
        <v>26</v>
      </c>
      <c r="E54" s="69">
        <v>1076</v>
      </c>
      <c r="F54" s="69">
        <v>4020</v>
      </c>
      <c r="G54" s="23"/>
      <c r="H54" s="35" t="s">
        <v>81</v>
      </c>
      <c r="I54" s="35" t="s">
        <v>74</v>
      </c>
      <c r="J54" s="23"/>
      <c r="K54" s="23"/>
      <c r="L54" s="23"/>
    </row>
    <row r="55" spans="1:12" ht="14.25" customHeight="1">
      <c r="A55" s="63"/>
      <c r="B55" s="63"/>
      <c r="C55" s="1"/>
      <c r="D55" s="69"/>
      <c r="E55" s="69"/>
      <c r="F55" s="69"/>
      <c r="G55" s="69"/>
      <c r="H55" s="69"/>
      <c r="I55" s="69"/>
      <c r="J55" s="69"/>
      <c r="K55" s="69"/>
      <c r="L55" s="69"/>
    </row>
    <row r="56" spans="1:12" ht="15" customHeight="1">
      <c r="A56" s="65" t="s">
        <v>82</v>
      </c>
      <c r="B56" s="41"/>
      <c r="C56" s="69"/>
      <c r="D56" s="69"/>
      <c r="E56" s="69"/>
      <c r="F56" s="69"/>
      <c r="G56" s="69"/>
      <c r="H56" s="69"/>
      <c r="I56" s="69"/>
      <c r="J56" s="69"/>
      <c r="K56" s="69"/>
      <c r="L56" s="69"/>
    </row>
    <row r="57" spans="1:12" ht="15" customHeight="1">
      <c r="A57" s="39">
        <v>2019</v>
      </c>
      <c r="B57" s="40" t="s">
        <v>83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</row>
    <row r="58" spans="1:12" ht="15" customHeight="1">
      <c r="A58" s="39">
        <v>2020</v>
      </c>
      <c r="B58" s="40" t="s">
        <v>36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</row>
    <row r="59" spans="1:12" ht="15" customHeight="1">
      <c r="A59" s="39">
        <v>2021</v>
      </c>
      <c r="B59" s="40" t="s">
        <v>84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</row>
    <row r="60" spans="1:12" ht="15" customHeight="1">
      <c r="A60" s="39">
        <v>2022</v>
      </c>
      <c r="B60" s="40" t="s">
        <v>85</v>
      </c>
      <c r="C60" s="41"/>
      <c r="D60" s="41"/>
      <c r="E60" s="41"/>
      <c r="F60" s="69"/>
      <c r="G60" s="69"/>
      <c r="H60" s="69"/>
      <c r="I60" s="69"/>
      <c r="J60" s="69"/>
      <c r="K60" s="69"/>
      <c r="L60" s="69"/>
    </row>
    <row r="61" spans="1:12" ht="15" customHeight="1">
      <c r="A61" s="41"/>
      <c r="B61" s="40" t="s">
        <v>86</v>
      </c>
      <c r="C61" s="47" t="s">
        <v>83</v>
      </c>
      <c r="D61" s="40" t="s">
        <v>29</v>
      </c>
      <c r="E61" s="40" t="s">
        <v>29</v>
      </c>
      <c r="F61" s="69"/>
      <c r="G61" s="69"/>
      <c r="H61" s="69"/>
      <c r="I61" s="69"/>
      <c r="J61" s="69"/>
      <c r="K61" s="69"/>
      <c r="L61" s="69"/>
    </row>
    <row r="62" spans="1:12" ht="15" customHeight="1">
      <c r="A62" s="39"/>
      <c r="B62" s="40" t="s">
        <v>87</v>
      </c>
      <c r="C62" s="47" t="s">
        <v>36</v>
      </c>
      <c r="D62" s="40" t="s">
        <v>83</v>
      </c>
      <c r="E62" s="40" t="s">
        <v>86</v>
      </c>
      <c r="F62" s="69"/>
      <c r="G62" s="69"/>
      <c r="H62" s="69"/>
      <c r="I62" s="69"/>
      <c r="J62" s="69"/>
      <c r="K62" s="69"/>
      <c r="L62" s="69"/>
    </row>
    <row r="63" spans="1:12" ht="15" customHeight="1">
      <c r="A63" s="39"/>
      <c r="B63" s="40" t="s">
        <v>88</v>
      </c>
      <c r="C63" s="47" t="s">
        <v>84</v>
      </c>
      <c r="D63" s="40" t="s">
        <v>36</v>
      </c>
      <c r="E63" s="40">
        <v>10</v>
      </c>
      <c r="F63" s="69"/>
      <c r="G63" s="69"/>
      <c r="H63" s="69"/>
      <c r="I63" s="69"/>
      <c r="J63" s="69"/>
      <c r="K63" s="69"/>
      <c r="L63" s="69"/>
    </row>
    <row r="64" spans="1:12" ht="15" customHeight="1">
      <c r="A64" s="39"/>
      <c r="B64" s="40" t="s">
        <v>89</v>
      </c>
      <c r="C64" s="47" t="s">
        <v>85</v>
      </c>
      <c r="D64" s="40" t="s">
        <v>84</v>
      </c>
      <c r="E64" s="40">
        <v>15</v>
      </c>
      <c r="F64" s="69"/>
      <c r="G64" s="69"/>
      <c r="H64" s="69"/>
      <c r="I64" s="69"/>
      <c r="J64" s="69"/>
      <c r="K64" s="69"/>
      <c r="L64" s="69"/>
    </row>
    <row r="65" spans="1:5" ht="15" customHeight="1">
      <c r="A65" s="39"/>
      <c r="B65" s="40" t="s">
        <v>90</v>
      </c>
      <c r="C65" s="47" t="s">
        <v>86</v>
      </c>
      <c r="D65" s="40" t="s">
        <v>85</v>
      </c>
      <c r="E65" s="40">
        <v>20</v>
      </c>
    </row>
    <row r="66" spans="1:5" ht="15" customHeight="1">
      <c r="A66" s="39"/>
      <c r="B66" s="40">
        <v>10</v>
      </c>
      <c r="C66" s="47" t="s">
        <v>87</v>
      </c>
      <c r="D66" s="40" t="s">
        <v>86</v>
      </c>
      <c r="E66" s="40">
        <v>25</v>
      </c>
    </row>
    <row r="67" spans="1:5" ht="15" customHeight="1">
      <c r="A67" s="39"/>
      <c r="B67" s="40">
        <v>11</v>
      </c>
      <c r="C67" s="47" t="s">
        <v>88</v>
      </c>
      <c r="D67" s="40" t="s">
        <v>87</v>
      </c>
      <c r="E67" s="40">
        <v>30</v>
      </c>
    </row>
    <row r="68" spans="1:5" ht="15" customHeight="1">
      <c r="A68" s="39"/>
      <c r="B68" s="40">
        <v>12</v>
      </c>
      <c r="C68" s="47" t="s">
        <v>89</v>
      </c>
      <c r="D68" s="40" t="s">
        <v>88</v>
      </c>
      <c r="E68" s="40">
        <v>35</v>
      </c>
    </row>
    <row r="69" spans="1:5" ht="15" customHeight="1">
      <c r="A69" s="39"/>
      <c r="B69" s="40">
        <v>13</v>
      </c>
      <c r="C69" s="47" t="s">
        <v>90</v>
      </c>
      <c r="D69" s="40" t="s">
        <v>89</v>
      </c>
      <c r="E69" s="40">
        <v>40</v>
      </c>
    </row>
    <row r="70" spans="1:5" ht="15" customHeight="1">
      <c r="A70" s="39"/>
      <c r="B70" s="40">
        <v>14</v>
      </c>
      <c r="C70" s="47">
        <v>10</v>
      </c>
      <c r="D70" s="40" t="s">
        <v>90</v>
      </c>
      <c r="E70" s="40">
        <v>45</v>
      </c>
    </row>
    <row r="71" spans="1:5" ht="15" customHeight="1">
      <c r="A71" s="39"/>
      <c r="B71" s="40">
        <v>15</v>
      </c>
      <c r="C71" s="47">
        <v>11</v>
      </c>
      <c r="D71" s="40">
        <v>10</v>
      </c>
      <c r="E71" s="40">
        <v>50</v>
      </c>
    </row>
    <row r="72" spans="1:5" ht="15" customHeight="1">
      <c r="A72" s="39"/>
      <c r="B72" s="40">
        <v>16</v>
      </c>
      <c r="C72" s="47">
        <v>12</v>
      </c>
      <c r="D72" s="40">
        <v>11</v>
      </c>
      <c r="E72" s="40">
        <v>55</v>
      </c>
    </row>
    <row r="73" spans="1:5" ht="15" customHeight="1">
      <c r="A73" s="39"/>
      <c r="B73" s="40">
        <v>17</v>
      </c>
      <c r="C73" s="40"/>
      <c r="D73" s="40">
        <v>12</v>
      </c>
      <c r="E73" s="40">
        <v>59</v>
      </c>
    </row>
    <row r="74" spans="1:5" ht="15" customHeight="1">
      <c r="A74" s="39"/>
      <c r="B74" s="40">
        <v>18</v>
      </c>
      <c r="C74" s="40"/>
      <c r="D74" s="40">
        <v>13</v>
      </c>
      <c r="E74" s="39"/>
    </row>
    <row r="75" spans="1:5" ht="15" customHeight="1">
      <c r="A75" s="39"/>
      <c r="B75" s="40">
        <v>19</v>
      </c>
      <c r="C75" s="40"/>
      <c r="D75" s="40">
        <v>14</v>
      </c>
      <c r="E75" s="39"/>
    </row>
    <row r="76" spans="1:5" ht="15" customHeight="1">
      <c r="A76" s="39"/>
      <c r="B76" s="40">
        <v>20</v>
      </c>
      <c r="C76" s="40"/>
      <c r="D76" s="40">
        <v>15</v>
      </c>
      <c r="E76" s="41"/>
    </row>
    <row r="77" spans="1:5" ht="15" customHeight="1">
      <c r="A77" s="39"/>
      <c r="B77" s="40">
        <v>21</v>
      </c>
      <c r="C77" s="40"/>
      <c r="D77" s="40">
        <v>16</v>
      </c>
      <c r="E77" s="41"/>
    </row>
    <row r="78" spans="1:5" ht="15" customHeight="1">
      <c r="A78" s="39"/>
      <c r="B78" s="40">
        <v>22</v>
      </c>
      <c r="C78" s="40"/>
      <c r="D78" s="40">
        <v>17</v>
      </c>
      <c r="E78" s="41"/>
    </row>
    <row r="79" spans="1:5" ht="15" customHeight="1">
      <c r="A79" s="39"/>
      <c r="B79" s="40">
        <v>23</v>
      </c>
      <c r="C79" s="40"/>
      <c r="D79" s="40">
        <v>18</v>
      </c>
      <c r="E79" s="41"/>
    </row>
    <row r="80" spans="1:5" ht="15" customHeight="1">
      <c r="A80" s="39"/>
      <c r="B80" s="40">
        <v>24</v>
      </c>
      <c r="C80" s="40"/>
      <c r="D80" s="40">
        <v>19</v>
      </c>
      <c r="E80" s="41"/>
    </row>
    <row r="81" spans="1:5" ht="15" customHeight="1">
      <c r="A81" s="39"/>
      <c r="B81" s="40">
        <v>25</v>
      </c>
      <c r="C81" s="40"/>
      <c r="D81" s="40">
        <v>20</v>
      </c>
      <c r="E81" s="41"/>
    </row>
    <row r="82" spans="1:5" ht="15" customHeight="1">
      <c r="A82" s="39"/>
      <c r="B82" s="40">
        <v>26</v>
      </c>
      <c r="C82" s="40"/>
      <c r="D82" s="40">
        <v>21</v>
      </c>
      <c r="E82" s="41"/>
    </row>
    <row r="83" spans="1:5" ht="15" customHeight="1">
      <c r="A83" s="39"/>
      <c r="B83" s="40">
        <v>27</v>
      </c>
      <c r="C83" s="40"/>
      <c r="D83" s="40">
        <v>22</v>
      </c>
      <c r="E83" s="41"/>
    </row>
    <row r="84" spans="1:5" ht="15" customHeight="1">
      <c r="A84" s="39"/>
      <c r="B84" s="40">
        <v>28</v>
      </c>
      <c r="C84" s="40"/>
      <c r="D84" s="40">
        <v>23</v>
      </c>
      <c r="E84" s="41"/>
    </row>
    <row r="85" spans="1:5" ht="15" customHeight="1">
      <c r="A85" s="39"/>
      <c r="B85" s="40">
        <v>29</v>
      </c>
      <c r="C85" s="40"/>
      <c r="D85" s="41"/>
      <c r="E85" s="41"/>
    </row>
    <row r="86" spans="1:5" ht="15" customHeight="1">
      <c r="A86" s="39"/>
      <c r="B86" s="40">
        <v>30</v>
      </c>
      <c r="C86" s="40"/>
      <c r="D86" s="41"/>
      <c r="E86" s="41"/>
    </row>
    <row r="87" spans="1:5" ht="15" customHeight="1">
      <c r="A87" s="39"/>
      <c r="B87" s="40">
        <v>31</v>
      </c>
      <c r="C87" s="40"/>
      <c r="D87" s="41"/>
      <c r="E87" s="41"/>
    </row>
    <row r="88" spans="1:5" ht="15" customHeight="1">
      <c r="A88" s="41"/>
      <c r="B88" s="41"/>
      <c r="C88" s="40"/>
      <c r="D88" s="41"/>
      <c r="E88" s="41"/>
    </row>
    <row r="89" spans="1:5" ht="15" customHeight="1">
      <c r="A89" s="41"/>
      <c r="B89" s="41"/>
      <c r="C89" s="40"/>
      <c r="D89" s="41"/>
      <c r="E89" s="41"/>
    </row>
    <row r="90" spans="1:5" ht="15" customHeight="1">
      <c r="A90" s="65" t="str">
        <f>A56&amp;""&amp;A10&amp;"-"&amp;B7&amp;"-"&amp;A7&amp;"%20"&amp;A5&amp;":"&amp;B5</f>
        <v>&amp;dossearchdatetime=2019-02-28%2019:00</v>
      </c>
      <c r="B90" s="41"/>
      <c r="C90" s="40"/>
      <c r="D90" s="41"/>
      <c r="E90" s="41"/>
    </row>
    <row r="91" spans="1:5" ht="15" customHeight="1">
      <c r="A91" s="63"/>
      <c r="B91" s="63"/>
      <c r="C91" s="40"/>
      <c r="D91" s="41"/>
      <c r="E91" s="41"/>
    </row>
    <row r="92" spans="1:5" ht="15" customHeight="1">
      <c r="A92" s="63"/>
      <c r="B92" s="63"/>
      <c r="C92" s="41"/>
      <c r="D92" s="41"/>
      <c r="E92" s="41"/>
    </row>
    <row r="93" spans="1:5" ht="15" customHeight="1">
      <c r="A93" s="63"/>
      <c r="B93" s="63"/>
      <c r="C93" s="41"/>
      <c r="D93" s="41"/>
      <c r="E93" s="41"/>
    </row>
    <row r="94" spans="1:5" ht="15" customHeight="1">
      <c r="A94" s="63"/>
      <c r="B94" s="63"/>
      <c r="C94" s="41"/>
      <c r="D94" s="41"/>
      <c r="E94" s="41"/>
    </row>
    <row r="95" spans="1:5" ht="15" customHeight="1">
      <c r="A95" s="63"/>
      <c r="B95" s="63"/>
      <c r="C95" s="69"/>
      <c r="D95" s="69"/>
      <c r="E95" s="69"/>
    </row>
    <row r="96" spans="1:5" ht="15" customHeight="1">
      <c r="A96" s="63"/>
      <c r="B96" s="63"/>
      <c r="C96" s="69"/>
      <c r="D96" s="69"/>
      <c r="E96" s="69"/>
    </row>
    <row r="97" spans="1:2" ht="15" customHeight="1">
      <c r="A97" s="63"/>
      <c r="B97" s="63"/>
    </row>
    <row r="98" spans="1:2" ht="15" customHeight="1">
      <c r="A98" s="63"/>
      <c r="B98" s="63"/>
    </row>
    <row r="99" spans="1:2" ht="15" customHeight="1">
      <c r="A99" s="63"/>
      <c r="B99" s="63"/>
    </row>
    <row r="100" spans="1:2" ht="15" customHeight="1">
      <c r="A100" s="63"/>
      <c r="B100" s="63"/>
    </row>
    <row r="101" spans="1:2" ht="15" customHeight="1">
      <c r="A101" s="63"/>
      <c r="B101" s="63"/>
    </row>
    <row r="102" spans="1:2" ht="15" customHeight="1">
      <c r="A102" s="63"/>
      <c r="B102" s="63"/>
    </row>
    <row r="103" spans="1:2" ht="15" customHeight="1">
      <c r="A103" s="63"/>
      <c r="B103" s="63"/>
    </row>
    <row r="104" spans="1:2" ht="15" customHeight="1">
      <c r="A104" s="63"/>
      <c r="B104" s="63"/>
    </row>
    <row r="105" spans="1:2" ht="15" customHeight="1">
      <c r="A105" s="63"/>
      <c r="B105" s="63"/>
    </row>
    <row r="106" spans="1:2" ht="15" customHeight="1">
      <c r="A106" s="63"/>
      <c r="B106" s="63"/>
    </row>
    <row r="107" spans="1:2" ht="15" customHeight="1">
      <c r="A107" s="63"/>
      <c r="B107" s="63"/>
    </row>
    <row r="108" spans="1:2" ht="15" customHeight="1">
      <c r="A108" s="63"/>
      <c r="B108" s="63"/>
    </row>
    <row r="109" spans="1:2" ht="15" customHeight="1">
      <c r="A109" s="63"/>
      <c r="B109" s="63"/>
    </row>
    <row r="110" spans="1:2" ht="15" customHeight="1">
      <c r="A110" s="63"/>
      <c r="B110" s="63"/>
    </row>
    <row r="111" spans="1:2" ht="15" customHeight="1">
      <c r="A111" s="63"/>
      <c r="B111" s="63"/>
    </row>
    <row r="112" spans="1:2" ht="15" customHeight="1">
      <c r="A112" s="63"/>
      <c r="B112" s="63"/>
    </row>
    <row r="113" spans="1:2" ht="15" customHeight="1">
      <c r="A113" s="63"/>
      <c r="B113" s="63"/>
    </row>
    <row r="114" spans="1:2" ht="15" customHeight="1">
      <c r="A114" s="63"/>
      <c r="B114" s="63"/>
    </row>
    <row r="115" spans="1:2" ht="15" customHeight="1">
      <c r="A115" s="63"/>
      <c r="B115" s="63"/>
    </row>
    <row r="116" spans="1:2" ht="15" customHeight="1">
      <c r="A116" s="63"/>
      <c r="B116" s="63"/>
    </row>
    <row r="117" spans="1:2" ht="15" customHeight="1">
      <c r="A117" s="63"/>
      <c r="B117" s="63"/>
    </row>
    <row r="118" spans="1:2" ht="15" customHeight="1">
      <c r="A118" s="63"/>
      <c r="B118" s="63"/>
    </row>
    <row r="119" spans="1:2" ht="15" customHeight="1">
      <c r="A119" s="63"/>
      <c r="B119" s="63"/>
    </row>
    <row r="120" spans="1:2" ht="15" customHeight="1">
      <c r="A120" s="63"/>
      <c r="B120" s="63"/>
    </row>
    <row r="121" spans="1:2" ht="15" customHeight="1">
      <c r="A121" s="63"/>
      <c r="B121" s="63"/>
    </row>
    <row r="122" spans="1:2" ht="15" customHeight="1">
      <c r="A122" s="63"/>
      <c r="B122" s="63"/>
    </row>
    <row r="123" spans="1:2" ht="15" customHeight="1">
      <c r="A123" s="63"/>
      <c r="B123" s="63"/>
    </row>
    <row r="124" spans="1:2" ht="15" customHeight="1">
      <c r="A124" s="63"/>
      <c r="B124" s="63"/>
    </row>
    <row r="125" spans="1:2" ht="15" customHeight="1">
      <c r="A125" s="63"/>
      <c r="B125" s="63"/>
    </row>
    <row r="126" spans="1:2" ht="15" customHeight="1">
      <c r="A126" s="63"/>
      <c r="B126" s="63"/>
    </row>
    <row r="127" spans="1:2" ht="15" customHeight="1">
      <c r="A127" s="63"/>
      <c r="B127" s="63"/>
    </row>
    <row r="128" spans="1:2" ht="15" customHeight="1">
      <c r="A128" s="63"/>
      <c r="B128" s="63"/>
    </row>
    <row r="129" spans="1:2" ht="15" customHeight="1">
      <c r="A129" s="63"/>
      <c r="B129" s="63"/>
    </row>
    <row r="130" spans="1:2" ht="15" customHeight="1">
      <c r="A130" s="63"/>
      <c r="B130" s="63"/>
    </row>
    <row r="131" spans="1:2" ht="15" customHeight="1">
      <c r="A131" s="63"/>
      <c r="B131" s="63"/>
    </row>
    <row r="132" spans="1:2" ht="15" customHeight="1">
      <c r="A132" s="63"/>
      <c r="B132" s="63"/>
    </row>
    <row r="133" spans="1:2" ht="15" customHeight="1">
      <c r="A133" s="63"/>
      <c r="B133" s="63"/>
    </row>
    <row r="134" spans="1:2" ht="15" customHeight="1">
      <c r="A134" s="63"/>
      <c r="B134" s="63"/>
    </row>
    <row r="135" spans="1:2" ht="15" customHeight="1">
      <c r="A135" s="63"/>
      <c r="B135" s="63"/>
    </row>
  </sheetData>
  <sheetProtection password="DE5B" sheet="1" objects="1" scenarios="1"/>
  <conditionalFormatting sqref="E4:G4">
    <cfRule type="duplicateValues" dxfId="13" priority="8"/>
  </conditionalFormatting>
  <conditionalFormatting sqref="E5:G5">
    <cfRule type="duplicateValues" dxfId="12" priority="7"/>
  </conditionalFormatting>
  <conditionalFormatting sqref="E6:G6">
    <cfRule type="duplicateValues" dxfId="11" priority="6"/>
  </conditionalFormatting>
  <conditionalFormatting sqref="E7:G7">
    <cfRule type="duplicateValues" dxfId="10" priority="5"/>
  </conditionalFormatting>
  <conditionalFormatting sqref="E9:G9">
    <cfRule type="duplicateValues" dxfId="9" priority="4"/>
  </conditionalFormatting>
  <conditionalFormatting sqref="E10:G10">
    <cfRule type="duplicateValues" dxfId="8" priority="3"/>
  </conditionalFormatting>
  <conditionalFormatting sqref="E11:G11">
    <cfRule type="duplicateValues" dxfId="7" priority="2"/>
  </conditionalFormatting>
  <conditionalFormatting sqref="E8:G8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$B$57:$B$87</formula1>
    </dataValidation>
    <dataValidation type="list" allowBlank="1" showInputMessage="1" showErrorMessage="1" promptTitle="Hours" sqref="A5" xr:uid="{00000000-0002-0000-0100-000002000000}">
      <formula1>$D$61:$D$84</formula1>
    </dataValidation>
    <dataValidation type="list" errorStyle="information" allowBlank="1" showInputMessage="1" showErrorMessage="1" promptTitle="Minutes" sqref="B5" xr:uid="{00000000-0002-0000-0100-000003000000}">
      <formula1>$E$61:$E$73</formula1>
    </dataValidation>
    <dataValidation type="list" allowBlank="1" showInputMessage="1" showErrorMessage="1" promptTitle="Month" sqref="B7:B8" xr:uid="{00000000-0002-0000-0100-000004000000}">
      <formula1>$C$61:$C$72</formula1>
    </dataValidation>
    <dataValidation type="list" allowBlank="1" showInputMessage="1" showErrorMessage="1" promptTitle="Year" sqref="A10" xr:uid="{00000000-0002-0000-0100-000005000000}">
      <formula1>$A$57:$A$60</formula1>
    </dataValidation>
  </dataValidations>
  <pageMargins left="0.7" right="0.7" top="0.75" bottom="0.75" header="0" footer="0"/>
  <pageSetup paperSize="9" orientation="portrait" r:id="rId1"/>
  <ignoredErrors>
    <ignoredError sqref="B57:B65 C61:C69 D61:D70 E61:E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"/>
  <sheetViews>
    <sheetView workbookViewId="0" xr3:uid="{842E5F09-E766-5B8D-85AF-A39847EA96FD}">
      <selection activeCell="C2" sqref="C2"/>
    </sheetView>
  </sheetViews>
  <sheetFormatPr defaultRowHeight="15"/>
  <cols>
    <col min="1" max="1" width="9" style="36"/>
    <col min="2" max="2" width="6.28515625" style="31" customWidth="1"/>
    <col min="3" max="3" width="57.5703125" style="31" bestFit="1" customWidth="1"/>
    <col min="4" max="4" width="8.140625" style="31" customWidth="1"/>
    <col min="5" max="5" width="59.140625" style="31" customWidth="1"/>
  </cols>
  <sheetData>
    <row r="1" spans="1:5">
      <c r="A1" s="69" t="s">
        <v>91</v>
      </c>
      <c r="B1" s="1">
        <v>112</v>
      </c>
      <c r="C1" s="33" t="s">
        <v>48</v>
      </c>
      <c r="D1" s="1">
        <v>4052</v>
      </c>
      <c r="E1" s="35" t="s">
        <v>49</v>
      </c>
    </row>
    <row r="2" spans="1:5">
      <c r="A2" s="69" t="s">
        <v>92</v>
      </c>
      <c r="B2" s="1">
        <v>1146</v>
      </c>
      <c r="C2" s="35" t="s">
        <v>50</v>
      </c>
      <c r="D2" s="1">
        <v>4052</v>
      </c>
      <c r="E2" s="35" t="s">
        <v>49</v>
      </c>
    </row>
    <row r="3" spans="1:5">
      <c r="A3" s="69" t="s">
        <v>93</v>
      </c>
      <c r="B3" s="1">
        <v>1112</v>
      </c>
      <c r="C3" s="32" t="s">
        <v>48</v>
      </c>
      <c r="D3" s="1">
        <v>4171</v>
      </c>
      <c r="E3" s="35" t="s">
        <v>51</v>
      </c>
    </row>
    <row r="4" spans="1:5">
      <c r="A4" s="69" t="s">
        <v>94</v>
      </c>
      <c r="B4" s="1">
        <v>1152</v>
      </c>
      <c r="C4" s="35" t="s">
        <v>52</v>
      </c>
      <c r="D4" s="1">
        <v>4003</v>
      </c>
      <c r="E4" s="35" t="s">
        <v>53</v>
      </c>
    </row>
    <row r="5" spans="1:5">
      <c r="A5" s="69" t="s">
        <v>95</v>
      </c>
      <c r="B5" s="1">
        <v>1004</v>
      </c>
      <c r="C5" s="35" t="s">
        <v>54</v>
      </c>
      <c r="D5" s="1">
        <v>4003</v>
      </c>
      <c r="E5" s="35" t="s">
        <v>53</v>
      </c>
    </row>
    <row r="6" spans="1:5">
      <c r="A6" s="69" t="s">
        <v>96</v>
      </c>
      <c r="B6" s="1">
        <v>1112</v>
      </c>
      <c r="C6" s="32" t="s">
        <v>48</v>
      </c>
      <c r="D6" s="1">
        <v>4003</v>
      </c>
      <c r="E6" s="35" t="s">
        <v>53</v>
      </c>
    </row>
    <row r="7" spans="1:5">
      <c r="A7" s="69"/>
      <c r="B7" s="1"/>
      <c r="C7" s="23"/>
      <c r="D7" s="1"/>
      <c r="E7" s="23"/>
    </row>
    <row r="8" spans="1:5">
      <c r="A8" s="69"/>
      <c r="B8" s="1"/>
      <c r="C8" s="23"/>
      <c r="D8" s="1"/>
      <c r="E8" s="23"/>
    </row>
    <row r="9" spans="1:5">
      <c r="A9" s="69" t="s">
        <v>97</v>
      </c>
      <c r="B9" s="30">
        <v>1101</v>
      </c>
      <c r="C9" s="35" t="s">
        <v>55</v>
      </c>
      <c r="D9" s="1">
        <v>4071</v>
      </c>
      <c r="E9" s="35" t="s">
        <v>56</v>
      </c>
    </row>
    <row r="10" spans="1:5">
      <c r="A10" s="69" t="s">
        <v>98</v>
      </c>
      <c r="B10" s="30">
        <v>1051</v>
      </c>
      <c r="C10" s="35" t="s">
        <v>57</v>
      </c>
      <c r="D10" s="1">
        <v>7391</v>
      </c>
      <c r="E10" s="35" t="s">
        <v>58</v>
      </c>
    </row>
    <row r="11" spans="1:5">
      <c r="A11" s="69" t="s">
        <v>99</v>
      </c>
      <c r="B11" s="30">
        <v>1152</v>
      </c>
      <c r="C11" s="35" t="s">
        <v>52</v>
      </c>
      <c r="D11" s="1">
        <v>4003</v>
      </c>
      <c r="E11" s="34" t="s">
        <v>53</v>
      </c>
    </row>
    <row r="12" spans="1:5">
      <c r="A12" s="69" t="s">
        <v>100</v>
      </c>
      <c r="B12" s="30">
        <v>1112</v>
      </c>
      <c r="C12" s="32" t="s">
        <v>48</v>
      </c>
      <c r="D12" s="1">
        <v>4003</v>
      </c>
      <c r="E12" s="35" t="s">
        <v>53</v>
      </c>
    </row>
    <row r="13" spans="1:5">
      <c r="A13" s="69" t="s">
        <v>101</v>
      </c>
      <c r="B13" s="30">
        <v>1004</v>
      </c>
      <c r="C13" s="35" t="s">
        <v>54</v>
      </c>
      <c r="D13" s="1">
        <v>4003</v>
      </c>
      <c r="E13" s="35" t="s">
        <v>53</v>
      </c>
    </row>
    <row r="14" spans="1:5">
      <c r="A14" s="69" t="s">
        <v>102</v>
      </c>
      <c r="B14" s="30">
        <v>1112</v>
      </c>
      <c r="C14" s="32" t="s">
        <v>48</v>
      </c>
      <c r="D14" s="1">
        <v>4003</v>
      </c>
      <c r="E14" s="35" t="s">
        <v>53</v>
      </c>
    </row>
    <row r="15" spans="1:5">
      <c r="A15" s="69"/>
      <c r="B15" s="1"/>
      <c r="C15" s="23"/>
      <c r="D15" s="1"/>
      <c r="E15" s="23"/>
    </row>
    <row r="16" spans="1:5">
      <c r="A16" s="69" t="s">
        <v>103</v>
      </c>
      <c r="B16" s="30">
        <v>1168</v>
      </c>
      <c r="C16" s="35" t="s">
        <v>59</v>
      </c>
      <c r="D16" s="1">
        <v>4411</v>
      </c>
      <c r="E16" s="35" t="s">
        <v>60</v>
      </c>
    </row>
    <row r="17" spans="1:5">
      <c r="A17" s="69" t="s">
        <v>104</v>
      </c>
      <c r="B17" s="30">
        <v>1169</v>
      </c>
      <c r="C17" s="35" t="s">
        <v>61</v>
      </c>
      <c r="D17" s="1">
        <v>4047</v>
      </c>
      <c r="E17" s="35" t="s">
        <v>62</v>
      </c>
    </row>
    <row r="18" spans="1:5">
      <c r="A18" s="69" t="s">
        <v>105</v>
      </c>
      <c r="B18" s="30">
        <v>1169</v>
      </c>
      <c r="C18" s="35" t="s">
        <v>61</v>
      </c>
      <c r="D18" s="1">
        <v>4047</v>
      </c>
      <c r="E18" s="35" t="s">
        <v>62</v>
      </c>
    </row>
    <row r="19" spans="1:5">
      <c r="A19" s="69" t="s">
        <v>106</v>
      </c>
      <c r="B19" s="30">
        <v>1134</v>
      </c>
      <c r="C19" s="35" t="s">
        <v>63</v>
      </c>
      <c r="D19" s="1">
        <v>4392</v>
      </c>
      <c r="E19" s="35" t="s">
        <v>64</v>
      </c>
    </row>
    <row r="20" spans="1:5">
      <c r="A20" s="69" t="s">
        <v>107</v>
      </c>
      <c r="B20" s="30">
        <v>1134</v>
      </c>
      <c r="C20" s="35" t="s">
        <v>63</v>
      </c>
      <c r="D20" s="1">
        <v>4392</v>
      </c>
      <c r="E20" s="35" t="s">
        <v>64</v>
      </c>
    </row>
    <row r="21" spans="1:5">
      <c r="A21" s="69" t="s">
        <v>108</v>
      </c>
      <c r="B21" s="30">
        <v>1169</v>
      </c>
      <c r="C21" s="35" t="s">
        <v>61</v>
      </c>
      <c r="D21" s="1">
        <v>4047</v>
      </c>
      <c r="E21" s="35" t="s">
        <v>62</v>
      </c>
    </row>
    <row r="22" spans="1:5">
      <c r="A22" s="69" t="s">
        <v>109</v>
      </c>
      <c r="B22" s="30">
        <v>1073</v>
      </c>
      <c r="C22" s="35" t="s">
        <v>65</v>
      </c>
      <c r="D22" s="1">
        <v>4311</v>
      </c>
      <c r="E22" s="35" t="s">
        <v>66</v>
      </c>
    </row>
    <row r="23" spans="1:5">
      <c r="A23" s="69" t="s">
        <v>110</v>
      </c>
      <c r="B23" s="30">
        <v>1112</v>
      </c>
      <c r="C23" s="32" t="s">
        <v>48</v>
      </c>
      <c r="D23" s="1">
        <v>4112</v>
      </c>
      <c r="E23" s="35" t="s">
        <v>67</v>
      </c>
    </row>
    <row r="24" spans="1:5">
      <c r="A24" s="69" t="s">
        <v>111</v>
      </c>
      <c r="B24" s="30">
        <v>1152</v>
      </c>
      <c r="C24" s="35" t="s">
        <v>52</v>
      </c>
      <c r="D24" s="1">
        <v>4031</v>
      </c>
      <c r="E24" s="35" t="s">
        <v>68</v>
      </c>
    </row>
    <row r="25" spans="1:5">
      <c r="A25" s="69" t="s">
        <v>112</v>
      </c>
      <c r="B25" s="30">
        <v>1206</v>
      </c>
      <c r="C25" s="35" t="s">
        <v>70</v>
      </c>
      <c r="D25" s="1">
        <v>4193</v>
      </c>
      <c r="E25" s="34" t="s">
        <v>71</v>
      </c>
    </row>
    <row r="26" spans="1:5">
      <c r="A26" s="69" t="s">
        <v>113</v>
      </c>
      <c r="B26" s="30">
        <v>1206</v>
      </c>
      <c r="C26" s="34" t="s">
        <v>70</v>
      </c>
      <c r="D26" s="1">
        <v>4193</v>
      </c>
      <c r="E26" s="34" t="s">
        <v>71</v>
      </c>
    </row>
    <row r="27" spans="1:5">
      <c r="A27" s="69" t="s">
        <v>114</v>
      </c>
      <c r="B27" s="30">
        <v>1206</v>
      </c>
      <c r="C27" s="34" t="s">
        <v>70</v>
      </c>
      <c r="D27" s="1">
        <v>4193</v>
      </c>
      <c r="E27" s="34" t="s">
        <v>71</v>
      </c>
    </row>
    <row r="28" spans="1:5">
      <c r="A28" s="69" t="s">
        <v>115</v>
      </c>
      <c r="B28" s="30">
        <v>1206</v>
      </c>
      <c r="C28" s="34" t="s">
        <v>70</v>
      </c>
      <c r="D28" s="1">
        <v>4193</v>
      </c>
      <c r="E28" s="34" t="s">
        <v>71</v>
      </c>
    </row>
    <row r="29" spans="1:5" s="51" customFormat="1">
      <c r="A29" s="69" t="s">
        <v>116</v>
      </c>
      <c r="B29" s="30">
        <v>1206</v>
      </c>
      <c r="C29" s="34" t="s">
        <v>70</v>
      </c>
      <c r="D29" s="1">
        <v>4193</v>
      </c>
      <c r="E29" s="34" t="s">
        <v>71</v>
      </c>
    </row>
    <row r="30" spans="1:5">
      <c r="A30" s="69" t="s">
        <v>117</v>
      </c>
      <c r="B30" s="30">
        <v>1206</v>
      </c>
      <c r="C30" s="34" t="s">
        <v>70</v>
      </c>
      <c r="D30" s="1">
        <v>4193</v>
      </c>
      <c r="E30" s="34" t="s">
        <v>71</v>
      </c>
    </row>
    <row r="31" spans="1:5">
      <c r="A31" s="69" t="s">
        <v>118</v>
      </c>
      <c r="B31" s="30">
        <v>1206</v>
      </c>
      <c r="C31" s="34" t="s">
        <v>70</v>
      </c>
      <c r="D31" s="1">
        <v>4193</v>
      </c>
      <c r="E31" s="35" t="s">
        <v>71</v>
      </c>
    </row>
    <row r="32" spans="1:5">
      <c r="A32" s="69"/>
      <c r="B32" s="1"/>
      <c r="C32" s="23"/>
      <c r="D32" s="1"/>
      <c r="E32" s="23"/>
    </row>
    <row r="33" spans="1:5">
      <c r="A33" s="69"/>
      <c r="B33" s="1"/>
      <c r="C33" s="23"/>
      <c r="D33" s="1"/>
      <c r="E33" s="23"/>
    </row>
    <row r="34" spans="1:5">
      <c r="A34" s="69"/>
      <c r="B34" s="1"/>
      <c r="C34" s="23"/>
      <c r="D34" s="1"/>
      <c r="E34" s="23"/>
    </row>
    <row r="35" spans="1:5">
      <c r="A35" s="69" t="s">
        <v>119</v>
      </c>
      <c r="B35" s="1">
        <v>1056</v>
      </c>
      <c r="C35" s="35" t="s">
        <v>72</v>
      </c>
      <c r="D35" s="1">
        <v>4112</v>
      </c>
      <c r="E35" s="35" t="s">
        <v>67</v>
      </c>
    </row>
    <row r="36" spans="1:5">
      <c r="A36" s="69" t="s">
        <v>120</v>
      </c>
      <c r="B36" s="1">
        <v>1072</v>
      </c>
      <c r="C36" s="35" t="s">
        <v>73</v>
      </c>
      <c r="D36" s="1">
        <v>4020</v>
      </c>
      <c r="E36" s="35" t="s">
        <v>74</v>
      </c>
    </row>
    <row r="37" spans="1:5">
      <c r="A37" s="69"/>
      <c r="B37" s="1"/>
      <c r="C37" s="23"/>
      <c r="D37" s="1"/>
      <c r="E37" s="23"/>
    </row>
    <row r="38" spans="1:5">
      <c r="A38" s="69" t="s">
        <v>121</v>
      </c>
      <c r="B38" s="1">
        <v>1092</v>
      </c>
      <c r="C38" s="35" t="s">
        <v>75</v>
      </c>
      <c r="D38" s="1">
        <v>4052</v>
      </c>
      <c r="E38" s="35" t="s">
        <v>49</v>
      </c>
    </row>
    <row r="39" spans="1:5">
      <c r="A39" s="69" t="s">
        <v>122</v>
      </c>
      <c r="B39" s="30">
        <v>1186</v>
      </c>
      <c r="C39" s="35" t="s">
        <v>76</v>
      </c>
      <c r="D39" s="1">
        <v>4208</v>
      </c>
      <c r="E39" s="35" t="s">
        <v>77</v>
      </c>
    </row>
    <row r="40" spans="1:5">
      <c r="A40" s="69" t="s">
        <v>123</v>
      </c>
      <c r="B40" s="30">
        <v>1146</v>
      </c>
      <c r="C40" s="34" t="s">
        <v>50</v>
      </c>
      <c r="D40" s="1">
        <v>4010</v>
      </c>
      <c r="E40" s="35" t="s">
        <v>78</v>
      </c>
    </row>
    <row r="41" spans="1:5">
      <c r="A41" s="69"/>
      <c r="B41" s="69"/>
      <c r="C41" s="23"/>
      <c r="D41" s="69"/>
      <c r="E41" s="23"/>
    </row>
    <row r="42" spans="1:5">
      <c r="A42" s="69"/>
      <c r="B42" s="69"/>
      <c r="C42" s="23"/>
      <c r="D42" s="69"/>
      <c r="E42" s="23"/>
    </row>
    <row r="43" spans="1:5">
      <c r="A43" s="69" t="s">
        <v>109</v>
      </c>
      <c r="B43" s="69"/>
      <c r="C43" s="35" t="s">
        <v>80</v>
      </c>
      <c r="D43" s="69">
        <v>4020</v>
      </c>
      <c r="E43" s="35" t="s">
        <v>74</v>
      </c>
    </row>
    <row r="44" spans="1:5">
      <c r="A44" s="69" t="s">
        <v>120</v>
      </c>
      <c r="B44" s="69"/>
      <c r="C44" s="35" t="s">
        <v>81</v>
      </c>
      <c r="D44" s="69">
        <v>4020</v>
      </c>
      <c r="E44" s="35" t="s">
        <v>74</v>
      </c>
    </row>
  </sheetData>
  <sheetProtection password="DE5B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"/>
  <sheetViews>
    <sheetView workbookViewId="0" xr3:uid="{51F8DEE0-4D01-5F28-A812-FC0BD7CAC4A5}">
      <pane xSplit="1" ySplit="1" topLeftCell="D2" activePane="bottomRight" state="frozen"/>
      <selection pane="bottomRight" activeCell="F2" sqref="F2"/>
      <selection pane="bottomLeft" activeCell="A2" sqref="A2"/>
      <selection pane="topRight" activeCell="B1" sqref="B1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13.7109375" style="64" customWidth="1"/>
    <col min="5" max="5" width="25.7109375" customWidth="1"/>
    <col min="6" max="6" width="145.7109375" customWidth="1"/>
    <col min="7" max="18" width="7.7109375" customWidth="1"/>
    <col min="19" max="26" width="12.7109375" customWidth="1"/>
  </cols>
  <sheetData>
    <row r="1" spans="1:8" ht="30.75" customHeight="1">
      <c r="A1" s="14" t="s">
        <v>124</v>
      </c>
      <c r="B1" s="14" t="s">
        <v>125</v>
      </c>
      <c r="C1" s="15" t="s">
        <v>126</v>
      </c>
      <c r="D1" s="15" t="s">
        <v>127</v>
      </c>
      <c r="E1" s="69"/>
      <c r="F1" s="16" t="s">
        <v>128</v>
      </c>
      <c r="G1" s="69"/>
      <c r="H1" s="69"/>
    </row>
    <row r="2" spans="1:8" ht="14.25" customHeight="1">
      <c r="A2" s="17" t="s">
        <v>129</v>
      </c>
      <c r="B2" s="17" t="s">
        <v>130</v>
      </c>
      <c r="C2" s="18" t="s">
        <v>131</v>
      </c>
      <c r="D2" s="19" t="s">
        <v>132</v>
      </c>
      <c r="E2" s="69" t="s">
        <v>133</v>
      </c>
      <c r="F2" s="67" t="str">
        <f>Control!$B$2&amp;Links!D2&amp;Checker!$A$2&amp;"/"&amp;Links!E2&amp;"&amp;dos="&amp;Checker!$B$2&amp;""&amp;Checker!$A$90</f>
        <v>https://providersite.staging.111.service.nhs.uk/question/direct/PW1620FemaleAdult/22/Skin,Rash//?answers=0,0,0&amp;dos=uat&amp;dossearchdatetime=2019-02-28%2019:00</v>
      </c>
      <c r="G2" s="1"/>
      <c r="H2" s="1"/>
    </row>
    <row r="3" spans="1:8" ht="14.25" customHeight="1">
      <c r="A3" s="17" t="s">
        <v>134</v>
      </c>
      <c r="B3" s="54" t="s">
        <v>135</v>
      </c>
      <c r="C3" s="59" t="s">
        <v>136</v>
      </c>
      <c r="D3" s="60" t="s">
        <v>137</v>
      </c>
      <c r="E3" s="69" t="s">
        <v>138</v>
      </c>
      <c r="F3" s="67" t="str">
        <f>Control!$B$2&amp;Links!D3&amp;Checker!$A$2&amp;"/"&amp;Links!E3&amp;"&amp;dos="&amp;Checker!$B$2&amp;""&amp;Checker!$A$90</f>
        <v>https://providersite.staging.111.service.nhs.uk/question/direct/PW1771MaleAdult/16/SkinProblems//?answers=0,0,0,2,1&amp;dos=uat&amp;dossearchdatetime=2019-02-28%2019:00</v>
      </c>
      <c r="G3" s="57">
        <v>1024</v>
      </c>
      <c r="H3" s="57">
        <v>4002</v>
      </c>
    </row>
    <row r="4" spans="1:8" ht="14.25" customHeight="1">
      <c r="A4" s="17" t="s">
        <v>139</v>
      </c>
      <c r="B4" s="17" t="s">
        <v>140</v>
      </c>
      <c r="C4" s="59" t="s">
        <v>136</v>
      </c>
      <c r="D4" s="60" t="s">
        <v>141</v>
      </c>
      <c r="E4" s="69" t="s">
        <v>142</v>
      </c>
      <c r="F4" s="67" t="str">
        <f>Control!$B$2&amp;Links!D4&amp;Checker!$A$2&amp;"/"&amp;Links!E4&amp;"&amp;dos="&amp;Checker!$B$2&amp;""&amp;Checker!$A$90</f>
        <v>https://providersite.staging.111.service.nhs.uk/question/direct/PW588MaleAdult/16/ChestorUpperBackInjury,Blunt//?answers=2,2,5,3,3,2,2&amp;dos=uat&amp;dossearchdatetime=2019-02-28%2019:00</v>
      </c>
      <c r="G4" s="57">
        <v>1040</v>
      </c>
      <c r="H4" s="57">
        <v>4093</v>
      </c>
    </row>
    <row r="5" spans="1:8" ht="14.25" customHeight="1">
      <c r="A5" s="17" t="s">
        <v>143</v>
      </c>
      <c r="B5" s="17" t="s">
        <v>144</v>
      </c>
      <c r="C5" s="59" t="s">
        <v>136</v>
      </c>
      <c r="D5" s="60" t="s">
        <v>145</v>
      </c>
      <c r="E5" s="69" t="s">
        <v>146</v>
      </c>
      <c r="F5" s="67" t="str">
        <f>Control!$B$2&amp;Links!D5&amp;Checker!$A$2&amp;"/"&amp;Links!E5&amp;"&amp;dos="&amp;Checker!$B$2&amp;""&amp;Checker!$A$90</f>
        <v>https://providersite.staging.111.service.nhs.uk/question/direct/PW1591MaleChild/5/Leg Injury,Blunt//?answers=2,0,2,2&amp;dos=uat&amp;dossearchdatetime=2019-02-28%2019:00</v>
      </c>
      <c r="G5" s="57">
        <v>1119</v>
      </c>
      <c r="H5" s="57">
        <v>4007</v>
      </c>
    </row>
    <row r="6" spans="1:8" ht="14.25" customHeight="1">
      <c r="A6" s="17" t="s">
        <v>147</v>
      </c>
      <c r="B6" s="17" t="s">
        <v>148</v>
      </c>
      <c r="C6" s="59" t="s">
        <v>136</v>
      </c>
      <c r="D6" s="60" t="s">
        <v>149</v>
      </c>
      <c r="E6" s="69" t="s">
        <v>150</v>
      </c>
      <c r="F6" s="67" t="str">
        <f>Control!$B$2&amp;Links!D6&amp;Checker!$A$2&amp;"/"&amp;Links!E6&amp;"&amp;dos="&amp;Checker!$B$2&amp;""&amp;Checker!$A$90</f>
        <v>https://providersite.staging.111.service.nhs.uk/question/direct/PW684MaleAdult/20/Head,FacialorNeckInjury,Blunt//?answers=2,2,4,4,3,2,2,2,3,1,2&amp;dos=uat&amp;dossearchdatetime=2019-02-28%2019:00</v>
      </c>
      <c r="G6" s="57">
        <v>1110</v>
      </c>
      <c r="H6" s="57">
        <v>4091</v>
      </c>
    </row>
    <row r="7" spans="1:8" s="51" customFormat="1" ht="14.25" customHeight="1">
      <c r="A7" s="54" t="s">
        <v>151</v>
      </c>
      <c r="B7" s="54" t="s">
        <v>135</v>
      </c>
      <c r="C7" s="59" t="s">
        <v>136</v>
      </c>
      <c r="D7" s="60" t="s">
        <v>152</v>
      </c>
      <c r="E7" s="69" t="s">
        <v>153</v>
      </c>
      <c r="F7" s="67" t="str">
        <f>Control!$B$2&amp;Links!D7&amp;Checker!$A$2&amp;"/"&amp;Links!E7&amp;"&amp;dos="&amp;Checker!$B$2&amp;""&amp;Checker!$A$90</f>
        <v>https://providersite.staging.111.service.nhs.uk/question/direct/PA21FemaleAdult/40/ChestandUpperBackPain//?answers=2,1,0,2,1,2&amp;dos=uat&amp;dossearchdatetime=2019-02-28%2019:00</v>
      </c>
      <c r="G7" s="57">
        <v>1039</v>
      </c>
      <c r="H7" s="57">
        <v>4016</v>
      </c>
    </row>
    <row r="8" spans="1:8" s="51" customFormat="1" ht="14.25" customHeight="1">
      <c r="A8" s="54" t="s">
        <v>154</v>
      </c>
      <c r="B8" s="54" t="s">
        <v>135</v>
      </c>
      <c r="C8" s="59" t="s">
        <v>136</v>
      </c>
      <c r="D8" s="60" t="s">
        <v>155</v>
      </c>
      <c r="E8" s="69" t="s">
        <v>156</v>
      </c>
      <c r="F8" s="67" t="str">
        <f>Control!$B$2&amp;Links!D8&amp;Checker!$A$2&amp;"/"&amp;Links!E8&amp;"&amp;dos="&amp;Checker!$B$2&amp;""&amp;Checker!$A$90</f>
        <v>https://providersite.staging.111.service.nhs.uk/question/direct/PW516FemaleAdult/30/AbdominalPain//?answers=5,0,1,2,0,0&amp;dos=uat&amp;dossearchdatetime=2019-02-28%2019:00</v>
      </c>
      <c r="G8" s="57">
        <v>1174</v>
      </c>
      <c r="H8" s="57">
        <v>4060</v>
      </c>
    </row>
    <row r="9" spans="1:8" s="51" customFormat="1" ht="14.25" customHeight="1">
      <c r="A9" s="54" t="s">
        <v>157</v>
      </c>
      <c r="B9" s="54" t="s">
        <v>158</v>
      </c>
      <c r="C9" s="59" t="s">
        <v>136</v>
      </c>
      <c r="D9" s="60" t="s">
        <v>159</v>
      </c>
      <c r="E9" s="69" t="s">
        <v>160</v>
      </c>
      <c r="F9" s="67" t="str">
        <f>Control!$B$2&amp;Links!D9&amp;Checker!$A$2&amp;"/"&amp;Links!E9&amp;"&amp;dos="&amp;Checker!$B$2&amp;""&amp;Checker!$A$90</f>
        <v>https://providersite.staging.111.service.nhs.uk/question/direct/PW516FemaleAdult/25/AbdominalPain//?answers=4,0,2,0,1,1,2,4,0&amp;dos=uat&amp;dossearchdatetime=2019-02-28%2019:00</v>
      </c>
      <c r="G9" s="57">
        <v>1105</v>
      </c>
      <c r="H9" s="57">
        <v>4088</v>
      </c>
    </row>
    <row r="10" spans="1:8" s="51" customFormat="1" ht="14.25" customHeight="1">
      <c r="A10" s="54" t="s">
        <v>161</v>
      </c>
      <c r="B10" s="54" t="s">
        <v>162</v>
      </c>
      <c r="C10" s="59" t="s">
        <v>136</v>
      </c>
      <c r="D10" s="60" t="s">
        <v>163</v>
      </c>
      <c r="E10" s="69" t="s">
        <v>164</v>
      </c>
      <c r="F10" s="67" t="str">
        <f>Control!$B$2&amp;Links!D10&amp;Checker!$A$2&amp;"/"&amp;Links!E10&amp;"&amp;dos="&amp;Checker!$B$2&amp;""&amp;Checker!$A$90</f>
        <v>https://providersite.staging.111.service.nhs.uk/question/direct/PW580FemaleAdult/25/Burn,Thermal//?answers=0,4&amp;dos=uat&amp;dossearchdatetime=2019-02-28%2019:00</v>
      </c>
      <c r="G10" s="57">
        <v>1194</v>
      </c>
      <c r="H10" s="57">
        <v>4229</v>
      </c>
    </row>
    <row r="11" spans="1:8" ht="14.25" customHeight="1">
      <c r="A11" s="17" t="s">
        <v>165</v>
      </c>
      <c r="B11" s="17" t="s">
        <v>166</v>
      </c>
      <c r="C11" s="18" t="s">
        <v>167</v>
      </c>
      <c r="D11" s="19" t="s">
        <v>168</v>
      </c>
      <c r="E11" s="69" t="s">
        <v>169</v>
      </c>
      <c r="F11" s="67" t="str">
        <f>Control!$B$2&amp;Links!D11&amp;Checker!$A$2&amp;"/"&amp;Links!E11&amp;"&amp;dos="&amp;Checker!$B$2&amp;""&amp;Checker!$A$90</f>
        <v>https://providersite.staging.111.service.nhs.uk/question/direct/PW987MaleAdult/24/Burn, Sun//?answers=0,2,3,2,2,2,2,2,1&amp;dos=uat&amp;dossearchdatetime=2019-02-28%2019:00</v>
      </c>
      <c r="G11" s="1">
        <v>1112</v>
      </c>
      <c r="H11" s="1">
        <v>4052</v>
      </c>
    </row>
    <row r="12" spans="1:8" ht="14.25" customHeight="1">
      <c r="A12" s="17" t="s">
        <v>170</v>
      </c>
      <c r="B12" s="17" t="s">
        <v>171</v>
      </c>
      <c r="C12" s="18" t="s">
        <v>172</v>
      </c>
      <c r="D12" s="19" t="s">
        <v>173</v>
      </c>
      <c r="E12" s="69" t="s">
        <v>174</v>
      </c>
      <c r="F12" s="67" t="str">
        <f>Control!$B$2&amp;Links!D12&amp;Checker!$A$2&amp;"/"&amp;Links!E12&amp;"&amp;dos="&amp;Checker!$B$2&amp;""&amp;Checker!$A$90</f>
        <v>https://providersite.staging.111.service.nhs.uk/question/direct/PW1685MaleAdult/24/SexualConcerns//?answers=2,3,2,2,2,3,3,0,0,2&amp;dos=uat&amp;dossearchdatetime=2019-02-28%2019:00</v>
      </c>
      <c r="G12" s="1">
        <v>1146</v>
      </c>
      <c r="H12" s="1">
        <v>4052</v>
      </c>
    </row>
    <row r="13" spans="1:8" ht="14.25" customHeight="1">
      <c r="A13" s="17" t="s">
        <v>175</v>
      </c>
      <c r="B13" s="17" t="s">
        <v>176</v>
      </c>
      <c r="C13" s="18" t="s">
        <v>177</v>
      </c>
      <c r="D13" s="19" t="s">
        <v>178</v>
      </c>
      <c r="E13" s="69" t="s">
        <v>179</v>
      </c>
      <c r="F13" s="67" t="str">
        <f>Control!$B$2&amp;Links!D13&amp;Checker!$A$2&amp;"/"&amp;Links!E13&amp;"&amp;dos="&amp;Checker!$B$2&amp;""&amp;Checker!$A$90</f>
        <v>https://providersite.staging.111.service.nhs.uk/question/direct/PW755MaleAdult/24/Headache//?answers=2,2,2,4,0,1,0,2,2,2,0,2&amp;dos=uat&amp;dossearchdatetime=2019-02-28%2019:00</v>
      </c>
      <c r="G13" s="1">
        <v>1112</v>
      </c>
      <c r="H13" s="1">
        <v>4171</v>
      </c>
    </row>
    <row r="14" spans="1:8" ht="14.25" customHeight="1">
      <c r="A14" s="17" t="s">
        <v>180</v>
      </c>
      <c r="B14" s="17" t="s">
        <v>181</v>
      </c>
      <c r="C14" s="18" t="s">
        <v>182</v>
      </c>
      <c r="D14" s="19" t="s">
        <v>183</v>
      </c>
      <c r="E14" s="69" t="s">
        <v>184</v>
      </c>
      <c r="F14" s="67" t="str">
        <f>Control!$B$2&amp;Links!D14&amp;Checker!$A$2&amp;"/"&amp;Links!E14&amp;"&amp;dos="&amp;Checker!$B$2&amp;""&amp;Checker!$A$90</f>
        <v>https://providersite.staging.111.service.nhs.uk/question/direct/PW1771MaleAdult/40/Skin Problems//?answers=0,2,2,2,3,2,2,2,0&amp;dos=uat&amp;dossearchdatetime=2019-02-28%2019:00</v>
      </c>
      <c r="G14" s="1">
        <v>1152</v>
      </c>
      <c r="H14" s="1">
        <v>4003</v>
      </c>
    </row>
    <row r="15" spans="1:8" ht="14.25" customHeight="1">
      <c r="A15" s="17" t="s">
        <v>185</v>
      </c>
      <c r="B15" s="17" t="s">
        <v>186</v>
      </c>
      <c r="C15" s="18" t="s">
        <v>187</v>
      </c>
      <c r="D15" s="19" t="s">
        <v>188</v>
      </c>
      <c r="E15" s="69" t="s">
        <v>189</v>
      </c>
      <c r="F15" s="67" t="str">
        <f>Control!$B$2&amp;Links!D15&amp;Checker!$A$2&amp;"/"&amp;Links!E15&amp;"&amp;dos="&amp;Checker!$B$2&amp;""&amp;Checker!$A$90</f>
        <v>https://providersite.staging.111.service.nhs.uk/question/direct/PW519MaleAdult/40/Abdominal Pain//?answers=6,2,1,1,3,4,2,3,2,2,2,3,2,3,2,2,0&amp;dos=uat&amp;dossearchdatetime=2019-02-28%2019:00</v>
      </c>
      <c r="G15" s="1">
        <v>1004</v>
      </c>
      <c r="H15" s="1">
        <v>4003</v>
      </c>
    </row>
    <row r="16" spans="1:8" ht="14.25" customHeight="1">
      <c r="A16" s="17" t="s">
        <v>190</v>
      </c>
      <c r="B16" s="17" t="s">
        <v>191</v>
      </c>
      <c r="C16" s="18" t="s">
        <v>192</v>
      </c>
      <c r="D16" s="19" t="s">
        <v>193</v>
      </c>
      <c r="E16" s="69" t="s">
        <v>194</v>
      </c>
      <c r="F16" s="67" t="str">
        <f>Control!$B$2&amp;Links!D16&amp;Checker!$A$2&amp;"/"&amp;Links!E16&amp;"&amp;dos="&amp;Checker!$B$2&amp;""&amp;Checker!$A$90</f>
        <v>https://providersite.staging.111.service.nhs.uk/question/direct/PW755MaleAdult/22/Headache//?answers=2,2,2,4,2,2,2,2,2,2,0,0,3&amp;dos=uat&amp;dossearchdatetime=2019-02-28%2019:00</v>
      </c>
      <c r="G16" s="1">
        <v>1112</v>
      </c>
      <c r="H16" s="1">
        <v>4003</v>
      </c>
    </row>
    <row r="17" spans="1:8" ht="14.25" customHeight="1">
      <c r="A17" s="17" t="s">
        <v>195</v>
      </c>
      <c r="B17" s="17" t="s">
        <v>196</v>
      </c>
      <c r="C17" s="18" t="s">
        <v>197</v>
      </c>
      <c r="D17" s="19" t="s">
        <v>198</v>
      </c>
      <c r="E17" s="69" t="s">
        <v>199</v>
      </c>
      <c r="F17" s="67" t="str">
        <f>Control!$B$2&amp;Links!D17&amp;Checker!$A$2&amp;"/"&amp;Links!E17&amp;"&amp;dos="&amp;Checker!$B$2&amp;""&amp;Checker!$A$90</f>
        <v>https://providersite.staging.111.service.nhs.uk/question/direct/PW1684FemaleAdult/20/SexualConcerns//?answers=2,2,2&amp;dos=uat&amp;dossearchdatetime=2019-02-28%2019:00</v>
      </c>
      <c r="G17" s="1"/>
      <c r="H17" s="1"/>
    </row>
    <row r="18" spans="1:8" ht="14.25" customHeight="1">
      <c r="A18" s="17" t="s">
        <v>200</v>
      </c>
      <c r="B18" s="17" t="s">
        <v>201</v>
      </c>
      <c r="C18" s="18" t="s">
        <v>202</v>
      </c>
      <c r="D18" s="19" t="s">
        <v>203</v>
      </c>
      <c r="E18" s="69" t="s">
        <v>204</v>
      </c>
      <c r="F18" s="67" t="str">
        <f>Control!$B$2&amp;Links!D18&amp;Checker!$A$2&amp;"/"&amp;Links!E18&amp;"&amp;dos="&amp;Checker!$B$2&amp;""&amp;Checker!$A$90</f>
        <v>https://providersite.staging.111.service.nhs.uk/question/direct/PW1684FemaleAdult/20/Sexualconcerns//?answers=2,0,2&amp;dos=uat&amp;dossearchdatetime=2019-02-28%2019:00</v>
      </c>
      <c r="G18" s="1"/>
      <c r="H18" s="1"/>
    </row>
    <row r="19" spans="1:8" ht="14.25" customHeight="1">
      <c r="A19" s="17" t="s">
        <v>205</v>
      </c>
      <c r="B19" s="17" t="s">
        <v>206</v>
      </c>
      <c r="C19" s="18" t="s">
        <v>207</v>
      </c>
      <c r="D19" s="19" t="s">
        <v>208</v>
      </c>
      <c r="E19" s="69" t="s">
        <v>209</v>
      </c>
      <c r="F19" s="67" t="str">
        <f>Control!$B$2&amp;Links!D19&amp;Checker!$A$2&amp;"/"&amp;Links!E19&amp;"&amp;dos="&amp;Checker!$B$2&amp;""&amp;Checker!$A$90</f>
        <v>https://providersite.staging.111.service.nhs.uk/question/direct/PW1564MaleAdult/34/Genitalproblems//?answers=2,2,2,0&amp;dos=uat&amp;dossearchdatetime=2019-02-28%2019:00</v>
      </c>
      <c r="G19" s="1">
        <v>1101</v>
      </c>
      <c r="H19" s="1">
        <v>4071</v>
      </c>
    </row>
    <row r="20" spans="1:8" ht="14.25" customHeight="1">
      <c r="A20" s="17" t="s">
        <v>210</v>
      </c>
      <c r="B20" s="17" t="s">
        <v>211</v>
      </c>
      <c r="C20" s="18" t="s">
        <v>212</v>
      </c>
      <c r="D20" s="19" t="s">
        <v>213</v>
      </c>
      <c r="E20" s="69" t="s">
        <v>214</v>
      </c>
      <c r="F20" s="67" t="str">
        <f>Control!$B$2&amp;Links!D20&amp;Checker!$A$2&amp;"/"&amp;Links!E20&amp;"&amp;dos="&amp;Checker!$B$2&amp;""&amp;Checker!$A$90</f>
        <v>https://providersite.staging.111.service.nhs.uk/question/direct/PW1515FemaleAdult/22/DentalBleeding//?answers=2,0,0,3,0&amp;dos=uat&amp;dossearchdatetime=2019-02-28%2019:00</v>
      </c>
      <c r="G20" s="1">
        <v>1051</v>
      </c>
      <c r="H20" s="1">
        <v>4391</v>
      </c>
    </row>
    <row r="21" spans="1:8" ht="14.25" customHeight="1">
      <c r="A21" s="17" t="s">
        <v>215</v>
      </c>
      <c r="B21" s="17" t="s">
        <v>216</v>
      </c>
      <c r="C21" s="18" t="s">
        <v>177</v>
      </c>
      <c r="D21" s="19" t="s">
        <v>217</v>
      </c>
      <c r="E21" s="69" t="s">
        <v>218</v>
      </c>
      <c r="F21" s="67" t="str">
        <f>Control!$B$2&amp;Links!D21&amp;Checker!$A$2&amp;"/"&amp;Links!E21&amp;"&amp;dos="&amp;Checker!$B$2&amp;""&amp;Checker!$A$90</f>
        <v>https://providersite.staging.111.service.nhs.uk/question/direct/PW1575MaleAdult/40/Bites%20and%20Stings//?answers=3,2,2,2,1&amp;dos=uat&amp;dossearchdatetime=2019-02-28%2019:00</v>
      </c>
      <c r="G21" s="1">
        <v>1152</v>
      </c>
      <c r="H21" s="1">
        <v>4003</v>
      </c>
    </row>
    <row r="22" spans="1:8" ht="14.25" customHeight="1">
      <c r="A22" s="17" t="s">
        <v>219</v>
      </c>
      <c r="B22" s="17" t="s">
        <v>220</v>
      </c>
      <c r="C22" s="18" t="s">
        <v>182</v>
      </c>
      <c r="D22" s="19" t="s">
        <v>193</v>
      </c>
      <c r="E22" s="69" t="s">
        <v>221</v>
      </c>
      <c r="F22" s="67" t="str">
        <f>Control!$B$2&amp;Links!D22&amp;Checker!$A$2&amp;"/"&amp;Links!E22&amp;"&amp;dos="&amp;Checker!$B$2&amp;""&amp;Checker!$A$90</f>
        <v>https://providersite.staging.111.service.nhs.uk/question/direct/PW755MaleAdult/22/Headache//?answers=2,2,2,4,2,2,2,2,2,2,3,2,0,0,0,2,0&amp;dos=uat&amp;dossearchdatetime=2019-02-28%2019:00</v>
      </c>
      <c r="G22" s="77">
        <v>1112</v>
      </c>
      <c r="H22" s="77">
        <v>4003</v>
      </c>
    </row>
    <row r="23" spans="1:8" ht="14.25" customHeight="1">
      <c r="A23" s="17" t="s">
        <v>222</v>
      </c>
      <c r="B23" s="17" t="s">
        <v>223</v>
      </c>
      <c r="C23" s="18" t="s">
        <v>187</v>
      </c>
      <c r="D23" s="19" t="s">
        <v>188</v>
      </c>
      <c r="E23" s="69" t="s">
        <v>224</v>
      </c>
      <c r="F23" s="67" t="str">
        <f>Control!$B$2&amp;Links!D23&amp;Checker!$A$2&amp;"/"&amp;Links!E23&amp;"&amp;dos="&amp;Checker!$B$2&amp;""&amp;Checker!$A$90</f>
        <v>https://providersite.staging.111.service.nhs.uk/question/direct/PW519MaleAdult/40/Abdominal Pain//?answers=6,2,2,4,2,3,2,2,2,3,2,3,2,2,3,3,2,2&amp;dos=uat&amp;dossearchdatetime=2019-02-28%2019:00</v>
      </c>
      <c r="G23" s="1">
        <v>1004</v>
      </c>
      <c r="H23" s="1">
        <v>4003</v>
      </c>
    </row>
    <row r="24" spans="1:8" ht="14.25" customHeight="1">
      <c r="A24" s="17" t="s">
        <v>225</v>
      </c>
      <c r="B24" s="17" t="s">
        <v>226</v>
      </c>
      <c r="C24" s="18" t="s">
        <v>192</v>
      </c>
      <c r="D24" s="19" t="s">
        <v>227</v>
      </c>
      <c r="E24" s="69" t="s">
        <v>228</v>
      </c>
      <c r="F24" s="67" t="str">
        <f>Control!$B$2&amp;Links!D24&amp;Checker!$A$2&amp;"/"&amp;Links!E24&amp;"&amp;dos="&amp;Checker!$B$2&amp;""&amp;Checker!$A$90</f>
        <v>https://providersite.staging.111.service.nhs.uk/question/direct/PW755MaleAdult/40/Headache//?answers=2,2,2,4,2,2,2,2,2,2,3,0,2,3,2,2&amp;dos=uat&amp;dossearchdatetime=2019-02-28%2019:00</v>
      </c>
      <c r="G24" s="1">
        <v>1112</v>
      </c>
      <c r="H24" s="1">
        <v>4003</v>
      </c>
    </row>
    <row r="25" spans="1:8" ht="14.25" customHeight="1">
      <c r="A25" s="17" t="s">
        <v>229</v>
      </c>
      <c r="B25" s="17" t="s">
        <v>230</v>
      </c>
      <c r="C25" s="18" t="s">
        <v>231</v>
      </c>
      <c r="D25" s="19" t="s">
        <v>232</v>
      </c>
      <c r="E25" s="69" t="s">
        <v>233</v>
      </c>
      <c r="F25" s="67" t="str">
        <f>Control!$B$2&amp;Links!D25&amp;Checker!$A$2&amp;"/"&amp;Links!E25&amp;"&amp;dos="&amp;Checker!$B$2&amp;""&amp;Checker!$A$90</f>
        <v>https://providersite.staging.111.service.nhs.uk/question/direct/PW981MaleAdult/24/Nasal Congestion//?answers=2,2,2,3,2,0&amp;dos=uat&amp;dossearchdatetime=2019-02-28%2019:00</v>
      </c>
      <c r="G25" s="1"/>
      <c r="H25" s="1"/>
    </row>
    <row r="26" spans="1:8" ht="14.25" customHeight="1">
      <c r="A26" s="17" t="s">
        <v>234</v>
      </c>
      <c r="B26" s="17" t="s">
        <v>235</v>
      </c>
      <c r="C26" s="18" t="s">
        <v>236</v>
      </c>
      <c r="D26" s="19" t="s">
        <v>237</v>
      </c>
      <c r="E26" s="69" t="s">
        <v>238</v>
      </c>
      <c r="F26" s="67" t="str">
        <f>Control!$B$2&amp;Links!D26&amp;Checker!$A$2&amp;"/"&amp;Links!E26&amp;"&amp;dos="&amp;Checker!$B$2&amp;""&amp;Checker!$A$90</f>
        <v>https://providersite.staging.111.service.nhs.uk/question/direct/PW620FemaleAdult/19/Dentalinjury//?answers=2,4,0,0,0,2,0,0,2,0&amp;dos=uat&amp;dossearchdatetime=2019-02-28%2019:00</v>
      </c>
      <c r="G26" s="1">
        <v>1168</v>
      </c>
      <c r="H26" s="1">
        <v>4411</v>
      </c>
    </row>
    <row r="27" spans="1:8" ht="14.25" customHeight="1">
      <c r="A27" s="17" t="s">
        <v>239</v>
      </c>
      <c r="B27" s="17" t="s">
        <v>240</v>
      </c>
      <c r="C27" s="18" t="s">
        <v>241</v>
      </c>
      <c r="D27" s="19" t="s">
        <v>242</v>
      </c>
      <c r="E27" s="69" t="s">
        <v>243</v>
      </c>
      <c r="F27" s="67" t="str">
        <f>Control!$B$2&amp;Links!D27&amp;Checker!$A$2&amp;"/"&amp;Links!E27&amp;"&amp;dos="&amp;Checker!$B$2&amp;""&amp;Checker!$A$90</f>
        <v>https://providersite.staging.111.service.nhs.uk/question/direct/PW1610FemaleAdult/23/Dentalproblems//?answers=1,3,0,0,2,2&amp;dos=uat&amp;dossearchdatetime=2019-02-28%2019:00</v>
      </c>
      <c r="G27" s="1">
        <v>1169</v>
      </c>
      <c r="H27" s="1">
        <v>4047</v>
      </c>
    </row>
    <row r="28" spans="1:8" ht="14.25" customHeight="1">
      <c r="A28" s="17" t="s">
        <v>244</v>
      </c>
      <c r="B28" s="17" t="s">
        <v>245</v>
      </c>
      <c r="C28" s="18" t="s">
        <v>246</v>
      </c>
      <c r="D28" s="19" t="s">
        <v>247</v>
      </c>
      <c r="E28" s="69" t="s">
        <v>248</v>
      </c>
      <c r="F28" s="67" t="str">
        <f>Control!$B$2&amp;Links!D28&amp;Checker!$A$2&amp;"/"&amp;Links!E28&amp;"&amp;dos="&amp;Checker!$B$2&amp;""&amp;Checker!$A$90</f>
        <v>https://providersite.staging.111.service.nhs.uk/question/direct/PW1610MaleAdult/25/Dentalproblems//?answers=1,2,0,0,0,0,2,2&amp;dos=uat&amp;dossearchdatetime=2019-02-28%2019:00</v>
      </c>
      <c r="G28" s="1">
        <v>1169</v>
      </c>
      <c r="H28" s="1">
        <v>4047</v>
      </c>
    </row>
    <row r="29" spans="1:8" ht="14.25" customHeight="1">
      <c r="A29" s="17" t="s">
        <v>249</v>
      </c>
      <c r="B29" s="17" t="s">
        <v>250</v>
      </c>
      <c r="C29" s="18" t="s">
        <v>251</v>
      </c>
      <c r="D29" s="19" t="s">
        <v>242</v>
      </c>
      <c r="E29" s="69" t="s">
        <v>252</v>
      </c>
      <c r="F29" s="67" t="str">
        <f>Control!$B$2&amp;Links!D29&amp;Checker!$A$2&amp;"/"&amp;Links!E29&amp;"&amp;dos="&amp;Checker!$B$2&amp;""&amp;Checker!$A$90</f>
        <v>https://providersite.staging.111.service.nhs.uk/question/direct/PW1610FemaleAdult/23/Dentalproblems//?answers=2,3,1,2,0,2,0&amp;dos=uat&amp;dossearchdatetime=2019-02-28%2019:00</v>
      </c>
      <c r="G29" s="1">
        <v>1134</v>
      </c>
      <c r="H29" s="1">
        <v>4392</v>
      </c>
    </row>
    <row r="30" spans="1:8" ht="14.25" customHeight="1">
      <c r="A30" s="17" t="s">
        <v>253</v>
      </c>
      <c r="B30" s="17" t="s">
        <v>254</v>
      </c>
      <c r="C30" s="18" t="s">
        <v>255</v>
      </c>
      <c r="D30" s="19" t="s">
        <v>242</v>
      </c>
      <c r="E30" s="69" t="s">
        <v>256</v>
      </c>
      <c r="F30" s="67" t="str">
        <f>Control!$B$2&amp;Links!D30&amp;Checker!$A$2&amp;"/"&amp;Links!E30&amp;"&amp;dos="&amp;Checker!$B$2&amp;""&amp;Checker!$A$90</f>
        <v>https://providersite.staging.111.service.nhs.uk/question/direct/PW1610FemaleAdult/23/Dentalproblems//?answers=1,3,0,2,0,4&amp;dos=uat&amp;dossearchdatetime=2019-02-28%2019:00</v>
      </c>
      <c r="G30" s="1">
        <v>1169</v>
      </c>
      <c r="H30" s="1">
        <v>4047</v>
      </c>
    </row>
    <row r="31" spans="1:8" ht="14.25" customHeight="1">
      <c r="A31" s="17" t="s">
        <v>257</v>
      </c>
      <c r="B31" s="17" t="s">
        <v>258</v>
      </c>
      <c r="C31" s="18" t="s">
        <v>259</v>
      </c>
      <c r="D31" s="19" t="s">
        <v>260</v>
      </c>
      <c r="E31" s="69" t="s">
        <v>261</v>
      </c>
      <c r="F31" s="67" t="str">
        <f>Control!$B$2&amp;Links!D31&amp;Checker!$A$2&amp;"/"&amp;Links!E31&amp;"&amp;dos="&amp;Checker!$B$2&amp;""&amp;Checker!$A$90</f>
        <v>https://providersite.staging.111.service.nhs.uk/question/direct/PW870MaleAdult/35/ToothachewithoutDentalInjury//?answers=2,2,2,2,3,2,2,2,1,2&amp;dos=uat&amp;dossearchdatetime=2019-02-28%2019:00</v>
      </c>
      <c r="G31" s="1">
        <v>1169</v>
      </c>
      <c r="H31" s="1">
        <v>4047</v>
      </c>
    </row>
    <row r="32" spans="1:8" ht="14.25" customHeight="1">
      <c r="A32" s="17" t="s">
        <v>262</v>
      </c>
      <c r="B32" s="17" t="s">
        <v>263</v>
      </c>
      <c r="C32" s="18" t="s">
        <v>264</v>
      </c>
      <c r="D32" s="19" t="s">
        <v>265</v>
      </c>
      <c r="E32" s="69" t="s">
        <v>266</v>
      </c>
      <c r="F32" s="67" t="str">
        <f>Control!$B$2&amp;Links!D32&amp;Checker!$A$2&amp;"/"&amp;Links!E32&amp;"&amp;dos="&amp;Checker!$B$2&amp;""&amp;Checker!$A$90</f>
        <v>https://providersite.staging.111.service.nhs.uk/question/direct/PW1134MaleAdult/20/Eye,RedorIrritable//?answers=2,2,1,2,2,2,2,2,2,3,0&amp;dos=uat&amp;dossearchdatetime=2019-02-28%2019:00</v>
      </c>
      <c r="G32" s="1">
        <v>1073</v>
      </c>
      <c r="H32" s="1">
        <v>4311</v>
      </c>
    </row>
    <row r="33" spans="1:8" ht="14.25" customHeight="1">
      <c r="A33" s="17" t="s">
        <v>267</v>
      </c>
      <c r="B33" s="17" t="s">
        <v>268</v>
      </c>
      <c r="C33" s="18" t="s">
        <v>269</v>
      </c>
      <c r="D33" s="19" t="s">
        <v>270</v>
      </c>
      <c r="E33" s="69" t="s">
        <v>271</v>
      </c>
      <c r="F33" s="67" t="str">
        <f>Control!$B$2&amp;Links!D33&amp;Checker!$A$2&amp;"/"&amp;Links!E33&amp;"&amp;dos="&amp;Checker!$B$2&amp;""&amp;Checker!$A$90</f>
        <v>https://providersite.staging.111.service.nhs.uk/question/direct/PW752FemaleAdult/16/Headache//?answers=2,0,2,2,2,4,2,2,2,2,2,2,2&amp;dos=uat&amp;dossearchdatetime=2019-02-28%2019:00</v>
      </c>
      <c r="G33" s="1">
        <v>1112</v>
      </c>
      <c r="H33" s="1">
        <v>4112</v>
      </c>
    </row>
    <row r="34" spans="1:8" ht="14.25" customHeight="1">
      <c r="A34" s="17" t="s">
        <v>272</v>
      </c>
      <c r="B34" s="17" t="s">
        <v>273</v>
      </c>
      <c r="C34" s="18" t="s">
        <v>274</v>
      </c>
      <c r="D34" s="19" t="s">
        <v>275</v>
      </c>
      <c r="E34" s="69" t="s">
        <v>276</v>
      </c>
      <c r="F34" s="67" t="str">
        <f>Control!$B$2&amp;Links!D34&amp;Checker!$A$2&amp;"/"&amp;Links!E34&amp;"&amp;dos="&amp;Checker!$B$2&amp;""&amp;Checker!$A$90</f>
        <v>https://providersite.staging.111.service.nhs.uk/question/direct/PW1684FemaleAdult/24/Sexual or Menstrual Concerns//?answers=2,5,2,3,1,2,3,2,3,2,2,2,0,1&amp;dos=uat&amp;dossearchdatetime=2019-02-28%2019:00</v>
      </c>
      <c r="G34" s="1">
        <v>1152</v>
      </c>
      <c r="H34" s="1">
        <v>4031</v>
      </c>
    </row>
    <row r="35" spans="1:8" ht="14.25" customHeight="1">
      <c r="A35" s="17" t="s">
        <v>277</v>
      </c>
      <c r="B35" s="17" t="s">
        <v>278</v>
      </c>
      <c r="C35" s="18" t="s">
        <v>279</v>
      </c>
      <c r="D35" s="19" t="s">
        <v>280</v>
      </c>
      <c r="E35" s="69" t="s">
        <v>281</v>
      </c>
      <c r="F35" s="67" t="str">
        <f>Control!$B$2&amp;Links!D35&amp;Checker!$A$2&amp;"/"&amp;Links!E35&amp;"&amp;dos="&amp;Checker!$B$2&amp;""&amp;Checker!$A$90</f>
        <v>https://providersite.staging.111.service.nhs.uk/question/direct/PW1532FemaleAdult/20/ForeignBody,Vaginal//?answers=0,3,2&amp;dos=uat&amp;dossearchdatetime=2019-02-28%2019:00</v>
      </c>
      <c r="G35" s="1">
        <v>1206</v>
      </c>
      <c r="H35" s="1">
        <v>4193</v>
      </c>
    </row>
    <row r="36" spans="1:8" ht="14.25" customHeight="1">
      <c r="A36" s="17" t="s">
        <v>282</v>
      </c>
      <c r="B36" s="17" t="s">
        <v>283</v>
      </c>
      <c r="C36" s="18" t="s">
        <v>279</v>
      </c>
      <c r="D36" s="20" t="s">
        <v>284</v>
      </c>
      <c r="E36" s="69" t="s">
        <v>285</v>
      </c>
      <c r="F36" s="67" t="str">
        <f>Control!$B$2&amp;Links!D36&amp;Checker!$A$2&amp;"/"&amp;Links!E36&amp;"&amp;dos="&amp;Checker!$B$2&amp;""&amp;Checker!$A$90</f>
        <v>https://providersite.staging.111.service.nhs.uk/question/direct/PW881MaleAdult/40/Accidental Poisoning//?answers=2,1,2,2,5,2,2,2,4&amp;dos=uat&amp;dossearchdatetime=2019-02-28%2019:00</v>
      </c>
      <c r="G36" s="1">
        <v>1206</v>
      </c>
      <c r="H36" s="1">
        <v>4193</v>
      </c>
    </row>
    <row r="37" spans="1:8" ht="14.25" customHeight="1">
      <c r="A37" s="17" t="s">
        <v>286</v>
      </c>
      <c r="B37" s="17" t="s">
        <v>287</v>
      </c>
      <c r="C37" s="18" t="s">
        <v>279</v>
      </c>
      <c r="D37" s="19" t="s">
        <v>288</v>
      </c>
      <c r="E37" s="69" t="s">
        <v>289</v>
      </c>
      <c r="F37" s="67" t="str">
        <f>Control!$B$2&amp;Links!D37&amp;Checker!$A$2&amp;"/"&amp;Links!E37&amp;"&amp;dos="&amp;Checker!$B$2&amp;""&amp;Checker!$A$90</f>
        <v>https://providersite.staging.111.service.nhs.uk/question/direct/PW1098MaleChild/13/EyeSplashInjuryorMinorForeignBody//?answers=0,5,3,3,2&amp;dos=uat&amp;dossearchdatetime=2019-02-28%2019:00</v>
      </c>
      <c r="G37" s="1">
        <v>1206</v>
      </c>
      <c r="H37" s="1">
        <v>4193</v>
      </c>
    </row>
    <row r="38" spans="1:8" ht="14.25" customHeight="1">
      <c r="A38" s="17" t="s">
        <v>290</v>
      </c>
      <c r="B38" s="17" t="s">
        <v>291</v>
      </c>
      <c r="C38" s="18" t="s">
        <v>279</v>
      </c>
      <c r="D38" s="19" t="s">
        <v>292</v>
      </c>
      <c r="E38" s="69" t="s">
        <v>293</v>
      </c>
      <c r="F38" s="67" t="str">
        <f>Control!$B$2&amp;Links!D38&amp;Checker!$A$2&amp;"/"&amp;Links!E38&amp;"&amp;dos="&amp;Checker!$B$2&amp;""&amp;Checker!$A$90</f>
        <v>https://providersite.staging.111.service.nhs.uk/question/direct/PW1684FemaleAdult/24/SexualorMenstrualConcerns//?answers=2,0,0&amp;dos=uat&amp;dossearchdatetime=2019-02-28%2019:00</v>
      </c>
      <c r="G38" s="1">
        <v>1206</v>
      </c>
      <c r="H38" s="1">
        <v>4193</v>
      </c>
    </row>
    <row r="39" spans="1:8" ht="14.25" customHeight="1">
      <c r="A39" s="50" t="s">
        <v>294</v>
      </c>
      <c r="B39" s="17" t="s">
        <v>295</v>
      </c>
      <c r="C39" s="18" t="s">
        <v>279</v>
      </c>
      <c r="D39" s="1" t="s">
        <v>296</v>
      </c>
      <c r="E39" s="69" t="s">
        <v>297</v>
      </c>
      <c r="F39" s="67" t="str">
        <f>Control!$B$2&amp;Links!D39&amp;Checker!$A$2&amp;"/"&amp;Links!E39&amp;"&amp;dos="&amp;Checker!$B$2&amp;""&amp;Checker!$A$90</f>
        <v>https://providersite.staging.111.service.nhs.uk/question/direct/PW564MaleAdult/25/Burn, Chemical//?answers=4,2,2,0,2,4,3,2,1,2&amp;dos=uat&amp;dossearchdatetime=2019-02-28%2019:00</v>
      </c>
      <c r="G39" s="1">
        <v>1146</v>
      </c>
      <c r="H39" s="1">
        <v>4010</v>
      </c>
    </row>
    <row r="40" spans="1:8" ht="14.25" customHeight="1">
      <c r="A40" s="17" t="s">
        <v>298</v>
      </c>
      <c r="B40" s="17" t="s">
        <v>299</v>
      </c>
      <c r="C40" s="18" t="s">
        <v>279</v>
      </c>
      <c r="D40" s="19" t="s">
        <v>300</v>
      </c>
      <c r="E40" s="69" t="s">
        <v>301</v>
      </c>
      <c r="F40" s="67" t="str">
        <f>Control!$B$2&amp;Links!D40&amp;Checker!$A$2&amp;"/"&amp;Links!E40&amp;"&amp;dos="&amp;Checker!$B$2&amp;""&amp;Checker!$A$90</f>
        <v>https://providersite.staging.111.service.nhs.uk/question/direct/PW1746FemaleChild/5/Diabetes Blood Sugar Problem (Declared)//?answers=0,0,0,1,0,2,0,1,3&amp;dos=uat&amp;dossearchdatetime=2019-02-28%2019:00</v>
      </c>
      <c r="G40" s="1">
        <v>1206</v>
      </c>
      <c r="H40" s="1">
        <v>4193</v>
      </c>
    </row>
    <row r="41" spans="1:8" ht="14.25" customHeight="1">
      <c r="A41" s="17" t="s">
        <v>302</v>
      </c>
      <c r="B41" s="17" t="s">
        <v>303</v>
      </c>
      <c r="C41" s="18" t="s">
        <v>279</v>
      </c>
      <c r="D41" s="19" t="s">
        <v>304</v>
      </c>
      <c r="E41" s="69" t="s">
        <v>305</v>
      </c>
      <c r="F41" s="67" t="str">
        <f>Control!$B$2&amp;Links!D41&amp;Checker!$A$2&amp;"/"&amp;Links!E41&amp;"&amp;dos="&amp;Checker!$B$2&amp;""&amp;Checker!$A$90</f>
        <v>https://providersite.staging.111.service.nhs.uk/question/direct/PW1159MaleAdult/25/Constipation//?answers=2,4,2,2,4,2,2,3,3,2,2&amp;dos=uat&amp;dossearchdatetime=2019-02-28%2019:00</v>
      </c>
      <c r="G41" s="1">
        <v>1206</v>
      </c>
      <c r="H41" s="1">
        <v>4193</v>
      </c>
    </row>
    <row r="42" spans="1:8" ht="14.25" customHeight="1">
      <c r="A42" s="17" t="s">
        <v>306</v>
      </c>
      <c r="B42" s="17" t="s">
        <v>307</v>
      </c>
      <c r="C42" s="18" t="s">
        <v>308</v>
      </c>
      <c r="D42" s="19" t="s">
        <v>309</v>
      </c>
      <c r="E42" s="69" t="s">
        <v>310</v>
      </c>
      <c r="F42" s="67" t="str">
        <f>Control!$B$2&amp;Links!D42&amp;Checker!$A$2&amp;"/"&amp;Links!E42&amp;"&amp;dos="&amp;Checker!$B$2&amp;""&amp;Checker!$A$90</f>
        <v>https://providersite.staging.111.service.nhs.uk/question/direct/PW755MaleAdult/16/Headache//?answers=0,2,2,2,4,4,3,2,2,2,3,3,2,2,0,4,3,2,2,2,2,3,2,2,3,2,2,2,2&amp;dos=uat&amp;dossearchdatetime=2019-02-28%2019:00</v>
      </c>
      <c r="G42" s="1"/>
      <c r="H42" s="1"/>
    </row>
    <row r="43" spans="1:8" ht="14.25" customHeight="1">
      <c r="A43" s="17" t="s">
        <v>311</v>
      </c>
      <c r="B43" s="17" t="s">
        <v>312</v>
      </c>
      <c r="C43" s="18" t="s">
        <v>308</v>
      </c>
      <c r="D43" s="19" t="s">
        <v>313</v>
      </c>
      <c r="E43" s="69" t="s">
        <v>314</v>
      </c>
      <c r="F43" s="67" t="str">
        <f>Control!$B$2&amp;Links!D43&amp;Checker!$A$2&amp;"/"&amp;Links!E43&amp;"&amp;dos="&amp;Checker!$B$2&amp;""&amp;Checker!$A$90</f>
        <v>https://providersite.staging.111.service.nhs.uk/question/direct/PW1040FemaleAdult/24/Cold or Flu (Declared)//?answers=2,2,2,2,2,3,5,2,2&amp;dos=uat&amp;dossearchdatetime=2019-02-28%2019:00</v>
      </c>
      <c r="G43" s="1"/>
      <c r="H43" s="1"/>
    </row>
    <row r="44" spans="1:8" ht="14.25" customHeight="1">
      <c r="A44" s="17" t="s">
        <v>315</v>
      </c>
      <c r="B44" s="17" t="s">
        <v>316</v>
      </c>
      <c r="C44" s="18" t="s">
        <v>317</v>
      </c>
      <c r="D44" s="19" t="s">
        <v>318</v>
      </c>
      <c r="E44" s="69" t="s">
        <v>319</v>
      </c>
      <c r="F44" s="67" t="str">
        <f>Control!$B$2&amp;Links!D44&amp;Checker!$A$2&amp;"/"&amp;Links!E44&amp;"&amp;dos="&amp;Checker!$B$2&amp;""&amp;Checker!$A$90</f>
        <v>https://providersite.staging.111.service.nhs.uk/question/direct/PW1751MaleAdult/35/Mentalhealthproblems//?answers=0,0,2&amp;dos=uat&amp;dossearchdatetime=2019-02-28%2019:00</v>
      </c>
      <c r="G44" s="1"/>
      <c r="H44" s="1"/>
    </row>
    <row r="45" spans="1:8" ht="14.25" customHeight="1">
      <c r="A45" s="17" t="s">
        <v>320</v>
      </c>
      <c r="B45" s="17" t="s">
        <v>321</v>
      </c>
      <c r="C45" s="18" t="s">
        <v>322</v>
      </c>
      <c r="D45" s="19" t="s">
        <v>323</v>
      </c>
      <c r="E45" s="69" t="s">
        <v>324</v>
      </c>
      <c r="F45" s="67" t="str">
        <f>Control!$B$2&amp;Links!D45&amp;Checker!$A$2&amp;"/"&amp;Links!E45&amp;"&amp;dos="&amp;Checker!$B$2&amp;""&amp;Checker!$A$90</f>
        <v>https://providersite.staging.111.service.nhs.uk/question/direct/PW1775FemaleAdult/30/Hiccups//?answers=0,2,3,1,2,2,2,0,1,0,2,6,3,2&amp;dos=uat&amp;dossearchdatetime=2019-02-28%2019:00</v>
      </c>
      <c r="G45" s="1">
        <v>1056</v>
      </c>
      <c r="H45" s="1">
        <v>4112</v>
      </c>
    </row>
    <row r="46" spans="1:8" ht="14.25" customHeight="1">
      <c r="A46" s="17" t="s">
        <v>325</v>
      </c>
      <c r="B46" s="17" t="s">
        <v>326</v>
      </c>
      <c r="C46" s="18" t="s">
        <v>327</v>
      </c>
      <c r="D46" s="19" t="s">
        <v>328</v>
      </c>
      <c r="E46" s="69" t="s">
        <v>329</v>
      </c>
      <c r="F46" s="67" t="str">
        <f>Control!$B$2&amp;Links!D46&amp;Checker!$A$2&amp;"/"&amp;Links!E46&amp;"&amp;dos="&amp;Checker!$B$2&amp;""&amp;Checker!$A$90</f>
        <v>https://providersite.staging.111.service.nhs.uk/question/direct/PW1629MaleAdult/40/Eye or Eyelid Problems//?answers=6,2,4,2,2,2,2,1,0,2,2,2,2,4,3,2,2,0&amp;dos=uat&amp;dossearchdatetime=2019-02-28%2019:00</v>
      </c>
      <c r="G46" s="1">
        <v>1072</v>
      </c>
      <c r="H46" s="1">
        <v>4020</v>
      </c>
    </row>
    <row r="47" spans="1:8" ht="14.25" customHeight="1">
      <c r="A47" s="17" t="s">
        <v>330</v>
      </c>
      <c r="B47" s="17" t="s">
        <v>331</v>
      </c>
      <c r="C47" s="18" t="s">
        <v>332</v>
      </c>
      <c r="D47" s="19" t="s">
        <v>333</v>
      </c>
      <c r="E47" s="69" t="s">
        <v>334</v>
      </c>
      <c r="F47" s="67" t="str">
        <f>Control!$B$2&amp;Links!D47&amp;Checker!$A$2&amp;"/"&amp;Links!E47&amp;"&amp;dos="&amp;Checker!$B$2&amp;""&amp;Checker!$A$90</f>
        <v>https://providersite.staging.111.service.nhs.uk/question/direct/PW854FemaleAdult/24/Sorethroat//?answers=0,2,2,2,3,2,2,3,2,2,0,2&amp;dos=uat&amp;dossearchdatetime=2019-02-28%2019:00</v>
      </c>
      <c r="G47" s="1"/>
      <c r="H47" s="1"/>
    </row>
    <row r="48" spans="1:8" ht="14.25" customHeight="1">
      <c r="A48" s="17" t="s">
        <v>335</v>
      </c>
      <c r="B48" s="17" t="s">
        <v>336</v>
      </c>
      <c r="C48" s="18" t="s">
        <v>337</v>
      </c>
      <c r="D48" s="19" t="s">
        <v>338</v>
      </c>
      <c r="E48" s="69" t="s">
        <v>339</v>
      </c>
      <c r="F48" s="67" t="str">
        <f>Control!$B$2&amp;Links!D48&amp;Checker!$A$2&amp;"/"&amp;Links!E48&amp;"&amp;dos="&amp;Checker!$B$2&amp;""&amp;Checker!$A$90</f>
        <v>https://providersite.staging.111.service.nhs.uk/question/direct/PW1034MaleChild/6/Swallowedanobject//?answers=0,2,2,4,2,4,2,2,2,2,2,2,2&amp;dos=uat&amp;dossearchdatetime=2019-02-28%2019:00</v>
      </c>
      <c r="G48" s="1">
        <v>1092</v>
      </c>
      <c r="H48" s="1">
        <v>4052</v>
      </c>
    </row>
    <row r="49" spans="1:8" ht="14.25" customHeight="1">
      <c r="A49" s="17" t="s">
        <v>340</v>
      </c>
      <c r="B49" s="17" t="s">
        <v>341</v>
      </c>
      <c r="C49" s="18" t="s">
        <v>167</v>
      </c>
      <c r="D49" s="19" t="s">
        <v>342</v>
      </c>
      <c r="E49" s="69" t="s">
        <v>343</v>
      </c>
      <c r="F49" s="67" t="str">
        <f>Control!$B$2&amp;Links!D49&amp;Checker!$A$2&amp;"/"&amp;Links!E49&amp;"&amp;dos="&amp;Checker!$B$2&amp;""&amp;Checker!$A$90</f>
        <v>https://providersite.staging.111.service.nhs.uk/question/direct/PW1751FemaleAdult/16/MentalHealthProblems//?answers=0,4,2,4,2,0,3&amp;dos=uat&amp;dossearchdatetime=2019-02-28%2019:00</v>
      </c>
      <c r="G49" s="1">
        <v>1186</v>
      </c>
      <c r="H49" s="1">
        <v>4208</v>
      </c>
    </row>
    <row r="50" spans="1:8" ht="14.25" customHeight="1">
      <c r="A50" s="17" t="s">
        <v>344</v>
      </c>
      <c r="B50" s="17" t="s">
        <v>345</v>
      </c>
      <c r="C50" s="18" t="s">
        <v>346</v>
      </c>
      <c r="D50" s="19" t="s">
        <v>347</v>
      </c>
      <c r="E50" s="69" t="s">
        <v>348</v>
      </c>
      <c r="F50" s="67" t="str">
        <f>Control!$B$2&amp;Links!D50&amp;Checker!$A$2&amp;"/"&amp;Links!E50&amp;"&amp;dos="&amp;Checker!$B$2&amp;""&amp;Checker!$A$90</f>
        <v>https://providersite.staging.111.service.nhs.uk/question/direct/PW1684FemaleAdult/22/SexualorMenstrualConcerns//?answers=0&amp;dos=uat&amp;dossearchdatetime=2019-02-28%2019:00</v>
      </c>
      <c r="G50" s="1">
        <v>1146</v>
      </c>
      <c r="H50" s="1">
        <v>4010</v>
      </c>
    </row>
    <row r="51" spans="1:8" ht="14.25" customHeight="1">
      <c r="A51" s="21" t="s">
        <v>262</v>
      </c>
      <c r="B51" s="17" t="s">
        <v>263</v>
      </c>
      <c r="C51" s="18" t="s">
        <v>264</v>
      </c>
      <c r="D51" s="1" t="s">
        <v>349</v>
      </c>
      <c r="E51" s="69" t="s">
        <v>350</v>
      </c>
      <c r="F51" s="67" t="str">
        <f>Control!$B$2&amp;Links!D51&amp;Checker!$A$2&amp;"/"&amp;Links!E51&amp;"&amp;dos="&amp;Checker!$B$2&amp;""&amp;Checker!$A$90</f>
        <v>https://providersite.staging.111.service.nhs.uk/question/direct/PW981MaleAdult/20/NasalCongestion//?answers=2,2,2,3,2,3,2,2&amp;dos=uat&amp;dossearchdatetime=2019-02-28%2019:00</v>
      </c>
      <c r="G51" s="69"/>
      <c r="H51" s="69"/>
    </row>
    <row r="52" spans="1:8" ht="14.25" customHeight="1">
      <c r="A52" s="21" t="s">
        <v>325</v>
      </c>
      <c r="B52" s="17" t="s">
        <v>326</v>
      </c>
      <c r="C52" s="18" t="s">
        <v>327</v>
      </c>
      <c r="D52" s="1" t="s">
        <v>351</v>
      </c>
      <c r="E52" s="69" t="s">
        <v>352</v>
      </c>
      <c r="F52" s="67" t="str">
        <f>Control!$B$2&amp;Links!D52&amp;Checker!$A$2&amp;"/"&amp;Links!E52&amp;"&amp;dos="&amp;Checker!$B$2&amp;""&amp;Checker!$A$90</f>
        <v>https://providersite.staging.111.service.nhs.uk/question/direct/PW1629MaleAdult/20/EyeorEyelidProblems//?answers=6,2,4,2,2,2,2,3,2,2,2,2,4,3,2,2,2&amp;dos=uat&amp;dossearchdatetime=2019-02-28%2019:00</v>
      </c>
      <c r="G52" s="69"/>
      <c r="H52" s="69"/>
    </row>
    <row r="53" spans="1:8" ht="14.25" customHeight="1">
      <c r="A53" s="1"/>
      <c r="B53" s="1"/>
      <c r="C53" s="1"/>
      <c r="D53" s="1"/>
      <c r="E53" s="1"/>
      <c r="F53" s="1"/>
      <c r="G53" s="69"/>
      <c r="H53" s="69"/>
    </row>
  </sheetData>
  <sheetProtection password="DE5B" sheet="1" objects="1" scenarios="1"/>
  <autoFilter ref="A1:E50" xr:uid="{00000000-0009-0000-0000-000003000000}"/>
  <conditionalFormatting sqref="G3:G6">
    <cfRule type="duplicateValues" dxfId="5" priority="6"/>
  </conditionalFormatting>
  <conditionalFormatting sqref="H3:H6">
    <cfRule type="duplicateValues" dxfId="4" priority="5"/>
  </conditionalFormatting>
  <conditionalFormatting sqref="G7">
    <cfRule type="duplicateValues" dxfId="3" priority="4"/>
  </conditionalFormatting>
  <conditionalFormatting sqref="H7">
    <cfRule type="duplicateValues" dxfId="2" priority="3"/>
  </conditionalFormatting>
  <conditionalFormatting sqref="G8:G10">
    <cfRule type="duplicateValues" dxfId="1" priority="2"/>
  </conditionalFormatting>
  <conditionalFormatting sqref="H8:H10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 xr3:uid="{F9CF3CF3-643B-5BE6-8B46-32C596A47465}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>
      <c r="A1" s="9" t="s">
        <v>353</v>
      </c>
      <c r="B1" s="9" t="s">
        <v>354</v>
      </c>
      <c r="C1" s="69"/>
      <c r="D1" s="69"/>
    </row>
    <row r="2" spans="1:4" ht="14.25" customHeight="1">
      <c r="A2" s="1"/>
      <c r="B2" s="66" t="s">
        <v>355</v>
      </c>
      <c r="C2" s="69"/>
      <c r="D2" s="1"/>
    </row>
    <row r="3" spans="1:4" ht="14.25" customHeight="1">
      <c r="A3" s="1"/>
      <c r="B3" s="1"/>
      <c r="C3" s="69"/>
      <c r="D3" s="69"/>
    </row>
    <row r="4" spans="1:4" ht="14.25" customHeight="1">
      <c r="A4" s="1"/>
      <c r="B4" s="1"/>
      <c r="C4" s="69"/>
      <c r="D4" s="69"/>
    </row>
    <row r="5" spans="1:4" ht="14.25" customHeight="1">
      <c r="A5" s="1"/>
      <c r="B5" s="1"/>
      <c r="C5" s="69"/>
      <c r="D5" s="69"/>
    </row>
    <row r="6" spans="1:4" ht="14.25" customHeight="1">
      <c r="A6" s="1"/>
      <c r="B6" s="1"/>
      <c r="C6" s="69"/>
      <c r="D6" s="69"/>
    </row>
    <row r="7" spans="1:4" ht="14.25" customHeight="1">
      <c r="A7" s="1"/>
      <c r="B7" s="1"/>
      <c r="C7" s="69"/>
      <c r="D7" s="69"/>
    </row>
    <row r="8" spans="1:4" ht="14.25" customHeight="1">
      <c r="A8" s="1"/>
      <c r="B8" s="1"/>
      <c r="C8" s="69"/>
      <c r="D8" s="69"/>
    </row>
    <row r="9" spans="1:4" ht="14.25" customHeight="1">
      <c r="A9" s="1"/>
      <c r="B9" s="1"/>
      <c r="C9" s="69"/>
      <c r="D9" s="69"/>
    </row>
    <row r="10" spans="1:4" ht="14.25" customHeight="1">
      <c r="A10" s="1"/>
      <c r="B10" s="1"/>
      <c r="C10" s="69"/>
      <c r="D10" s="69"/>
    </row>
    <row r="11" spans="1:4" ht="14.25" customHeight="1">
      <c r="A11" s="1"/>
      <c r="B11" s="1"/>
      <c r="C11" s="69"/>
      <c r="D11" s="69"/>
    </row>
    <row r="12" spans="1:4" ht="14.25" customHeight="1">
      <c r="A12" s="1"/>
      <c r="B12" s="1"/>
      <c r="C12" s="69"/>
      <c r="D12" s="69"/>
    </row>
    <row r="13" spans="1:4" ht="14.25" customHeight="1">
      <c r="A13" s="1"/>
      <c r="B13" s="1"/>
      <c r="C13" s="69"/>
      <c r="D13" s="69"/>
    </row>
    <row r="14" spans="1:4" ht="14.25" customHeight="1">
      <c r="A14" s="1"/>
      <c r="B14" s="1"/>
      <c r="C14" s="69"/>
      <c r="D14" s="69"/>
    </row>
    <row r="15" spans="1:4" ht="14.25" customHeight="1">
      <c r="A15" s="1"/>
      <c r="B15" s="1"/>
      <c r="C15" s="69"/>
      <c r="D15" s="69"/>
    </row>
    <row r="16" spans="1:4" ht="14.25" customHeight="1">
      <c r="A16" s="1"/>
      <c r="B16" s="1"/>
      <c r="C16" s="69"/>
      <c r="D16" s="69"/>
    </row>
    <row r="17" spans="1:2" ht="14.25" customHeight="1">
      <c r="A17" s="1"/>
      <c r="B17" s="1"/>
    </row>
    <row r="18" spans="1:2" ht="14.25" customHeight="1">
      <c r="A18" s="1"/>
      <c r="B18" s="1"/>
    </row>
    <row r="19" spans="1:2" ht="14.25" customHeight="1">
      <c r="A19" s="1"/>
      <c r="B19" s="1"/>
    </row>
    <row r="20" spans="1:2" ht="14.25" customHeight="1">
      <c r="A20" s="1"/>
      <c r="B20" s="1"/>
    </row>
    <row r="21" spans="1:2" ht="14.25" customHeight="1">
      <c r="A21" s="1"/>
      <c r="B21" s="1"/>
    </row>
  </sheetData>
  <sheetProtection password="DE5B" sheet="1" objects="1" scenarios="1"/>
  <hyperlinks>
    <hyperlink ref="B2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Andria Turner</dc:creator>
  <cp:keywords/>
  <dc:description/>
  <cp:lastModifiedBy>Andria Turner</cp:lastModifiedBy>
  <cp:revision/>
  <dcterms:created xsi:type="dcterms:W3CDTF">2018-03-21T17:57:08Z</dcterms:created>
  <dcterms:modified xsi:type="dcterms:W3CDTF">2019-02-14T16:36:54Z</dcterms:modified>
  <cp:category/>
  <cp:contentStatus/>
</cp:coreProperties>
</file>