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83A87ED9-8FCF-4F6F-A04D-63259B26AB4E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2" l="1"/>
  <c r="F13" i="1"/>
  <c r="G2" i="3" l="1"/>
  <c r="G97" i="3"/>
  <c r="C102" i="2" s="1"/>
  <c r="G72" i="3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8" i="3"/>
  <c r="C69" i="2" s="1"/>
  <c r="G69" i="3"/>
  <c r="C70" i="2" s="1"/>
  <c r="C60" i="2" l="1"/>
  <c r="C58" i="2"/>
</calcChain>
</file>

<file path=xl/sharedStrings.xml><?xml version="1.0" encoding="utf-8"?>
<sst xmlns="http://schemas.openxmlformats.org/spreadsheetml/2006/main" count="976" uniqueCount="396">
  <si>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</si>
  <si>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</si>
  <si>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</si>
  <si>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</si>
  <si>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</si>
  <si>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</si>
  <si>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</si>
  <si>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</si>
  <si>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</si>
  <si>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</si>
  <si>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</si>
  <si>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</si>
  <si>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</si>
  <si>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</si>
  <si>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</si>
  <si>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</si>
  <si>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</si>
  <si>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</si>
  <si>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</si>
  <si>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</si>
  <si>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</si>
  <si>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</si>
  <si>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</si>
  <si>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</si>
  <si>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</si>
  <si>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</si>
  <si>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</si>
  <si>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</si>
  <si>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</si>
  <si>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</si>
  <si>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</si>
  <si>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</si>
  <si>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</si>
  <si>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</si>
  <si>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</si>
  <si>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</si>
  <si>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</si>
  <si>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</si>
  <si>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</si>
  <si>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</si>
  <si>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</si>
  <si>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</si>
  <si>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</si>
  <si>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</si>
  <si>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</si>
  <si>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</si>
  <si>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</si>
  <si>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</si>
  <si>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</si>
  <si>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</si>
  <si>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</si>
  <si>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</si>
  <si>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</si>
  <si>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</si>
  <si>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</si>
  <si>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</si>
  <si>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</si>
  <si>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</si>
  <si>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</si>
  <si>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</si>
  <si>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</si>
  <si>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</si>
  <si>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</si>
  <si>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</si>
  <si>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</si>
  <si>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</si>
  <si>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</si>
  <si>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</si>
  <si>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</si>
  <si>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</si>
  <si>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</si>
  <si>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</si>
  <si>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</si>
  <si>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</si>
  <si>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</si>
  <si>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</si>
  <si>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</si>
  <si>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</si>
  <si>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</si>
  <si>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</si>
  <si>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</si>
  <si>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</si>
  <si>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</si>
  <si>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</si>
  <si>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</si>
  <si>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</si>
  <si>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</si>
  <si>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</si>
  <si>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</si>
  <si>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</si>
  <si>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</si>
  <si>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</si>
  <si>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</si>
  <si>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</si>
  <si>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</si>
  <si>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</si>
  <si>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</si>
  <si>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</si>
  <si>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</si>
  <si>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</si>
  <si>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</si>
  <si>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</si>
  <si>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</si>
  <si>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</si>
  <si>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</si>
  <si>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</si>
  <si>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</si>
  <si>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</si>
  <si>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</si>
  <si>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</si>
  <si>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</si>
  <si>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</si>
  <si>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</si>
  <si>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</si>
  <si>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</si>
  <si>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</si>
  <si>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</si>
  <si>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</si>
  <si>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</si>
  <si>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</si>
  <si>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</si>
  <si>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</si>
  <si>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</si>
  <si>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</si>
  <si>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</si>
  <si>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</si>
  <si>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</si>
  <si>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</si>
  <si>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</si>
  <si>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</si>
  <si>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</si>
  <si>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</si>
  <si>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</si>
  <si>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</si>
  <si>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</si>
  <si>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</si>
  <si>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</si>
  <si>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</si>
  <si>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</si>
  <si>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</si>
  <si>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</si>
  <si>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</si>
  <si>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</si>
  <si>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</si>
  <si>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</si>
  <si>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</si>
  <si>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</si>
  <si>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</si>
  <si>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</si>
  <si>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</si>
  <si>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</si>
  <si>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</si>
  <si>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</si>
  <si>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</si>
  <si>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</si>
  <si>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</si>
  <si>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</si>
  <si>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</si>
  <si>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</si>
  <si>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</si>
  <si>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</si>
  <si>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</si>
  <si>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</si>
  <si>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</si>
  <si>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</si>
  <si>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</si>
  <si>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</si>
  <si>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</si>
  <si>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</si>
  <si>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</si>
  <si>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</si>
  <si>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</si>
  <si>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</si>
  <si>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</si>
  <si>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</si>
  <si>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</si>
  <si>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</si>
  <si>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</si>
  <si>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</si>
  <si>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</si>
  <si>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</si>
  <si>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</si>
  <si>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</si>
  <si>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</si>
  <si>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</si>
  <si>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</si>
  <si>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</si>
  <si>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</si>
  <si>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</si>
  <si>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</si>
  <si>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</si>
  <si>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</si>
  <si>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</si>
  <si>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</si>
  <si>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</si>
  <si>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</si>
  <si>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</si>
  <si>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</si>
  <si>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</si>
  <si>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</si>
  <si>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</si>
  <si>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</si>
  <si>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</si>
  <si>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</si>
  <si>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</si>
  <si>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</si>
  <si>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</si>
  <si>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</si>
  <si>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</si>
  <si>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</si>
  <si>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</si>
  <si>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</si>
  <si>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</si>
  <si>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</si>
  <si>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</si>
  <si>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</si>
  <si>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</si>
  <si>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</si>
  <si>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</si>
  <si>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</si>
  <si>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</si>
  <si>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</si>
  <si>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</si>
  <si>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</si>
  <si>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</si>
  <si>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</si>
  <si>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</si>
  <si>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</si>
  <si>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</si>
  <si>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</si>
  <si>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</si>
  <si>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</si>
  <si>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</si>
  <si>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</si>
  <si>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</si>
  <si>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</si>
  <si>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</si>
  <si>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</si>
  <si>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</si>
  <si>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</si>
  <si>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</si>
  <si>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</si>
  <si>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</si>
  <si>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</si>
  <si>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</si>
  <si>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</si>
  <si>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</si>
  <si>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</si>
  <si>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</si>
  <si>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</si>
  <si>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</si>
  <si>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</si>
  <si>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</si>
  <si>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</si>
  <si>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</si>
  <si>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</si>
  <si>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</si>
  <si>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</si>
  <si>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</si>
  <si>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</si>
  <si>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</si>
  <si>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</si>
  <si>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</si>
  <si>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</si>
  <si>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</si>
  <si>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</si>
  <si>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</si>
  <si>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</si>
  <si>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</si>
  <si>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</si>
  <si>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</si>
  <si>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</si>
  <si>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</si>
  <si>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</si>
  <si>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</si>
  <si>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</si>
  <si>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</si>
  <si>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</si>
  <si>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</si>
  <si>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</si>
  <si>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</si>
  <si>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</si>
  <si>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</si>
  <si>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</si>
  <si>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</si>
  <si>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</si>
  <si>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</si>
  <si>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</si>
  <si>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</si>
  <si>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</si>
  <si>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</si>
  <si>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</si>
  <si>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</si>
  <si>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</si>
  <si>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</si>
  <si>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</si>
  <si>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</si>
  <si>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</si>
  <si>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</si>
  <si>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</si>
  <si>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</si>
  <si>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</si>
  <si>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</si>
  <si>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</si>
  <si>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</si>
  <si>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</si>
  <si>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</si>
  <si>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</si>
  <si>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</si>
  <si>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</si>
  <si>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</si>
  <si>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</si>
  <si>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</si>
  <si>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</si>
  <si>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</si>
  <si>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</si>
  <si>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</si>
  <si>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</si>
  <si>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</si>
  <si>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</si>
  <si>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</si>
  <si>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</si>
  <si>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</si>
  <si>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</si>
  <si>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</si>
  <si>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</si>
  <si>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</si>
  <si>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</si>
  <si>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</si>
  <si>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</si>
  <si>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</si>
  <si>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</si>
  <si>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?answers=0,1,1,3,0,0,2,2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</si>
  <si>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</si>
  <si>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</si>
  <si>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</si>
  <si>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</si>
  <si>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</si>
  <si>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</si>
  <si>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</si>
  <si>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</si>
  <si>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</si>
  <si>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</si>
  <si>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</si>
  <si>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</si>
  <si>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</si>
  <si>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</si>
  <si>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</si>
  <si>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?answers=0,1,3,0,0,2,4,2,2,2,3,3,2,2,2,2,0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</si>
  <si>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</si>
  <si>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</si>
  <si>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</si>
  <si>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</si>
  <si>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</si>
  <si>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</si>
  <si>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</si>
  <si>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</si>
  <si>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</si>
  <si>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</si>
  <si>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</si>
  <si>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</si>
  <si>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</si>
  <si>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</si>
  <si>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</si>
  <si>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</si>
  <si>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</si>
  <si>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</si>
  <si>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</si>
  <si>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</si>
  <si>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</si>
  <si>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</si>
  <si>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</si>
  <si>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</si>
  <si>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</si>
  <si>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</si>
  <si>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</si>
  <si>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https://providersite.staging.111.nhs.uk</t>
  </si>
  <si>
    <t>v18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</si>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</sst>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51" fillId="0" borderId="27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1" fillId="0" borderId="25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2" fillId="0" borderId="5" xfId="58" applyFont="1"/>
    <xf numFmtId="0" fontId="11" fillId="0" borderId="5" xfId="0" applyFont="1" applyBorder="1"/>
    <xf numFmtId="0" fontId="52" fillId="0" borderId="5" xfId="0" applyFont="1" applyFill="1" applyBorder="1"/>
    <xf numFmtId="0" fontId="0" fillId="0" borderId="13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3" xfId="0" applyFont="1" applyFill="1" applyBorder="1" applyAlignment="1">
      <alignment vertical="center" wrapText="1"/>
    </xf>
    <xf numFmtId="0" fontId="0" fillId="0" borderId="0" xfId="0" applyFill="1"/>
    <xf numFmtId="0" fontId="51" fillId="0" borderId="25" xfId="0" applyFont="1" applyFill="1" applyBorder="1"/>
    <xf numFmtId="0" fontId="9" fillId="0" borderId="29" xfId="0" applyFont="1" applyFill="1" applyBorder="1"/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78" t="s">
        <v>1</v>
      </c>
      <c r="F8" s="78"/>
      <c r="G8" s="78"/>
      <c r="H8" s="78"/>
      <c r="I8" s="78"/>
      <c r="J8" s="78"/>
      <c r="K8" s="78"/>
      <c r="L8" s="78"/>
      <c r="M8" s="78"/>
      <c r="P8" s="6"/>
    </row>
    <row r="9" spans="3:16" ht="14.25" customHeight="1">
      <c r="C9" s="4"/>
      <c r="E9" s="76" t="s">
        <v>2</v>
      </c>
      <c r="F9" s="76"/>
      <c r="G9" s="76"/>
      <c r="H9" s="76"/>
      <c r="I9" s="76"/>
      <c r="J9" s="76"/>
      <c r="K9" s="76"/>
      <c r="L9" s="76"/>
      <c r="M9" s="76"/>
      <c r="P9" s="6"/>
    </row>
    <row r="10" spans="3:16" ht="14.25" customHeight="1">
      <c r="C10" s="4"/>
      <c r="E10" s="79"/>
      <c r="F10" s="79"/>
      <c r="G10" s="79"/>
      <c r="H10" s="79"/>
      <c r="I10" s="79"/>
      <c r="J10" s="79"/>
      <c r="K10" s="79"/>
      <c r="L10" s="79"/>
      <c r="M10" s="79"/>
      <c r="P10" s="6"/>
    </row>
    <row r="11" spans="3:16" ht="14.25" customHeight="1">
      <c r="C11" s="4"/>
      <c r="E11" s="78" t="s">
        <v>3</v>
      </c>
      <c r="F11" s="78"/>
      <c r="G11" s="78"/>
      <c r="H11" s="78"/>
      <c r="I11" s="78"/>
      <c r="J11" s="78"/>
      <c r="K11" s="78"/>
      <c r="L11" s="78"/>
      <c r="M11" s="78"/>
      <c r="P11" s="6"/>
    </row>
    <row r="12" spans="3:16" ht="14.25" customHeight="1">
      <c r="C12" s="4"/>
      <c r="E12" s="76" t="s">
        <v>4</v>
      </c>
      <c r="F12" s="76"/>
      <c r="G12" s="76"/>
      <c r="H12" s="76"/>
      <c r="I12" s="76"/>
      <c r="J12" s="76"/>
      <c r="K12" s="76"/>
      <c r="L12" s="76"/>
      <c r="M12" s="76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218</v>
      </c>
      <c r="H14" s="8" t="s">
        <v>219</v>
      </c>
      <c r="P14" s="6"/>
    </row>
    <row r="15" spans="3:16" ht="14.25" customHeight="1">
      <c r="C15" s="4"/>
      <c r="F15" s="24" t="s">
        <v>220</v>
      </c>
      <c r="H15" s="8" t="s">
        <v>221</v>
      </c>
      <c r="P15" s="6"/>
    </row>
    <row r="16" spans="3:16" ht="14.25" customHeight="1">
      <c r="C16" s="4"/>
      <c r="E16" s="77" t="s">
        <v>359</v>
      </c>
      <c r="F16" s="77"/>
      <c r="G16" s="77"/>
      <c r="H16" s="77"/>
      <c r="I16" s="77"/>
      <c r="J16" s="77"/>
      <c r="K16" s="77"/>
      <c r="L16" s="77"/>
      <c r="M16" s="77"/>
      <c r="N16" s="38"/>
      <c r="O16" s="38"/>
      <c r="P16" s="6"/>
    </row>
    <row r="17" spans="3:16" ht="14.25" customHeight="1">
      <c r="C17" s="4"/>
      <c r="E17" s="76" t="s">
        <v>5</v>
      </c>
      <c r="F17" s="76"/>
      <c r="G17" s="76"/>
      <c r="H17" s="76"/>
      <c r="I17" s="76"/>
      <c r="J17" s="76"/>
      <c r="K17" s="76"/>
      <c r="L17" s="76"/>
      <c r="M17" s="76"/>
      <c r="N17" s="38"/>
      <c r="O17" s="38"/>
      <c r="P17" s="6"/>
    </row>
    <row r="18" spans="3:16" ht="14.25" customHeight="1">
      <c r="C18" s="4"/>
      <c r="E18" s="38"/>
      <c r="F18" s="76" t="s">
        <v>6</v>
      </c>
      <c r="G18" s="76"/>
      <c r="H18" s="76"/>
      <c r="I18" s="76"/>
      <c r="J18" s="76"/>
      <c r="K18" s="76"/>
      <c r="L18" s="76"/>
      <c r="M18" s="76"/>
      <c r="N18" s="38"/>
      <c r="O18" s="38"/>
      <c r="P18" s="6"/>
    </row>
    <row r="19" spans="3:16" ht="14.25" customHeight="1">
      <c r="C19" s="4"/>
      <c r="E19" s="76" t="s">
        <v>7</v>
      </c>
      <c r="F19" s="76"/>
      <c r="G19" s="76"/>
      <c r="H19" s="76"/>
      <c r="I19" s="76"/>
      <c r="J19" s="76"/>
      <c r="K19" s="76"/>
      <c r="L19" s="76"/>
      <c r="M19" s="76"/>
      <c r="N19" s="76"/>
      <c r="O19" s="38"/>
      <c r="P19" s="6"/>
    </row>
    <row r="20" spans="3:16" ht="14.25" customHeight="1">
      <c r="C20" s="4"/>
      <c r="E20" s="38"/>
      <c r="F20" s="76" t="s">
        <v>8</v>
      </c>
      <c r="G20" s="76"/>
      <c r="H20" s="76"/>
      <c r="I20" s="76"/>
      <c r="J20" s="76"/>
      <c r="K20" s="76"/>
      <c r="L20" s="76"/>
      <c r="M20" s="76"/>
      <c r="N20" s="76"/>
      <c r="O20" s="76"/>
      <c r="P20" s="6"/>
    </row>
    <row r="21" spans="3:16" ht="14.25" customHeight="1">
      <c r="C21" s="4"/>
      <c r="E21" s="41" t="s">
        <v>217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360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361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14.25" customHeight="1">
      <c r="C24" s="4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38"/>
      <c r="P24" s="6"/>
    </row>
    <row r="25" spans="3:16" ht="14.25" customHeight="1">
      <c r="C25" s="4"/>
      <c r="F25" s="24"/>
      <c r="P25" s="6"/>
    </row>
    <row r="26" spans="3:16" ht="14.25" customHeight="1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3:16" ht="14.25" customHeight="1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3" t="s">
        <v>377</v>
      </c>
    </row>
    <row r="28" spans="3:16" ht="14.25" customHeight="1"/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</sheetData>
  <sheetProtection algorithmName="SHA-512" hashValue="LxnkVsZPMdBegaeDaKudwN/9Xo3bx/Xb/CJC7PEKfOO4f6w38vS6kQemA4Mgew7X0MYXmH7Pg3vnDqlvB3rnRQ==" saltValue="xijab0eljqDldbyDjbAuPQ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1"/>
  <sheetViews>
    <sheetView workbookViewId="0">
      <pane xSplit="1" topLeftCell="B1" activePane="topRight" state="frozen"/>
      <selection pane="topRight" activeCell="B10" sqref="B10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241</v>
      </c>
      <c r="J4" s="21"/>
      <c r="K4" s="21"/>
      <c r="L4" s="21"/>
    </row>
    <row r="5" spans="1:26" ht="14.25" customHeight="1" thickTop="1" thickBot="1">
      <c r="A5" s="51">
        <v>10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16</v>
      </c>
      <c r="B7" s="53" t="s">
        <v>64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242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232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233</v>
      </c>
      <c r="I10" s="60" t="s">
        <v>226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225</v>
      </c>
      <c r="I12" s="60" t="s">
        <v>226</v>
      </c>
      <c r="J12" s="21"/>
      <c r="K12" s="21"/>
      <c r="L12" s="21"/>
    </row>
    <row r="13" spans="1:26" ht="14.25" customHeight="1">
      <c r="A13" s="44"/>
      <c r="B13" s="67" t="s">
        <v>274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234</v>
      </c>
      <c r="I13" s="60" t="s">
        <v>243</v>
      </c>
      <c r="J13" s="21"/>
      <c r="K13" s="21"/>
      <c r="L13" s="21"/>
    </row>
    <row r="14" spans="1:26" ht="14.25" customHeight="1">
      <c r="A14" s="44"/>
      <c r="B14" s="69" t="s">
        <v>212</v>
      </c>
      <c r="C14" s="70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234</v>
      </c>
      <c r="I14" s="60" t="s">
        <v>243</v>
      </c>
      <c r="J14" s="21"/>
      <c r="K14" s="21"/>
      <c r="L14" s="21"/>
    </row>
    <row r="15" spans="1:26" ht="14.25" customHeight="1" thickBot="1">
      <c r="A15" s="44"/>
      <c r="B15" s="71" t="s">
        <v>275</v>
      </c>
      <c r="C15" s="72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234</v>
      </c>
      <c r="I15" s="60" t="s">
        <v>243</v>
      </c>
      <c r="J15" s="21"/>
      <c r="K15" s="21"/>
      <c r="L15" s="21"/>
    </row>
    <row r="16" spans="1:26" ht="14.25" customHeight="1">
      <c r="B16" s="67" t="s">
        <v>274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69" t="s">
        <v>212</v>
      </c>
      <c r="C17" s="70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1" t="s">
        <v>275</v>
      </c>
      <c r="C18" s="72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230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244</v>
      </c>
      <c r="J19" s="21"/>
      <c r="K19" s="21"/>
      <c r="L19" s="21"/>
    </row>
    <row r="20" spans="2:12" ht="14.25" customHeight="1">
      <c r="B20" s="24" t="s">
        <v>231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244</v>
      </c>
      <c r="J20" s="21"/>
      <c r="K20" s="21"/>
      <c r="L20" s="21"/>
    </row>
    <row r="21" spans="2:12" ht="14.25" customHeight="1">
      <c r="B21" s="24" t="s">
        <v>230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231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230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231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230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231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86"/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245</v>
      </c>
      <c r="J28" s="21"/>
      <c r="K28" s="21"/>
      <c r="L28" s="21"/>
    </row>
    <row r="29" spans="2:12" ht="14.25" customHeight="1">
      <c r="B29" s="24" t="s">
        <v>230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231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212</v>
      </c>
      <c r="C31" s="37" t="str">
        <f>HYPERLINK(Links!G30, Links!A30 &amp;" - " &amp;Links!B30)</f>
        <v>Dx118 - Attend Emergency Dental Treatment Centre within 4 hours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213</v>
      </c>
      <c r="C32" s="37" t="str">
        <f>HYPERLINK(Links!G31, Links!A31 &amp;" - " &amp;Links!B31)</f>
        <v>Dx118 - Attend Emergency Dental Treatment Centre within 4 hours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230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235</v>
      </c>
      <c r="I33" s="60" t="s">
        <v>39</v>
      </c>
      <c r="J33" s="21"/>
      <c r="K33" s="21"/>
      <c r="L33" s="21"/>
    </row>
    <row r="34" spans="2:12" ht="14.25" customHeight="1">
      <c r="B34" s="24" t="s">
        <v>231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235</v>
      </c>
      <c r="I34" s="60" t="s">
        <v>39</v>
      </c>
      <c r="J34" s="21"/>
      <c r="K34" s="21"/>
      <c r="L34" s="21"/>
    </row>
    <row r="35" spans="2:12" ht="14.25" customHeight="1">
      <c r="B35" s="24" t="s">
        <v>230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236</v>
      </c>
      <c r="I35" s="60" t="s">
        <v>39</v>
      </c>
      <c r="J35" s="21"/>
      <c r="K35" s="21"/>
      <c r="L35" s="21"/>
    </row>
    <row r="36" spans="2:12" ht="14.25" customHeight="1">
      <c r="B36" s="24" t="s">
        <v>231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236</v>
      </c>
      <c r="I36" s="60" t="s">
        <v>39</v>
      </c>
      <c r="J36" s="21"/>
      <c r="K36" s="21"/>
      <c r="L36" s="21"/>
    </row>
    <row r="37" spans="2:12" ht="14.25" customHeight="1">
      <c r="B37" s="24" t="s">
        <v>230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231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230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231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246</v>
      </c>
      <c r="F41" s="62" t="s">
        <v>246</v>
      </c>
      <c r="H41" s="60"/>
      <c r="I41" s="60"/>
      <c r="J41" s="21"/>
      <c r="K41" s="21"/>
      <c r="L41" s="21"/>
    </row>
    <row r="42" spans="2:12" ht="14.25" customHeight="1">
      <c r="B42" s="24" t="s">
        <v>230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231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230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231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230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231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230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231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230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231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230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231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230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231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230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277</v>
      </c>
      <c r="J56" s="21"/>
      <c r="K56" s="21"/>
      <c r="L56" s="21"/>
    </row>
    <row r="57" spans="2:12" ht="14.25" customHeight="1" thickBot="1">
      <c r="B57" s="24" t="s">
        <v>231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277</v>
      </c>
      <c r="J57" s="21"/>
      <c r="K57" s="21"/>
      <c r="L57" s="21"/>
    </row>
    <row r="58" spans="2:12" ht="14.25" customHeight="1">
      <c r="B58" s="87" t="s">
        <v>212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237</v>
      </c>
      <c r="I58" s="60" t="s">
        <v>53</v>
      </c>
      <c r="J58" s="21"/>
      <c r="K58" s="21"/>
      <c r="L58" s="21"/>
    </row>
    <row r="59" spans="2:12" ht="14.25" customHeight="1" thickBot="1">
      <c r="B59" s="88" t="s">
        <v>213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237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B67" s="86"/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246</v>
      </c>
      <c r="F67" s="62" t="s">
        <v>246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246</v>
      </c>
      <c r="F68" s="62" t="s">
        <v>246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Dx49 - 999 for police</v>
      </c>
      <c r="D69" t="s">
        <v>17</v>
      </c>
      <c r="E69" s="62" t="s">
        <v>246</v>
      </c>
      <c r="F69" s="62" t="s">
        <v>246</v>
      </c>
      <c r="H69" s="60"/>
      <c r="I69" s="60"/>
      <c r="J69" s="21"/>
      <c r="K69" s="21"/>
      <c r="L69" s="21"/>
    </row>
    <row r="70" spans="2:12" ht="14.25" customHeight="1">
      <c r="B70" s="24" t="s">
        <v>230</v>
      </c>
      <c r="C70" s="37" t="str">
        <f>HYPERLINK(Links!G69, Links!A69 &amp;" - " &amp;Links!B69)</f>
        <v>Dx50 - Speak to Midwife or Labour Suite immediately</v>
      </c>
      <c r="D70" t="s">
        <v>20</v>
      </c>
      <c r="E70" s="62">
        <v>1184</v>
      </c>
      <c r="F70" s="62">
        <v>4455</v>
      </c>
      <c r="H70" s="46" t="s">
        <v>238</v>
      </c>
      <c r="I70" s="62" t="s">
        <v>276</v>
      </c>
      <c r="J70" s="21"/>
      <c r="K70" s="21"/>
      <c r="L70" s="21"/>
    </row>
    <row r="71" spans="2:12" ht="14.25" customHeight="1">
      <c r="B71" s="24" t="s">
        <v>231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238</v>
      </c>
      <c r="I71" s="62" t="s">
        <v>276</v>
      </c>
      <c r="J71" s="21"/>
      <c r="K71" s="21"/>
      <c r="L71" s="21"/>
    </row>
    <row r="72" spans="2:12" ht="14.25" customHeight="1">
      <c r="B72" s="24" t="s">
        <v>230</v>
      </c>
      <c r="C72" s="37" t="str">
        <f>HYPERLINK(Links!G71, Links!A71 &amp;" - " &amp;Links!B71)</f>
        <v>Dx60 - Contact Optician next routine appointment within 72 hours (3 days from now)</v>
      </c>
      <c r="D72" t="s">
        <v>20</v>
      </c>
      <c r="E72" s="62">
        <v>1076</v>
      </c>
      <c r="F72" s="62">
        <v>4020</v>
      </c>
      <c r="H72" s="46" t="s">
        <v>240</v>
      </c>
      <c r="I72" s="60" t="s">
        <v>56</v>
      </c>
      <c r="J72" s="21"/>
      <c r="K72" s="21"/>
      <c r="L72" s="21"/>
    </row>
    <row r="73" spans="2:12" ht="14.25" customHeight="1">
      <c r="B73" s="24" t="s">
        <v>231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240</v>
      </c>
      <c r="I73" s="60" t="s">
        <v>56</v>
      </c>
      <c r="J73" s="21"/>
      <c r="K73" s="21"/>
      <c r="L73" s="21"/>
    </row>
    <row r="74" spans="2:12" ht="14.25" customHeight="1" thickBot="1">
      <c r="C74" s="37" t="str">
        <f>HYPERLINK(Links!G73, Links!A73 &amp;" - " &amp;Links!B73)</f>
        <v>Dx75 - MUST contact own GP Practice within 3 working days</v>
      </c>
      <c r="D74" t="s">
        <v>20</v>
      </c>
      <c r="E74" s="62">
        <v>1156</v>
      </c>
      <c r="F74" s="62">
        <v>4003</v>
      </c>
      <c r="H74" s="59" t="s">
        <v>239</v>
      </c>
      <c r="I74" s="60" t="s">
        <v>39</v>
      </c>
      <c r="J74" s="21"/>
      <c r="K74" s="21"/>
      <c r="L74" s="21"/>
    </row>
    <row r="75" spans="2:12" ht="14.25" customHeight="1">
      <c r="B75" s="67" t="s">
        <v>274</v>
      </c>
      <c r="C75" s="68" t="str">
        <f>HYPERLINK(Links!G74, Links!A74 &amp;" - " &amp;Links!B74)</f>
        <v>Dx89 - Attend Emergency Treatment Centre within 12 hours</v>
      </c>
      <c r="D75" t="s">
        <v>20</v>
      </c>
      <c r="E75" s="62">
        <v>1092</v>
      </c>
      <c r="F75" s="62">
        <v>4052</v>
      </c>
      <c r="H75" s="46" t="s">
        <v>57</v>
      </c>
      <c r="I75" s="60" t="s">
        <v>36</v>
      </c>
      <c r="J75" s="21"/>
      <c r="K75" s="21"/>
      <c r="L75" s="21"/>
    </row>
    <row r="76" spans="2:12" ht="14.25" customHeight="1">
      <c r="B76" s="69" t="s">
        <v>212</v>
      </c>
      <c r="C76" s="70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 thickBot="1">
      <c r="B77" s="71" t="s">
        <v>275</v>
      </c>
      <c r="C77" s="72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>
      <c r="B78" s="67" t="s">
        <v>274</v>
      </c>
      <c r="C78" s="68" t="str">
        <f>HYPERLINK(Links!G77, Links!A77 &amp;" - " &amp;Links!B77)</f>
        <v>Dx92 - Attend Emergency Treatment Centre within 1 hour for Mental Health Crisis Intervention</v>
      </c>
      <c r="D78" t="s">
        <v>20</v>
      </c>
      <c r="E78" s="62">
        <v>1186</v>
      </c>
      <c r="F78" s="62">
        <v>4208</v>
      </c>
      <c r="H78" s="46" t="s">
        <v>58</v>
      </c>
      <c r="I78" s="60" t="s">
        <v>59</v>
      </c>
      <c r="J78" s="21"/>
      <c r="K78" s="21"/>
      <c r="L78" s="21"/>
    </row>
    <row r="79" spans="2:12" ht="14.25" customHeight="1">
      <c r="B79" s="69" t="s">
        <v>212</v>
      </c>
      <c r="C79" s="70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 thickBot="1">
      <c r="B80" s="71" t="s">
        <v>275</v>
      </c>
      <c r="C80" s="72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>
      <c r="A81" s="34"/>
      <c r="B81" s="73" t="s">
        <v>212</v>
      </c>
      <c r="C81" s="68" t="str">
        <f>HYPERLINK(Links!G80, Links!A80 &amp;" - " &amp;Links!B80)</f>
        <v>Dx94 - Attend Emergency Treatment Centre within 4 hours for Sexual Assault Assessment</v>
      </c>
      <c r="D81" t="s">
        <v>20</v>
      </c>
      <c r="E81" s="62">
        <v>1146</v>
      </c>
      <c r="F81" s="62">
        <v>4010</v>
      </c>
      <c r="H81" s="46" t="s">
        <v>37</v>
      </c>
      <c r="I81" s="60" t="s">
        <v>60</v>
      </c>
      <c r="J81" s="21"/>
      <c r="K81" s="21"/>
      <c r="L81" s="21"/>
    </row>
    <row r="82" spans="1:12" ht="14.25" customHeight="1" thickBot="1">
      <c r="A82" s="34"/>
      <c r="B82" s="71" t="s">
        <v>213</v>
      </c>
      <c r="C82" s="72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>
      <c r="A83" s="34"/>
      <c r="B83" s="49" t="s">
        <v>212</v>
      </c>
      <c r="C83" s="57" t="str">
        <f>HYPERLINK(Links!G82, Links!A82 &amp;" - " &amp;Links!B82)</f>
        <v>Dx80 - Repeat prescription required within 6 hours</v>
      </c>
      <c r="D83" t="s">
        <v>20</v>
      </c>
      <c r="E83" s="62">
        <v>1192</v>
      </c>
      <c r="F83" s="62">
        <v>4413</v>
      </c>
      <c r="H83" s="46" t="s">
        <v>210</v>
      </c>
      <c r="I83" s="46" t="s">
        <v>211</v>
      </c>
      <c r="J83" s="21"/>
      <c r="K83" s="21"/>
      <c r="L83" s="21"/>
    </row>
    <row r="84" spans="1:12" ht="14.25" customHeight="1">
      <c r="A84" s="34"/>
      <c r="B84" s="34"/>
      <c r="C84" s="43" t="str">
        <f>HYPERLINK(Links!G83, Links!A83 &amp;" - " &amp;Links!B83)</f>
        <v>Dx85 - Repeat prescription required within 2 hours</v>
      </c>
      <c r="D84" t="s">
        <v>20</v>
      </c>
      <c r="E84" s="62">
        <v>1192</v>
      </c>
      <c r="F84" s="62">
        <v>4413</v>
      </c>
      <c r="H84" s="46" t="s">
        <v>210</v>
      </c>
      <c r="I84" s="46" t="s">
        <v>211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210</v>
      </c>
      <c r="I85" s="46" t="s">
        <v>211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210</v>
      </c>
      <c r="I86" s="46" t="s">
        <v>211</v>
      </c>
      <c r="J86" s="21"/>
      <c r="K86" s="21"/>
      <c r="L86" s="21"/>
    </row>
    <row r="87" spans="1:12" ht="14.25" customHeight="1">
      <c r="A87" s="34"/>
      <c r="B87" s="39" t="s">
        <v>213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210</v>
      </c>
      <c r="I87" s="46" t="s">
        <v>211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Dx85 - Repeat prescription required within 2 hours</v>
      </c>
      <c r="D88" t="s">
        <v>20</v>
      </c>
      <c r="E88" s="62">
        <v>1192</v>
      </c>
      <c r="F88" s="62">
        <v>4413</v>
      </c>
      <c r="H88" s="46" t="s">
        <v>210</v>
      </c>
      <c r="I88" s="46" t="s">
        <v>211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Dx86 - Repeat prescription required within 12 hours</v>
      </c>
      <c r="D89" t="s">
        <v>20</v>
      </c>
      <c r="E89" s="62">
        <v>1192</v>
      </c>
      <c r="F89" s="62">
        <v>4413</v>
      </c>
      <c r="H89" s="46" t="s">
        <v>210</v>
      </c>
      <c r="I89" s="46" t="s">
        <v>211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Dx87 - Repeat prescription required within 24 hours</v>
      </c>
      <c r="D90" t="s">
        <v>20</v>
      </c>
      <c r="E90" s="62">
        <v>1192</v>
      </c>
      <c r="F90" s="62">
        <v>4413</v>
      </c>
      <c r="H90" s="46" t="s">
        <v>210</v>
      </c>
      <c r="I90" s="46" t="s">
        <v>211</v>
      </c>
      <c r="J90" s="21"/>
      <c r="K90" s="21"/>
      <c r="L90" s="21"/>
    </row>
    <row r="91" spans="1:12" ht="14.25" customHeight="1">
      <c r="A91" s="34"/>
      <c r="B91" s="34"/>
      <c r="C91" s="43"/>
      <c r="E91" s="62"/>
      <c r="F91" s="62"/>
      <c r="H91" s="46"/>
      <c r="I91" s="46"/>
      <c r="J91" s="21"/>
      <c r="K91" s="21"/>
      <c r="L91" s="21"/>
    </row>
    <row r="92" spans="1:12" ht="14.25" customHeight="1">
      <c r="A92" s="34"/>
      <c r="B92" t="s">
        <v>61</v>
      </c>
      <c r="E92" s="62"/>
      <c r="F92" s="62"/>
      <c r="H92" s="60"/>
      <c r="I92" s="60"/>
      <c r="J92" s="21"/>
      <c r="K92" s="21"/>
      <c r="L92" s="21"/>
    </row>
    <row r="93" spans="1:12" ht="14.25" customHeight="1">
      <c r="A93" s="34"/>
      <c r="B93" s="24" t="s">
        <v>230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  <c r="J93" s="21"/>
      <c r="K93" s="21"/>
      <c r="L93" s="21"/>
    </row>
    <row r="94" spans="1:12" ht="14.25" customHeight="1">
      <c r="A94" s="34"/>
      <c r="B94" s="24" t="s">
        <v>231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</row>
    <row r="95" spans="1:12" ht="15" customHeight="1">
      <c r="A95" s="35" t="s">
        <v>63</v>
      </c>
      <c r="B95" s="28"/>
      <c r="C95" s="37"/>
    </row>
    <row r="96" spans="1:12" ht="15" customHeight="1">
      <c r="A96" s="35"/>
      <c r="B96" s="39" t="s">
        <v>263</v>
      </c>
      <c r="C96" s="43" t="str">
        <f>HYPERLINK(Links!G92, Links!A92 &amp;" - " &amp;Links!B92)</f>
        <v>Dx1112 - COVID risk Clinical Assessment service 1 hour</v>
      </c>
      <c r="D96" t="s">
        <v>20</v>
      </c>
      <c r="E96">
        <v>8000</v>
      </c>
      <c r="F96">
        <v>8001</v>
      </c>
      <c r="H96" s="24" t="s">
        <v>264</v>
      </c>
      <c r="I96" s="24" t="s">
        <v>265</v>
      </c>
    </row>
    <row r="97" spans="1:9" ht="15" customHeight="1">
      <c r="A97" s="65"/>
      <c r="B97" s="39"/>
      <c r="C97" s="37" t="str">
        <f>HYPERLINK(Links!G93, Links!A93 &amp;" - " &amp;Links!B93)</f>
        <v>Dx1113 - COVID risk Clinical Assessment service 2 hours</v>
      </c>
      <c r="D97" t="s">
        <v>20</v>
      </c>
      <c r="E97">
        <v>8000</v>
      </c>
      <c r="F97">
        <v>8001</v>
      </c>
      <c r="H97" s="24" t="s">
        <v>264</v>
      </c>
      <c r="I97" s="24" t="s">
        <v>265</v>
      </c>
    </row>
    <row r="98" spans="1:9" ht="15" customHeight="1">
      <c r="C98" s="37" t="str">
        <f>HYPERLINK(Links!G94, Links!A94 &amp;" - " &amp;Links!B94)</f>
        <v>Dx1115 - COVID risk Clinical Assessment service 6 hours</v>
      </c>
      <c r="D98" t="s">
        <v>20</v>
      </c>
      <c r="E98">
        <v>8000</v>
      </c>
      <c r="F98">
        <v>8001</v>
      </c>
      <c r="H98" s="24" t="s">
        <v>264</v>
      </c>
      <c r="I98" s="24" t="s">
        <v>265</v>
      </c>
    </row>
    <row r="99" spans="1:9" ht="15" customHeight="1">
      <c r="C99" s="37" t="str">
        <f>HYPERLINK(Links!G95, Links!A95 &amp;" - " &amp;Links!B95)</f>
        <v>Dx1116 - COVID risk Clinical Assessment service 12 hours</v>
      </c>
      <c r="D99" t="s">
        <v>20</v>
      </c>
      <c r="E99">
        <v>8000</v>
      </c>
      <c r="F99">
        <v>8001</v>
      </c>
      <c r="H99" s="24" t="s">
        <v>264</v>
      </c>
      <c r="I99" s="24" t="s">
        <v>265</v>
      </c>
    </row>
    <row r="100" spans="1:9" ht="15" customHeight="1">
      <c r="C100" s="37" t="str">
        <f>HYPERLINK(Links!G96, Links!A96 &amp;" - " &amp;Links!B96)</f>
        <v>Dx1117 - COVID risk Clinical Assessment service 24 hours</v>
      </c>
      <c r="D100" t="s">
        <v>20</v>
      </c>
      <c r="E100">
        <v>8000</v>
      </c>
      <c r="F100">
        <v>8001</v>
      </c>
      <c r="H100" s="24" t="s">
        <v>264</v>
      </c>
      <c r="I100" s="24" t="s">
        <v>265</v>
      </c>
    </row>
    <row r="101" spans="1:9" ht="15" customHeight="1">
      <c r="C101" s="37"/>
      <c r="H101" s="24"/>
      <c r="I101" s="24"/>
    </row>
    <row r="102" spans="1:9" ht="15" customHeight="1">
      <c r="B102" s="24" t="s">
        <v>389</v>
      </c>
      <c r="C102" s="37" t="str">
        <f>HYPERLINK(Links!G97, Links!A97 &amp;" - " &amp;Links!C97)</f>
        <v>Dx10 - Where to get help</v>
      </c>
      <c r="D102" s="24" t="s">
        <v>391</v>
      </c>
      <c r="E102" s="39">
        <v>1047</v>
      </c>
      <c r="F102" s="74">
        <v>4003</v>
      </c>
      <c r="H102" s="24" t="s">
        <v>390</v>
      </c>
      <c r="I102" s="24" t="s">
        <v>39</v>
      </c>
    </row>
    <row r="103" spans="1:9" ht="15" customHeight="1">
      <c r="E103" s="61"/>
      <c r="F103" s="39"/>
      <c r="G103" s="39"/>
    </row>
    <row r="104" spans="1:9" ht="15" customHeight="1">
      <c r="E104" s="61"/>
      <c r="F104" s="39"/>
      <c r="G104" s="39"/>
    </row>
    <row r="105" spans="1:9" ht="15" customHeight="1">
      <c r="B105" s="24" t="s">
        <v>274</v>
      </c>
      <c r="C105" s="24" t="s">
        <v>272</v>
      </c>
      <c r="E105" s="61"/>
      <c r="F105" s="39"/>
      <c r="G105" s="39"/>
    </row>
    <row r="106" spans="1:9" ht="15" customHeight="1">
      <c r="B106" s="39" t="s">
        <v>275</v>
      </c>
      <c r="C106" s="24" t="s">
        <v>273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A112" s="28" t="s">
        <v>31</v>
      </c>
      <c r="C112" s="28" t="s">
        <v>25</v>
      </c>
      <c r="D112" s="28" t="s">
        <v>267</v>
      </c>
      <c r="E112" s="27" t="s">
        <v>19</v>
      </c>
      <c r="F112" s="28"/>
      <c r="G112" s="39"/>
    </row>
    <row r="113" spans="1:7" ht="15" customHeight="1">
      <c r="A113" s="26">
        <v>2023</v>
      </c>
      <c r="B113" s="27" t="s">
        <v>64</v>
      </c>
      <c r="C113" s="29" t="s">
        <v>64</v>
      </c>
      <c r="D113" s="27" t="s">
        <v>21</v>
      </c>
      <c r="E113" s="27" t="s">
        <v>21</v>
      </c>
      <c r="F113" s="28"/>
      <c r="G113" s="39"/>
    </row>
    <row r="114" spans="1:7" ht="15" customHeight="1">
      <c r="A114" s="26">
        <v>2024</v>
      </c>
      <c r="B114" s="27" t="s">
        <v>28</v>
      </c>
      <c r="C114" s="29" t="s">
        <v>28</v>
      </c>
      <c r="D114" s="27" t="s">
        <v>64</v>
      </c>
      <c r="E114" s="27" t="s">
        <v>67</v>
      </c>
      <c r="F114" s="28"/>
      <c r="G114" s="39"/>
    </row>
    <row r="115" spans="1:7" ht="15" customHeight="1">
      <c r="A115" s="26">
        <v>2025</v>
      </c>
      <c r="B115" s="27" t="s">
        <v>65</v>
      </c>
      <c r="C115" s="29" t="s">
        <v>65</v>
      </c>
      <c r="D115" s="27" t="s">
        <v>28</v>
      </c>
      <c r="E115" s="27" t="s">
        <v>268</v>
      </c>
      <c r="F115" s="28"/>
      <c r="G115" s="39"/>
    </row>
    <row r="116" spans="1:7" ht="15" customHeight="1">
      <c r="A116" s="26">
        <v>2026</v>
      </c>
      <c r="B116" s="27" t="s">
        <v>66</v>
      </c>
      <c r="C116" s="29" t="s">
        <v>66</v>
      </c>
      <c r="D116" s="27" t="s">
        <v>65</v>
      </c>
      <c r="E116" s="27" t="s">
        <v>266</v>
      </c>
      <c r="F116" s="28"/>
      <c r="G116" s="39"/>
    </row>
    <row r="117" spans="1:7" ht="15" customHeight="1">
      <c r="A117" s="47"/>
      <c r="B117" s="27" t="s">
        <v>67</v>
      </c>
      <c r="C117" s="29" t="s">
        <v>67</v>
      </c>
      <c r="D117" s="27" t="s">
        <v>66</v>
      </c>
      <c r="E117" s="27" t="s">
        <v>269</v>
      </c>
      <c r="F117" s="28"/>
      <c r="G117" s="39"/>
    </row>
    <row r="118" spans="1:7" ht="15" customHeight="1">
      <c r="A118" s="80"/>
      <c r="B118" s="27" t="s">
        <v>68</v>
      </c>
      <c r="C118" s="29" t="s">
        <v>68</v>
      </c>
      <c r="D118" s="27" t="s">
        <v>67</v>
      </c>
      <c r="E118" s="66">
        <v>25</v>
      </c>
      <c r="F118" s="28"/>
      <c r="G118" s="39"/>
    </row>
    <row r="119" spans="1:7" ht="15" customHeight="1">
      <c r="A119" s="80"/>
      <c r="B119" s="27" t="s">
        <v>69</v>
      </c>
      <c r="C119" s="29" t="s">
        <v>69</v>
      </c>
      <c r="D119" s="27" t="s">
        <v>68</v>
      </c>
      <c r="E119" s="66">
        <v>30</v>
      </c>
      <c r="F119" s="28"/>
      <c r="G119" s="39"/>
    </row>
    <row r="120" spans="1:7" ht="15" customHeight="1">
      <c r="A120" s="80"/>
      <c r="B120" s="27" t="s">
        <v>70</v>
      </c>
      <c r="C120" s="29" t="s">
        <v>70</v>
      </c>
      <c r="D120" s="27" t="s">
        <v>69</v>
      </c>
      <c r="E120" s="66">
        <v>35</v>
      </c>
      <c r="F120" s="28"/>
      <c r="G120" s="39"/>
    </row>
    <row r="121" spans="1:7" ht="15" customHeight="1">
      <c r="A121" s="26"/>
      <c r="B121" s="27" t="s">
        <v>71</v>
      </c>
      <c r="C121" s="29" t="s">
        <v>71</v>
      </c>
      <c r="D121" s="27" t="s">
        <v>70</v>
      </c>
      <c r="E121" s="66">
        <v>40</v>
      </c>
      <c r="F121" s="28"/>
      <c r="G121" s="39"/>
    </row>
    <row r="122" spans="1:7" ht="15" customHeight="1">
      <c r="A122" s="26"/>
      <c r="B122" s="27">
        <v>10</v>
      </c>
      <c r="C122" s="29">
        <v>10</v>
      </c>
      <c r="D122" s="27" t="s">
        <v>71</v>
      </c>
      <c r="E122" s="66">
        <v>45</v>
      </c>
      <c r="F122" s="28"/>
      <c r="G122" s="39"/>
    </row>
    <row r="123" spans="1:7" ht="15" customHeight="1">
      <c r="A123" s="26"/>
      <c r="B123" s="27">
        <v>11</v>
      </c>
      <c r="C123" s="29">
        <v>11</v>
      </c>
      <c r="D123" s="27">
        <v>10</v>
      </c>
      <c r="E123" s="66">
        <v>50</v>
      </c>
      <c r="F123" s="28"/>
      <c r="G123" s="39"/>
    </row>
    <row r="124" spans="1:7" ht="15" customHeight="1">
      <c r="A124" s="26"/>
      <c r="B124" s="27">
        <v>12</v>
      </c>
      <c r="C124" s="29">
        <v>12</v>
      </c>
      <c r="D124" s="27">
        <v>11</v>
      </c>
      <c r="E124" s="66">
        <v>55</v>
      </c>
      <c r="F124" s="28"/>
      <c r="G124" s="39"/>
    </row>
    <row r="125" spans="1:7" ht="15" customHeight="1">
      <c r="A125" s="26"/>
      <c r="B125" s="27">
        <v>13</v>
      </c>
      <c r="C125" s="27"/>
      <c r="D125" s="27">
        <v>12</v>
      </c>
      <c r="E125" s="28"/>
      <c r="F125" s="28"/>
      <c r="G125" s="39"/>
    </row>
    <row r="126" spans="1:7" ht="15" customHeight="1">
      <c r="A126" s="26"/>
      <c r="B126" s="27">
        <v>14</v>
      </c>
      <c r="C126" s="27"/>
      <c r="D126" s="27">
        <v>13</v>
      </c>
      <c r="E126" s="28"/>
      <c r="F126" s="28"/>
      <c r="G126" s="39"/>
    </row>
    <row r="127" spans="1:7" ht="15" customHeight="1">
      <c r="A127" s="26"/>
      <c r="B127" s="27">
        <v>15</v>
      </c>
      <c r="C127" s="27"/>
      <c r="D127" s="27">
        <v>14</v>
      </c>
      <c r="E127" s="28"/>
      <c r="F127" s="28"/>
      <c r="G127" s="39"/>
    </row>
    <row r="128" spans="1:7" ht="15" customHeight="1">
      <c r="A128" s="26"/>
      <c r="B128" s="27">
        <v>16</v>
      </c>
      <c r="C128" s="27"/>
      <c r="D128" s="27">
        <v>15</v>
      </c>
      <c r="E128" s="28"/>
      <c r="F128" s="28"/>
      <c r="G128" s="39"/>
    </row>
    <row r="129" spans="1:7" ht="15" customHeight="1">
      <c r="A129" s="26"/>
      <c r="B129" s="27">
        <v>17</v>
      </c>
      <c r="C129" s="27"/>
      <c r="D129" s="27">
        <v>16</v>
      </c>
      <c r="E129" s="28"/>
      <c r="F129" s="28"/>
      <c r="G129" s="39"/>
    </row>
    <row r="130" spans="1:7" ht="15" customHeight="1">
      <c r="A130" s="26"/>
      <c r="B130" s="27">
        <v>18</v>
      </c>
      <c r="C130" s="27"/>
      <c r="D130" s="27">
        <v>17</v>
      </c>
      <c r="E130" s="28"/>
      <c r="F130" s="28"/>
      <c r="G130" s="39"/>
    </row>
    <row r="131" spans="1:7" ht="15" customHeight="1">
      <c r="A131" s="26"/>
      <c r="B131" s="27">
        <v>19</v>
      </c>
      <c r="C131" s="27"/>
      <c r="D131" s="27">
        <v>18</v>
      </c>
      <c r="E131" s="28"/>
      <c r="F131" s="28"/>
      <c r="G131" s="39"/>
    </row>
    <row r="132" spans="1:7" ht="15" customHeight="1">
      <c r="A132" s="26"/>
      <c r="B132" s="27">
        <v>20</v>
      </c>
      <c r="C132" s="27"/>
      <c r="D132" s="27">
        <v>19</v>
      </c>
      <c r="E132" s="28"/>
      <c r="F132" s="28"/>
      <c r="G132" s="39"/>
    </row>
    <row r="133" spans="1:7" ht="15" customHeight="1">
      <c r="A133" s="26"/>
      <c r="B133" s="27">
        <v>21</v>
      </c>
      <c r="C133" s="27"/>
      <c r="D133" s="27">
        <v>20</v>
      </c>
      <c r="E133" s="28"/>
      <c r="F133" s="28"/>
      <c r="G133" s="39"/>
    </row>
    <row r="134" spans="1:7" ht="15" customHeight="1">
      <c r="A134" s="26"/>
      <c r="B134" s="27">
        <v>22</v>
      </c>
      <c r="C134" s="27"/>
      <c r="D134" s="27">
        <v>21</v>
      </c>
      <c r="E134" s="28"/>
      <c r="F134" s="28"/>
      <c r="G134" s="39"/>
    </row>
    <row r="135" spans="1:7" ht="15" customHeight="1">
      <c r="A135" s="26"/>
      <c r="B135" s="27">
        <v>23</v>
      </c>
      <c r="C135" s="27"/>
      <c r="D135" s="27">
        <v>22</v>
      </c>
      <c r="E135" s="28"/>
      <c r="F135" s="28"/>
      <c r="G135" s="39"/>
    </row>
    <row r="136" spans="1:7" ht="15" customHeight="1">
      <c r="A136" s="26"/>
      <c r="B136" s="27">
        <v>24</v>
      </c>
      <c r="C136" s="27"/>
      <c r="D136" s="27">
        <v>23</v>
      </c>
      <c r="E136" s="28"/>
      <c r="F136" s="28"/>
      <c r="G136" s="39"/>
    </row>
    <row r="137" spans="1:7" ht="15" customHeight="1">
      <c r="A137" s="26"/>
      <c r="B137" s="27">
        <v>25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26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27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28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29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30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31</v>
      </c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35" t="str">
        <f>A95&amp;""&amp;A10&amp;"-"&amp;B7&amp;"-"&amp;A7&amp;" "&amp;A5&amp;":"&amp;B5</f>
        <v>&amp;dossearchdatetime=2023-01-16 10:00</v>
      </c>
      <c r="B146" s="28"/>
      <c r="C146" s="28"/>
      <c r="D146" s="28"/>
      <c r="E146" s="28"/>
      <c r="F146" s="28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E174" s="39"/>
      <c r="F174" s="39"/>
      <c r="G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F181" s="39"/>
    </row>
  </sheetData>
  <sheetProtection algorithmName="SHA-512" hashValue="3tvvAemwcX9yMZK5ERT+2m7EDBjICMIdpFrM0ZPBuswQ9+p7rBMCFco/7awaW90IgcI/4esKaqFDgcqfMnLKOA==" saltValue="el5pe8TIEEBXk2EjmKSprA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$B$113:$B$143</formula1>
    </dataValidation>
    <dataValidation type="list" allowBlank="1" showInputMessage="1" showErrorMessage="1" promptTitle="Year" sqref="A10" xr:uid="{00000000-0002-0000-0100-000005000000}">
      <formula1>$A$113:$A$116</formula1>
    </dataValidation>
    <dataValidation type="list" allowBlank="1" showInputMessage="1" showErrorMessage="1" promptTitle="Hours" sqref="A5" xr:uid="{00000000-0002-0000-0100-000002000000}">
      <formula1>$D$113:$D$136</formula1>
    </dataValidation>
    <dataValidation type="list" allowBlank="1" showInputMessage="1" showErrorMessage="1" promptTitle="Month" sqref="B7:B8" xr:uid="{00000000-0002-0000-0100-000004000000}">
      <formula1>$C$113:$C$124</formula1>
    </dataValidation>
    <dataValidation type="list" errorStyle="information" allowBlank="1" showInputMessage="1" showErrorMessage="1" promptTitle="Minutes" sqref="B5" xr:uid="{00000000-0002-0000-0100-000003000000}">
      <formula1>$E$113:$E$124</formula1>
    </dataValidation>
  </dataValidations>
  <pageMargins left="0.7" right="0.7" top="0.75" bottom="0.75" header="0" footer="0"/>
  <pageSetup paperSize="9" orientation="portrait" r:id="rId1"/>
  <ignoredErrors>
    <ignoredError sqref="B113:B121 C113:C121 E113:E117 B5 D113:D1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"/>
  <sheetViews>
    <sheetView workbookViewId="0">
      <pane xSplit="1" ySplit="1" topLeftCell="C7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362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363</v>
      </c>
      <c r="E2" t="s">
        <v>309</v>
      </c>
      <c r="G2" s="37" t="str">
        <f>Control!$B$2&amp;Links!D2&amp;Checker!$A$2&amp;"/"&amp;Links!E2&amp;"&amp;dos="&amp;Checker!$B$2&amp;""&amp;Checker!$A$146</f>
        <v>https://providersite.staging.111.nhs.uk/question/direct/PW1575MaleAdult/20/BitesandStings//?answers=0,1,2,0,2,2,2,0&amp;dos=live&amp;dossearchdatetime=2023-01-16 10:00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310</v>
      </c>
      <c r="G3" s="37" t="str">
        <f>Control!$B$2&amp;Links!D3&amp;Checker!$A$2&amp;"/"&amp;Links!E3&amp;"&amp;dos="&amp;Checker!$B$2&amp;""&amp;Checker!$A$146</f>
        <v>https://providersite.staging.111.nhs.uk/question/direct/PW1771MaleAdult/16/SkinProblems//?answers=0,1,0,0,0,2,1&amp;dos=live&amp;dossearchdatetime=2023-01-16 10:00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374</v>
      </c>
      <c r="G4" s="37" t="str">
        <f>Control!$B$2&amp;Links!D4&amp;Checker!$A$2&amp;"/"&amp;Links!E4&amp;"&amp;dos="&amp;Checker!$B$2&amp;""&amp;Checker!$A$146</f>
        <v>https://providersite.staging.111.nhs.uk/question/direct/PW588MaleAdult/16/ChestorUpperBackInjury,Blunt//?answers=0,1,3,2,2,5,3,3,2,2,2&amp;dos=live&amp;dossearchdatetime=2023-01-16 10:00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364</v>
      </c>
      <c r="E5" s="24" t="s">
        <v>311</v>
      </c>
      <c r="G5" s="37" t="str">
        <f>Control!$B$2&amp;Links!D5&amp;Checker!$A$2&amp;"/"&amp;Links!E5&amp;"&amp;dos="&amp;Checker!$B$2&amp;""&amp;Checker!$A$146</f>
        <v>https://providersite.staging.111.nhs.uk/question/direct/PW1591MaleChild/5/LegInjury,Blunt//?answers=0,1,2,0,2,3,2&amp;dos=live&amp;dossearchdatetime=2023-01-16 10:00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375</v>
      </c>
      <c r="G6" s="37" t="str">
        <f>Control!$B$2&amp;Links!D6&amp;Checker!$A$2&amp;"/"&amp;Links!E6&amp;"&amp;dos="&amp;Checker!$B$2&amp;""&amp;Checker!$A$146</f>
        <v>https://providersite.staging.111.nhs.uk/question/direct/PW684MaleAdult/20/Head,FacialorNeckInjury,Blunt//?answers=0,1,2,2,2,4,4,3,2,2,2,3,1,2&amp;dos=live&amp;dossearchdatetime=2023-01-16 10:00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364</v>
      </c>
      <c r="E7" s="24" t="s">
        <v>312</v>
      </c>
      <c r="G7" s="37" t="str">
        <f>Control!$B$2&amp;Links!D7&amp;Checker!$A$2&amp;"/"&amp;Links!E7&amp;"&amp;dos="&amp;Checker!$B$2&amp;""&amp;Checker!$A$146</f>
        <v>https://providersite.staging.111.nhs.uk/question/direct/PW1591MaleChild/5/LegInjury,Blunt//?answers=0,1,2,0,0,0,0&amp;dos=live&amp;dossearchdatetime=2023-01-16 10:00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313</v>
      </c>
      <c r="G8" s="37" t="str">
        <f>Control!$B$2&amp;Links!D8&amp;Checker!$A$2&amp;"/"&amp;Links!E8&amp;"&amp;dos="&amp;Checker!$B$2&amp;""&amp;Checker!$A$146</f>
        <v>https://providersite.staging.111.nhs.uk/question/direct/PW516FemaleAdult/30/AbdominalPain//?answers=0,1,5,0,1,2,0,0&amp;dos=live&amp;dossearchdatetime=2023-01-16 10:00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365</v>
      </c>
      <c r="E9" s="24" t="s">
        <v>314</v>
      </c>
      <c r="G9" s="37" t="str">
        <f>Control!$B$2&amp;Links!D9&amp;Checker!$A$2&amp;"/"&amp;Links!E9&amp;"&amp;dos="&amp;Checker!$B$2&amp;""&amp;Checker!$A$146</f>
        <v>https://providersite.staging.111.nhs.uk/question/direct/PW500FemaleAdult/25/AbdominalorFlankInjury,Blunt//?answers=0,1,0,0,2,2,6,3,0&amp;dos=live&amp;dossearchdatetime=2023-01-16 10:00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315</v>
      </c>
      <c r="G10" s="37" t="str">
        <f>Control!$B$2&amp;Links!D10&amp;Checker!$A$2&amp;"/"&amp;Links!E10&amp;"&amp;dos="&amp;Checker!$B$2&amp;""&amp;Checker!$A$146</f>
        <v>https://providersite.staging.111.nhs.uk/question/direct/PW580FemaleAdult/25/Burn,Thermal//?answers=0,1,0,5&amp;dos=live&amp;dossearchdatetime=2023-01-16 10:00</v>
      </c>
    </row>
    <row r="11" spans="1:7" ht="14.25" customHeight="1">
      <c r="A11" s="31" t="s">
        <v>222</v>
      </c>
      <c r="B11" s="31" t="s">
        <v>223</v>
      </c>
      <c r="C11" s="32" t="s">
        <v>81</v>
      </c>
      <c r="D11" s="33" t="s">
        <v>224</v>
      </c>
      <c r="E11" t="s">
        <v>316</v>
      </c>
      <c r="G11" s="37" t="str">
        <f>Control!$B$2&amp;Links!D11&amp;Checker!$A$2&amp;"/"&amp;Links!E11&amp;"&amp;dos="&amp;Checker!$B$2&amp;""&amp;Checker!$A$146</f>
        <v>https://providersite.staging.111.nhs.uk/question/direct/PW881MaleAdult/65/AccidentalPoisoning//?answers=0,1,2,2,0,0&amp;dos=live&amp;dossearchdatetime=2023-01-16 10:00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366</v>
      </c>
      <c r="E12" t="s">
        <v>317</v>
      </c>
      <c r="F12" s="24"/>
      <c r="G12" s="37" t="str">
        <f>Control!$B$2&amp;Links!D12&amp;Checker!$A$2&amp;"/"&amp;Links!E12&amp;"&amp;dos="&amp;Checker!$B$2&amp;""&amp;Checker!$A$146&amp;F12</f>
        <v>https://providersite.staging.111.nhs.uk/question/direct/PW987MaleAdult/24/Burn,Sun//?answers=0,1,0,2,3,2,2,2,2,2,1&amp;dos=live&amp;dossearchdatetime=2023-01-16 10:00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366</v>
      </c>
      <c r="E13" t="s">
        <v>317</v>
      </c>
      <c r="F13" t="s">
        <v>386</v>
      </c>
      <c r="G13" s="37" t="str">
        <f>Control!$B$2&amp;Links!D13&amp;Checker!$A$2&amp;"/"&amp;Links!E13&amp;"&amp;dos="&amp;Checker!$B$2&amp;""&amp;Checker!$A$146&amp;F13</f>
        <v>https://providersite.staging.111.nhs.uk/question/direct/PW987MaleAdult/24/Burn,Sun//?answers=0,1,0,2,3,2,2,2,2,2,1&amp;dos=live&amp;dossearchdatetime=2023-01-16 10:00&amp;answervalidationoffer=false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366</v>
      </c>
      <c r="E14" t="s">
        <v>317</v>
      </c>
      <c r="F14" t="s">
        <v>271</v>
      </c>
      <c r="G14" s="37" t="str">
        <f>Control!$B$2&amp;Links!D14&amp;Checker!$A$2&amp;"/"&amp;Links!E14&amp;"&amp;dos="&amp;Checker!$B$2&amp;""&amp;Checker!$A$146&amp;F14</f>
        <v>https://providersite.staging.111.nhs.uk/question/direct/PW987MaleAdult/24/Burn,Sun//?answers=0,1,0,2,3,2,2,2,2,2,1&amp;dos=live&amp;dossearchdatetime=2023-01-16 10:00&amp;answervalidationoffer=false&amp;otherservices=true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318</v>
      </c>
      <c r="G15" s="37" t="str">
        <f>Control!$B$2&amp;Links!D15&amp;Checker!$A$2&amp;"/"&amp;Links!E15&amp;"&amp;dos="&amp;Checker!$B$2&amp;""&amp;Checker!$A$146&amp;F15</f>
        <v>https://providersite.staging.111.nhs.uk/question/direct/PW1685MaleAdult/24/SexualConcerns//?answers=0,1,2,3,2,2,2,3,3,0,0,2&amp;dos=live&amp;dossearchdatetime=2023-01-16 10:00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318</v>
      </c>
      <c r="F16" t="s">
        <v>386</v>
      </c>
      <c r="G16" s="37" t="str">
        <f>Control!$B$2&amp;Links!D16&amp;Checker!$A$2&amp;"/"&amp;Links!E16&amp;"&amp;dos="&amp;Checker!$B$2&amp;""&amp;Checker!$A$146&amp;F16</f>
        <v>https://providersite.staging.111.nhs.uk/question/direct/PW1685MaleAdult/24/SexualConcerns//?answers=0,1,2,3,2,2,2,3,3,0,0,2&amp;dos=live&amp;dossearchdatetime=2023-01-16 10:00&amp;answervalidationoffer=false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318</v>
      </c>
      <c r="F17" t="s">
        <v>271</v>
      </c>
      <c r="G17" s="37" t="str">
        <f>Control!$B$2&amp;Links!D17&amp;Checker!$A$2&amp;"/"&amp;Links!E17&amp;"&amp;dos="&amp;Checker!$B$2&amp;""&amp;Checker!$A$146&amp;F17</f>
        <v>https://providersite.staging.111.nhs.uk/question/direct/PW1685MaleAdult/24/SexualConcerns//?answers=0,1,2,3,2,2,2,3,3,0,0,2&amp;dos=live&amp;dossearchdatetime=2023-01-16 10:00&amp;answervalidationoffer=false&amp;otherservices=true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294</v>
      </c>
      <c r="D18" s="18" t="s">
        <v>108</v>
      </c>
      <c r="E18" s="24" t="s">
        <v>319</v>
      </c>
      <c r="F18" t="s">
        <v>287</v>
      </c>
      <c r="G18" s="37" t="str">
        <f>Control!$B$2&amp;Links!D18&amp;Checker!$A$2&amp;"/"&amp;Links!E18&amp;"&amp;dos="&amp;Checker!$B$2&amp;""&amp;Checker!$A$146&amp;F18</f>
        <v>https://providersite.staging.111.nhs.uk/question/direct/PW755MaleAdult/24/Headache//?answers=0,1,2,2,2,4,0,1,2,4,2,2,2,2&amp;dos=live&amp;dossearchdatetime=2023-01-16 10:00&amp;skipsymptomscheck=true</v>
      </c>
    </row>
    <row r="19" spans="1:7" ht="14.25" customHeight="1">
      <c r="A19" s="16" t="s">
        <v>106</v>
      </c>
      <c r="B19" s="16" t="s">
        <v>107</v>
      </c>
      <c r="C19" s="32" t="s">
        <v>294</v>
      </c>
      <c r="D19" s="18" t="s">
        <v>108</v>
      </c>
      <c r="E19" s="24" t="s">
        <v>319</v>
      </c>
      <c r="F19" t="s">
        <v>215</v>
      </c>
      <c r="G19" s="37" t="str">
        <f>Control!$B$2&amp;Links!D19&amp;Checker!$A$2&amp;"/"&amp;Links!E19&amp;"&amp;dos="&amp;Checker!$B$2&amp;""&amp;Checker!$A$146&amp;F19</f>
        <v>https://providersite.staging.111.nhs.uk/question/direct/PW755MaleAdult/24/Headache//?answers=0,1,2,2,2,4,0,1,2,4,2,2,2,2&amp;dos=live&amp;dossearchdatetime=2023-01-16 10:00&amp;otherservices=true</v>
      </c>
    </row>
    <row r="20" spans="1:7" ht="14.25" customHeight="1">
      <c r="A20" s="16" t="s">
        <v>109</v>
      </c>
      <c r="B20" s="16" t="s">
        <v>110</v>
      </c>
      <c r="C20" s="32" t="s">
        <v>293</v>
      </c>
      <c r="D20" s="18" t="s">
        <v>367</v>
      </c>
      <c r="E20" s="24" t="s">
        <v>320</v>
      </c>
      <c r="F20" t="s">
        <v>287</v>
      </c>
      <c r="G20" s="37" t="str">
        <f>Control!$B$2&amp;Links!D20&amp;Checker!$A$2&amp;"/"&amp;Links!E20&amp;"&amp;dos="&amp;Checker!$B$2&amp;""&amp;Checker!$A$146&amp;F20</f>
        <v>https://providersite.staging.111.nhs.uk/question/direct/PW1771MaleAdult/40/SkinProblems//?answers=0,1,0,2,2,2,4,2,2,2,2,2,0&amp;dos=live&amp;dossearchdatetime=2023-01-16 10:00&amp;skipsymptomscheck=true</v>
      </c>
    </row>
    <row r="21" spans="1:7" ht="14.25" customHeight="1">
      <c r="A21" s="16" t="s">
        <v>109</v>
      </c>
      <c r="B21" s="16" t="s">
        <v>110</v>
      </c>
      <c r="C21" s="32" t="s">
        <v>293</v>
      </c>
      <c r="D21" s="18" t="s">
        <v>367</v>
      </c>
      <c r="E21" s="24" t="s">
        <v>320</v>
      </c>
      <c r="F21" t="s">
        <v>215</v>
      </c>
      <c r="G21" s="37" t="str">
        <f>Control!$B$2&amp;Links!D21&amp;Checker!$A$2&amp;"/"&amp;Links!E21&amp;"&amp;dos="&amp;Checker!$B$2&amp;""&amp;Checker!$A$146&amp;F21</f>
        <v>https://providersite.staging.111.nhs.uk/question/direct/PW1771MaleAdult/40/SkinProblems//?answers=0,1,0,2,2,2,4,2,2,2,2,2,0&amp;dos=live&amp;dossearchdatetime=2023-01-16 10:00&amp;otherservices=true</v>
      </c>
    </row>
    <row r="22" spans="1:7" ht="14.25" customHeight="1">
      <c r="A22" s="16" t="s">
        <v>111</v>
      </c>
      <c r="B22" s="16" t="s">
        <v>112</v>
      </c>
      <c r="C22" s="32" t="s">
        <v>292</v>
      </c>
      <c r="D22" s="18" t="s">
        <v>368</v>
      </c>
      <c r="E22" s="24" t="s">
        <v>321</v>
      </c>
      <c r="F22" t="s">
        <v>287</v>
      </c>
      <c r="G22" s="37" t="str">
        <f>Control!$B$2&amp;Links!D22&amp;Checker!$A$2&amp;"/"&amp;Links!E22&amp;"&amp;dos="&amp;Checker!$B$2&amp;""&amp;Checker!$A$146&amp;F24</f>
        <v>https://providersite.staging.111.nhs.uk/question/direct/PW519MaleAdult/40/AbdominalPain//?answers=0,1,6,2,2,4,2,3,2,2,3,3,2,2,0&amp;dos=live&amp;dossearchdatetime=2023-01-16 10:00&amp;skipsymptomscheck=true</v>
      </c>
    </row>
    <row r="23" spans="1:7" ht="14.25" customHeight="1">
      <c r="A23" s="16" t="s">
        <v>111</v>
      </c>
      <c r="B23" s="16" t="s">
        <v>112</v>
      </c>
      <c r="C23" s="32" t="s">
        <v>292</v>
      </c>
      <c r="D23" s="18" t="s">
        <v>368</v>
      </c>
      <c r="E23" s="24" t="s">
        <v>321</v>
      </c>
      <c r="F23" t="s">
        <v>215</v>
      </c>
      <c r="G23" s="37" t="str">
        <f>Control!$B$2&amp;Links!D23&amp;Checker!$A$2&amp;"/"&amp;Links!E23&amp;"&amp;dos="&amp;Checker!$B$2&amp;""&amp;Checker!$A$146&amp;F23</f>
        <v>https://providersite.staging.111.nhs.uk/question/direct/PW519MaleAdult/40/AbdominalPain//?answers=0,1,6,2,2,4,2,3,2,2,3,3,2,2,0&amp;dos=live&amp;dossearchdatetime=2023-01-16 10:00&amp;otherservices=true</v>
      </c>
    </row>
    <row r="24" spans="1:7" ht="14.25" customHeight="1">
      <c r="A24" s="16" t="s">
        <v>113</v>
      </c>
      <c r="B24" s="16" t="s">
        <v>114</v>
      </c>
      <c r="C24" s="32" t="s">
        <v>291</v>
      </c>
      <c r="D24" s="18" t="s">
        <v>115</v>
      </c>
      <c r="E24" s="24" t="s">
        <v>322</v>
      </c>
      <c r="F24" t="s">
        <v>287</v>
      </c>
      <c r="G24" s="37" t="str">
        <f>Control!$B$2&amp;Links!D24&amp;Checker!$A$2&amp;"/"&amp;Links!E24&amp;"&amp;dos="&amp;Checker!$B$2&amp;""&amp;Checker!$A$146&amp;F24</f>
        <v>https://providersite.staging.111.nhs.uk/question/direct/PW755MaleAdult/22/Headache//?answers=0,1,2,2,2,4,2,2,4,2,2,2,2,0,0,3,2&amp;dos=live&amp;dossearchdatetime=2023-01-16 10:00&amp;skipsymptomscheck=true</v>
      </c>
    </row>
    <row r="25" spans="1:7" ht="14.25" customHeight="1">
      <c r="A25" s="16" t="s">
        <v>113</v>
      </c>
      <c r="B25" s="16" t="s">
        <v>114</v>
      </c>
      <c r="C25" s="32" t="s">
        <v>291</v>
      </c>
      <c r="D25" s="18" t="s">
        <v>115</v>
      </c>
      <c r="E25" s="24" t="s">
        <v>322</v>
      </c>
      <c r="F25" t="s">
        <v>215</v>
      </c>
      <c r="G25" s="37" t="str">
        <f>Control!$B$2&amp;Links!D25&amp;Checker!$A$2&amp;"/"&amp;Links!E25&amp;"&amp;dos="&amp;Checker!$B$2&amp;""&amp;Checker!$A$146&amp;F25</f>
        <v>https://providersite.staging.111.nhs.uk/question/direct/PW755MaleAdult/22/Headache//?answers=0,1,2,2,2,4,2,2,4,2,2,2,2,0,0,3,2&amp;dos=live&amp;dossearchdatetime=2023-01-16 10:00&amp;otherservices=true</v>
      </c>
    </row>
    <row r="26" spans="1:7" ht="14.25" customHeight="1">
      <c r="A26" s="16" t="s">
        <v>116</v>
      </c>
      <c r="B26" s="31" t="s">
        <v>289</v>
      </c>
      <c r="C26" s="32" t="s">
        <v>289</v>
      </c>
      <c r="D26" s="18" t="s">
        <v>117</v>
      </c>
      <c r="E26" s="24" t="s">
        <v>395</v>
      </c>
      <c r="F26" t="s">
        <v>287</v>
      </c>
      <c r="G26" s="37" t="str">
        <f>Control!$B$2&amp;Links!D26&amp;Checker!$A$2&amp;"/"&amp;Links!E26&amp;"&amp;dos="&amp;Checker!$B$2&amp;""&amp;Checker!$A$146&amp;F26</f>
        <v>https://providersite.staging.111.nhs.uk/question/direct/PW1684FemaleAdult/20/SexualConcerns//?answers=0,1,2,1,2&amp;dos=live&amp;dossearchdatetime=2023-01-16 10:00&amp;skipsymptomscheck=true</v>
      </c>
    </row>
    <row r="27" spans="1:7" ht="14.25" customHeight="1">
      <c r="A27" s="16" t="s">
        <v>118</v>
      </c>
      <c r="B27" s="31" t="s">
        <v>288</v>
      </c>
      <c r="C27" s="32" t="s">
        <v>288</v>
      </c>
      <c r="D27" s="18" t="s">
        <v>119</v>
      </c>
      <c r="E27" t="s">
        <v>323</v>
      </c>
      <c r="F27" t="s">
        <v>287</v>
      </c>
      <c r="G27" s="37" t="str">
        <f>Control!$B$2&amp;Links!D27&amp;Checker!$A$2&amp;"/"&amp;Links!E27&amp;"&amp;dos="&amp;Checker!$B$2&amp;""&amp;Checker!$A$146&amp;F27</f>
        <v>https://providersite.staging.111.nhs.uk/question/direct/PW1684FemaleAdult/20/Sexualconcerns//?answers=0,1,2,0,2&amp;dos=live&amp;dossearchdatetime=2023-01-16 10:00&amp;skipsymptomscheck=true</v>
      </c>
    </row>
    <row r="28" spans="1:7" ht="14.25" customHeight="1">
      <c r="A28" s="16" t="s">
        <v>120</v>
      </c>
      <c r="B28" s="16" t="s">
        <v>121</v>
      </c>
      <c r="C28" s="32" t="s">
        <v>294</v>
      </c>
      <c r="D28" s="18" t="s">
        <v>122</v>
      </c>
      <c r="E28" t="s">
        <v>324</v>
      </c>
      <c r="F28" t="s">
        <v>287</v>
      </c>
      <c r="G28" s="37" t="str">
        <f>Control!$B$2&amp;Links!D28&amp;Checker!$A$2&amp;"/"&amp;Links!E28&amp;"&amp;dos="&amp;Checker!$B$2&amp;""&amp;Checker!$A$146&amp;F28</f>
        <v>https://providersite.staging.111.nhs.uk/question/direct/PW1564MaleAdult/34/Genitalproblems//?answers=0,1,2,2,2,0&amp;dos=live&amp;dossearchdatetime=2023-01-16 10:00&amp;skipsymptomscheck=true</v>
      </c>
    </row>
    <row r="29" spans="1:7" ht="14.25" customHeight="1">
      <c r="A29" s="16" t="s">
        <v>120</v>
      </c>
      <c r="B29" s="16" t="s">
        <v>121</v>
      </c>
      <c r="C29" s="32" t="s">
        <v>294</v>
      </c>
      <c r="D29" s="18" t="s">
        <v>122</v>
      </c>
      <c r="E29" t="s">
        <v>324</v>
      </c>
      <c r="F29" t="s">
        <v>215</v>
      </c>
      <c r="G29" s="37" t="str">
        <f>Control!$B$2&amp;Links!D29&amp;Checker!$A$2&amp;"/"&amp;Links!E29&amp;"&amp;dos="&amp;Checker!$B$2&amp;""&amp;Checker!$A$146&amp;F29</f>
        <v>https://providersite.staging.111.nhs.uk/question/direct/PW1564MaleAdult/34/Genitalproblems//?answers=0,1,2,2,2,0&amp;dos=live&amp;dossearchdatetime=2023-01-16 10:00&amp;otherservices=true</v>
      </c>
    </row>
    <row r="30" spans="1:7" ht="14.25" customHeight="1">
      <c r="A30" s="16" t="s">
        <v>123</v>
      </c>
      <c r="B30" s="16" t="s">
        <v>124</v>
      </c>
      <c r="C30" s="32" t="s">
        <v>300</v>
      </c>
      <c r="D30" s="18" t="s">
        <v>125</v>
      </c>
      <c r="E30" t="s">
        <v>325</v>
      </c>
      <c r="F30" t="s">
        <v>287</v>
      </c>
      <c r="G30" s="37" t="str">
        <f>Control!$B$2&amp;Links!D30&amp;Checker!$A$2&amp;"/"&amp;Links!E30&amp;"&amp;dos="&amp;Checker!$B$2&amp;""&amp;Checker!$A$146&amp;F30</f>
        <v>https://providersite.staging.111.nhs.uk/question/direct/PW1515FemaleAdult/22/DentalBleeding//?answers=0,1,2,0,0,3,0&amp;dos=live&amp;dossearchdatetime=2023-01-16 10:00&amp;skipsymptomscheck=true</v>
      </c>
    </row>
    <row r="31" spans="1:7" ht="14.25" customHeight="1">
      <c r="A31" s="16" t="s">
        <v>123</v>
      </c>
      <c r="B31" s="16" t="s">
        <v>124</v>
      </c>
      <c r="C31" s="32" t="s">
        <v>300</v>
      </c>
      <c r="D31" s="18" t="s">
        <v>125</v>
      </c>
      <c r="E31" t="s">
        <v>325</v>
      </c>
      <c r="F31" t="s">
        <v>215</v>
      </c>
      <c r="G31" s="37" t="str">
        <f>Control!$B$2&amp;Links!D31&amp;Checker!$A$2&amp;"/"&amp;Links!E31&amp;"&amp;dos="&amp;Checker!$B$2&amp;""&amp;Checker!$A$146&amp;F31</f>
        <v>https://providersite.staging.111.nhs.uk/question/direct/PW1515FemaleAdult/22/DentalBleeding//?answers=0,1,2,0,0,3,0&amp;dos=live&amp;dossearchdatetime=2023-01-16 10:00&amp;otherservices=true</v>
      </c>
    </row>
    <row r="32" spans="1:7" ht="14.25" customHeight="1">
      <c r="A32" s="16" t="s">
        <v>126</v>
      </c>
      <c r="B32" s="16" t="s">
        <v>127</v>
      </c>
      <c r="C32" s="32" t="s">
        <v>294</v>
      </c>
      <c r="D32" s="18" t="s">
        <v>128</v>
      </c>
      <c r="E32" t="s">
        <v>326</v>
      </c>
      <c r="F32" t="s">
        <v>287</v>
      </c>
      <c r="G32" s="37" t="str">
        <f>Control!$B$2&amp;Links!D32&amp;Checker!$A$2&amp;"/"&amp;Links!E32&amp;"&amp;dos="&amp;Checker!$B$2&amp;""&amp;Checker!$A$146&amp;F32</f>
        <v>https://providersite.staging.111.nhs.uk/question/direct/PW1575MaleAdult/40/Bites%20and%20Stings//?answers=0,1,3,2,2,2,1&amp;dos=live&amp;dossearchdatetime=2023-01-16 10:00&amp;skipsymptomscheck=true</v>
      </c>
    </row>
    <row r="33" spans="1:9" ht="14.25" customHeight="1">
      <c r="A33" s="16" t="s">
        <v>126</v>
      </c>
      <c r="B33" s="16" t="s">
        <v>127</v>
      </c>
      <c r="C33" s="32" t="s">
        <v>294</v>
      </c>
      <c r="D33" s="18" t="s">
        <v>128</v>
      </c>
      <c r="E33" t="s">
        <v>326</v>
      </c>
      <c r="F33" t="s">
        <v>215</v>
      </c>
      <c r="G33" s="37" t="str">
        <f>Control!$B$2&amp;Links!D33&amp;Checker!$A$2&amp;"/"&amp;Links!E33&amp;"&amp;dos="&amp;Checker!$B$2&amp;""&amp;Checker!$A$146&amp;F33</f>
        <v>https://providersite.staging.111.nhs.uk/question/direct/PW1575MaleAdult/40/Bites%20and%20Stings//?answers=0,1,3,2,2,2,1&amp;dos=live&amp;dossearchdatetime=2023-01-16 10:00&amp;otherservices=true</v>
      </c>
    </row>
    <row r="34" spans="1:9" ht="14.25" customHeight="1">
      <c r="A34" s="16" t="s">
        <v>129</v>
      </c>
      <c r="B34" s="16" t="s">
        <v>130</v>
      </c>
      <c r="C34" s="32" t="s">
        <v>293</v>
      </c>
      <c r="D34" s="33" t="s">
        <v>227</v>
      </c>
      <c r="E34" s="24" t="s">
        <v>327</v>
      </c>
      <c r="F34" t="s">
        <v>287</v>
      </c>
      <c r="G34" s="37" t="str">
        <f>Control!$B$2&amp;Links!D34&amp;Checker!$A$2&amp;"/"&amp;Links!E34&amp;"&amp;dos="&amp;Checker!$B$2&amp;""&amp;Checker!$A$146&amp;F34</f>
        <v>https://providersite.staging.111.nhs.uk/question/direct/PW1746FemaleChild/5/DiabetesBloodSugarProblem(Declared)//?answers=0,1,0,2,2,0,2,2,2,2,2,2,2&amp;dos=live&amp;dossearchdatetime=2023-01-16 10:00&amp;skipsymptomscheck=true</v>
      </c>
      <c r="H34" s="39"/>
      <c r="I34" s="39"/>
    </row>
    <row r="35" spans="1:9" ht="14.25" customHeight="1">
      <c r="A35" s="16" t="s">
        <v>129</v>
      </c>
      <c r="B35" s="16" t="s">
        <v>130</v>
      </c>
      <c r="C35" s="32" t="s">
        <v>293</v>
      </c>
      <c r="D35" s="33" t="s">
        <v>227</v>
      </c>
      <c r="E35" s="24" t="s">
        <v>327</v>
      </c>
      <c r="F35" t="s">
        <v>215</v>
      </c>
      <c r="G35" s="37" t="str">
        <f>Control!$B$2&amp;Links!D35&amp;Checker!$A$2&amp;"/"&amp;Links!E35&amp;"&amp;dos="&amp;Checker!$B$2&amp;""&amp;Checker!$A$146&amp;F35</f>
        <v>https://providersite.staging.111.nhs.uk/question/direct/PW1746FemaleChild/5/DiabetesBloodSugarProblem(Declared)//?answers=0,1,0,2,2,0,2,2,2,2,2,2,2&amp;dos=live&amp;dossearchdatetime=2023-01-16 10:00&amp;otherservices=true</v>
      </c>
      <c r="H35" s="39"/>
      <c r="I35" s="39"/>
    </row>
    <row r="36" spans="1:9" ht="14.25" customHeight="1">
      <c r="A36" s="16" t="s">
        <v>131</v>
      </c>
      <c r="B36" s="16" t="s">
        <v>132</v>
      </c>
      <c r="C36" s="32" t="s">
        <v>292</v>
      </c>
      <c r="D36" s="18" t="s">
        <v>368</v>
      </c>
      <c r="E36" s="24" t="s">
        <v>328</v>
      </c>
      <c r="F36" t="s">
        <v>287</v>
      </c>
      <c r="G36" s="37" t="str">
        <f>Control!$B$2&amp;Links!D36&amp;Checker!$A$2&amp;"/"&amp;Links!E36&amp;"&amp;dos="&amp;Checker!$B$2&amp;""&amp;Checker!$A$146&amp;F36</f>
        <v>https://providersite.staging.111.nhs.uk/question/direct/PW519MaleAdult/40/AbdominalPain//?answers=0,1,6,2,2,4,2,3,2,2,3,3,2,2,3,3,2,2&amp;dos=live&amp;dossearchdatetime=2023-01-16 10:00&amp;skipsymptomscheck=true</v>
      </c>
    </row>
    <row r="37" spans="1:9" ht="14.25" customHeight="1">
      <c r="A37" s="16" t="s">
        <v>131</v>
      </c>
      <c r="B37" s="16" t="s">
        <v>132</v>
      </c>
      <c r="C37" s="32" t="s">
        <v>292</v>
      </c>
      <c r="D37" s="18" t="s">
        <v>368</v>
      </c>
      <c r="E37" s="24" t="s">
        <v>328</v>
      </c>
      <c r="F37" t="s">
        <v>215</v>
      </c>
      <c r="G37" s="37" t="str">
        <f>Control!$B$2&amp;Links!D37&amp;Checker!$A$2&amp;"/"&amp;Links!E37&amp;"&amp;dos="&amp;Checker!$B$2&amp;""&amp;Checker!$A$146&amp;F37</f>
        <v>https://providersite.staging.111.nhs.uk/question/direct/PW519MaleAdult/40/AbdominalPain//?answers=0,1,6,2,2,4,2,3,2,2,3,3,2,2,3,3,2,2&amp;dos=live&amp;dossearchdatetime=2023-01-16 10:00&amp;otherservices=true</v>
      </c>
    </row>
    <row r="38" spans="1:9" ht="14.25" customHeight="1">
      <c r="A38" s="16" t="s">
        <v>133</v>
      </c>
      <c r="B38" s="16" t="s">
        <v>134</v>
      </c>
      <c r="C38" s="32" t="s">
        <v>291</v>
      </c>
      <c r="D38" s="18" t="s">
        <v>135</v>
      </c>
      <c r="E38" s="24" t="s">
        <v>329</v>
      </c>
      <c r="F38" t="s">
        <v>287</v>
      </c>
      <c r="G38" s="37" t="str">
        <f>Control!$B$2&amp;Links!D38&amp;Checker!$A$2&amp;"/"&amp;Links!E38&amp;"&amp;dos="&amp;Checker!$B$2&amp;""&amp;Checker!$A$146&amp;F38</f>
        <v>https://providersite.staging.111.nhs.uk/question/direct/PW755MaleAdult/40/Headache//?answers=0,1,2,2,2,4,2,2,2,2,2,2,2,2,2,2,0,2,3,2,2&amp;dos=live&amp;dossearchdatetime=2023-01-16 10:00&amp;skipsymptomscheck=true</v>
      </c>
    </row>
    <row r="39" spans="1:9" ht="14.25" customHeight="1">
      <c r="A39" s="16" t="s">
        <v>133</v>
      </c>
      <c r="B39" s="16" t="s">
        <v>134</v>
      </c>
      <c r="C39" s="32" t="s">
        <v>291</v>
      </c>
      <c r="D39" s="18" t="s">
        <v>135</v>
      </c>
      <c r="E39" s="24" t="s">
        <v>329</v>
      </c>
      <c r="F39" t="s">
        <v>215</v>
      </c>
      <c r="G39" s="37" t="str">
        <f>Control!$B$2&amp;Links!D39&amp;Checker!$A$2&amp;"/"&amp;Links!E39&amp;"&amp;dos="&amp;Checker!$B$2&amp;""&amp;Checker!$A$146&amp;F39</f>
        <v>https://providersite.staging.111.nhs.uk/question/direct/PW755MaleAdult/40/Headache//?answers=0,1,2,2,2,4,2,2,2,2,2,2,2,2,2,2,0,2,3,2,2&amp;dos=live&amp;dossearchdatetime=2023-01-16 10:00&amp;otherservices=true</v>
      </c>
    </row>
    <row r="40" spans="1:9" ht="14.25" customHeight="1">
      <c r="A40" s="16" t="s">
        <v>136</v>
      </c>
      <c r="B40" s="31" t="s">
        <v>137</v>
      </c>
      <c r="C40" s="32" t="s">
        <v>290</v>
      </c>
      <c r="D40" s="18" t="s">
        <v>369</v>
      </c>
      <c r="E40" t="s">
        <v>330</v>
      </c>
      <c r="F40" t="s">
        <v>287</v>
      </c>
      <c r="G40" s="37" t="str">
        <f>Control!$B$2&amp;Links!D40&amp;Checker!$A$2&amp;"/"&amp;Links!E40&amp;"&amp;dos="&amp;Checker!$B$2&amp;""&amp;Checker!$A$146&amp;F40</f>
        <v>https://providersite.staging.111.nhs.uk/question/direct/PW981MaleAdult/24/NasalCongestion//?answers=0,1,2,2,2,3,2,0&amp;dos=live&amp;dossearchdatetime=2023-01-16 10:00&amp;skipsymptomscheck=true</v>
      </c>
    </row>
    <row r="41" spans="1:9" ht="14.25" customHeight="1">
      <c r="A41" s="16" t="s">
        <v>138</v>
      </c>
      <c r="B41" s="31" t="s">
        <v>278</v>
      </c>
      <c r="C41" s="32" t="s">
        <v>295</v>
      </c>
      <c r="D41" s="18" t="s">
        <v>139</v>
      </c>
      <c r="E41" t="s">
        <v>331</v>
      </c>
      <c r="F41" t="s">
        <v>287</v>
      </c>
      <c r="G41" s="37" t="str">
        <f>Control!$B$2&amp;Links!D41&amp;Checker!$A$2&amp;"/"&amp;Links!E41&amp;"&amp;dos="&amp;Checker!$B$2&amp;""&amp;Checker!$A$146&amp;F41</f>
        <v>https://providersite.staging.111.nhs.uk/question/direct/PW620FemaleAdult/19/Dentalinjury//?answers=0,1,2,4,0,0,0,2,0,0,2,0&amp;dos=live&amp;dossearchdatetime=2023-01-16 10:00&amp;skipsymptomscheck=true</v>
      </c>
    </row>
    <row r="42" spans="1:9" ht="14.25" customHeight="1">
      <c r="A42" s="16" t="s">
        <v>138</v>
      </c>
      <c r="B42" s="31" t="s">
        <v>278</v>
      </c>
      <c r="C42" s="32" t="s">
        <v>302</v>
      </c>
      <c r="D42" s="18" t="s">
        <v>139</v>
      </c>
      <c r="E42" t="s">
        <v>331</v>
      </c>
      <c r="F42" t="s">
        <v>215</v>
      </c>
      <c r="G42" s="37" t="str">
        <f>Control!$B$2&amp;Links!D42&amp;Checker!$A$2&amp;"/"&amp;Links!E42&amp;"&amp;dos="&amp;Checker!$B$2&amp;""&amp;Checker!$A$146&amp;F42</f>
        <v>https://providersite.staging.111.nhs.uk/question/direct/PW620FemaleAdult/19/Dentalinjury//?answers=0,1,2,4,0,0,0,2,0,0,2,0&amp;dos=live&amp;dossearchdatetime=2023-01-16 10:00&amp;otherservices=true</v>
      </c>
    </row>
    <row r="43" spans="1:9" ht="14.25" customHeight="1">
      <c r="A43" s="16" t="s">
        <v>140</v>
      </c>
      <c r="B43" s="31" t="s">
        <v>279</v>
      </c>
      <c r="C43" s="32" t="s">
        <v>295</v>
      </c>
      <c r="D43" s="18" t="s">
        <v>141</v>
      </c>
      <c r="E43" t="s">
        <v>332</v>
      </c>
      <c r="F43" t="s">
        <v>287</v>
      </c>
      <c r="G43" s="37" t="str">
        <f>Control!$B$2&amp;Links!D43&amp;Checker!$A$2&amp;"/"&amp;Links!E43&amp;"&amp;dos="&amp;Checker!$B$2&amp;""&amp;Checker!$A$146&amp;F43</f>
        <v>https://providersite.staging.111.nhs.uk/question/direct/PW1610FemaleAdult/23/Dentalproblems//?answers=0,1,1,3,0,0,2,2&amp;dos=live&amp;dossearchdatetime=2023-01-16 10:00&amp;skipsymptomscheck=true</v>
      </c>
    </row>
    <row r="44" spans="1:9" ht="14.25" customHeight="1">
      <c r="A44" s="16" t="s">
        <v>140</v>
      </c>
      <c r="B44" s="31" t="s">
        <v>279</v>
      </c>
      <c r="C44" s="32" t="s">
        <v>302</v>
      </c>
      <c r="D44" s="18" t="s">
        <v>141</v>
      </c>
      <c r="E44" t="s">
        <v>332</v>
      </c>
      <c r="F44" t="s">
        <v>215</v>
      </c>
      <c r="G44" s="37" t="str">
        <f>Control!$B$2&amp;Links!D44&amp;Checker!$A$2&amp;"/"&amp;Links!E44&amp;"&amp;dos="&amp;Checker!$B$2&amp;""&amp;Checker!$A$146&amp;F44</f>
        <v>https://providersite.staging.111.nhs.uk/question/direct/PW1610FemaleAdult/23/Dentalproblems//?answers=0,1,1,3,0,0,2,2&amp;dos=live&amp;dossearchdatetime=2023-01-16 10:00&amp;otherservices=true</v>
      </c>
    </row>
    <row r="45" spans="1:9" ht="14.25" customHeight="1">
      <c r="A45" s="16" t="s">
        <v>142</v>
      </c>
      <c r="B45" s="31" t="s">
        <v>280</v>
      </c>
      <c r="C45" s="32" t="s">
        <v>296</v>
      </c>
      <c r="D45" s="18" t="s">
        <v>143</v>
      </c>
      <c r="E45" t="s">
        <v>333</v>
      </c>
      <c r="F45" t="s">
        <v>287</v>
      </c>
      <c r="G45" s="37" t="str">
        <f>Control!$B$2&amp;Links!D45&amp;Checker!$A$2&amp;"/"&amp;Links!E45&amp;"&amp;dos="&amp;Checker!$B$2&amp;""&amp;Checker!$A$146&amp;F45</f>
        <v>https://providersite.staging.111.nhs.uk/question/direct/PW1610MaleAdult/25/Dentalproblems//?answers=0,1,1,2,0,0,0,0,2,2&amp;dos=live&amp;dossearchdatetime=2023-01-16 10:00&amp;skipsymptomscheck=true</v>
      </c>
    </row>
    <row r="46" spans="1:9" ht="14.25" customHeight="1">
      <c r="A46" s="16" t="s">
        <v>142</v>
      </c>
      <c r="B46" s="31" t="s">
        <v>280</v>
      </c>
      <c r="C46" s="32" t="s">
        <v>302</v>
      </c>
      <c r="D46" s="18" t="s">
        <v>143</v>
      </c>
      <c r="E46" t="s">
        <v>333</v>
      </c>
      <c r="F46" t="s">
        <v>215</v>
      </c>
      <c r="G46" s="37" t="str">
        <f>Control!$B$2&amp;Links!D46&amp;Checker!$A$2&amp;"/"&amp;Links!E46&amp;"&amp;dos="&amp;Checker!$B$2&amp;""&amp;Checker!$A$146&amp;F46</f>
        <v>https://providersite.staging.111.nhs.uk/question/direct/PW1610MaleAdult/25/Dentalproblems//?answers=0,1,1,2,0,0,0,0,2,2&amp;dos=live&amp;dossearchdatetime=2023-01-16 10:00&amp;otherservices=true</v>
      </c>
    </row>
    <row r="47" spans="1:9" ht="14.25" customHeight="1">
      <c r="A47" s="16" t="s">
        <v>144</v>
      </c>
      <c r="B47" s="31" t="s">
        <v>281</v>
      </c>
      <c r="C47" s="32" t="s">
        <v>297</v>
      </c>
      <c r="D47" s="18" t="s">
        <v>141</v>
      </c>
      <c r="E47" t="s">
        <v>334</v>
      </c>
      <c r="F47" t="s">
        <v>287</v>
      </c>
      <c r="G47" s="37" t="str">
        <f>Control!$B$2&amp;Links!D47&amp;Checker!$A$2&amp;"/"&amp;Links!E47&amp;"&amp;dos="&amp;Checker!$B$2&amp;""&amp;Checker!$A$146&amp;F47</f>
        <v>https://providersite.staging.111.nhs.uk/question/direct/PW1610FemaleAdult/23/Dentalproblems//?answers=0,1,0,2,0,3,2,1,3,0,0,0,2,2&amp;dos=live&amp;dossearchdatetime=2023-01-16 10:00&amp;skipsymptomscheck=true</v>
      </c>
    </row>
    <row r="48" spans="1:9" ht="14.25" customHeight="1">
      <c r="A48" s="16" t="s">
        <v>144</v>
      </c>
      <c r="B48" s="31" t="s">
        <v>281</v>
      </c>
      <c r="C48" s="32" t="s">
        <v>302</v>
      </c>
      <c r="D48" s="18" t="s">
        <v>141</v>
      </c>
      <c r="E48" t="s">
        <v>334</v>
      </c>
      <c r="F48" t="s">
        <v>215</v>
      </c>
      <c r="G48" s="37" t="str">
        <f>Control!$B$2&amp;Links!D48&amp;Checker!$A$2&amp;"/"&amp;Links!E48&amp;"&amp;dos="&amp;Checker!$B$2&amp;""&amp;Checker!$A$146&amp;F48</f>
        <v>https://providersite.staging.111.nhs.uk/question/direct/PW1610FemaleAdult/23/Dentalproblems//?answers=0,1,0,2,0,3,2,1,3,0,0,0,2,2&amp;dos=live&amp;dossearchdatetime=2023-01-16 10:00&amp;otherservices=true</v>
      </c>
    </row>
    <row r="49" spans="1:7" ht="14.25" customHeight="1">
      <c r="A49" s="16" t="s">
        <v>145</v>
      </c>
      <c r="B49" s="31" t="s">
        <v>282</v>
      </c>
      <c r="C49" s="32" t="s">
        <v>298</v>
      </c>
      <c r="D49" s="18" t="s">
        <v>141</v>
      </c>
      <c r="E49" t="s">
        <v>335</v>
      </c>
      <c r="F49" t="s">
        <v>287</v>
      </c>
      <c r="G49" s="37" t="str">
        <f>Control!$B$2&amp;Links!D49&amp;Checker!$A$2&amp;"/"&amp;Links!E49&amp;"&amp;dos="&amp;Checker!$B$2&amp;""&amp;Checker!$A$146&amp;F49</f>
        <v>https://providersite.staging.111.nhs.uk/question/direct/PW1610FemaleAdult/23/Dentalproblems//?answers=0,1,2,3,1,2,0,2,0&amp;dos=live&amp;dossearchdatetime=2023-01-16 10:00&amp;skipsymptomscheck=true</v>
      </c>
    </row>
    <row r="50" spans="1:7" ht="14.25" customHeight="1">
      <c r="A50" s="16" t="s">
        <v>145</v>
      </c>
      <c r="B50" s="31" t="s">
        <v>282</v>
      </c>
      <c r="C50" s="32" t="s">
        <v>302</v>
      </c>
      <c r="D50" s="18" t="s">
        <v>141</v>
      </c>
      <c r="E50" t="s">
        <v>335</v>
      </c>
      <c r="F50" t="s">
        <v>215</v>
      </c>
      <c r="G50" s="37" t="str">
        <f>Control!$B$2&amp;Links!D50&amp;Checker!$A$2&amp;"/"&amp;Links!E50&amp;"&amp;dos="&amp;Checker!$B$2&amp;""&amp;Checker!$A$146&amp;F50</f>
        <v>https://providersite.staging.111.nhs.uk/question/direct/PW1610FemaleAdult/23/Dentalproblems//?answers=0,1,2,3,1,2,0,2,0&amp;dos=live&amp;dossearchdatetime=2023-01-16 10:00&amp;otherservices=true</v>
      </c>
    </row>
    <row r="51" spans="1:7" ht="14.25" customHeight="1">
      <c r="A51" s="16" t="s">
        <v>146</v>
      </c>
      <c r="B51" s="31" t="s">
        <v>283</v>
      </c>
      <c r="C51" s="32" t="s">
        <v>299</v>
      </c>
      <c r="D51" s="33" t="s">
        <v>284</v>
      </c>
      <c r="E51" s="24" t="s">
        <v>336</v>
      </c>
      <c r="F51" t="s">
        <v>287</v>
      </c>
      <c r="G51" s="37" t="str">
        <f>Control!$B$2&amp;Links!D51&amp;Checker!$A$2&amp;"/"&amp;Links!E51&amp;"&amp;dos="&amp;Checker!$B$2&amp;""&amp;Checker!$A$146&amp;F51</f>
        <v>https://providersite.staging.111.nhs.uk/question/direct/PW1610FemaleAdult/23/DentalProblems//?answers=0,1,0,2,0,3,0,3,2,3&amp;dos=live&amp;dossearchdatetime=2023-01-16 10:00&amp;skipsymptomscheck=true</v>
      </c>
    </row>
    <row r="52" spans="1:7" ht="14.25" customHeight="1">
      <c r="A52" s="16" t="s">
        <v>146</v>
      </c>
      <c r="B52" s="31" t="s">
        <v>283</v>
      </c>
      <c r="C52" s="32" t="s">
        <v>302</v>
      </c>
      <c r="D52" s="33" t="s">
        <v>284</v>
      </c>
      <c r="E52" s="24" t="s">
        <v>336</v>
      </c>
      <c r="F52" t="s">
        <v>215</v>
      </c>
      <c r="G52" s="37" t="str">
        <f>Control!$B$2&amp;Links!D52&amp;Checker!$A$2&amp;"/"&amp;Links!E52&amp;"&amp;dos="&amp;Checker!$B$2&amp;""&amp;Checker!$A$146&amp;F52</f>
        <v>https://providersite.staging.111.nhs.uk/question/direct/PW1610FemaleAdult/23/DentalProblems//?answers=0,1,0,2,0,3,0,3,2,3&amp;dos=live&amp;dossearchdatetime=2023-01-16 10:00&amp;otherservices=true</v>
      </c>
    </row>
    <row r="53" spans="1:7" ht="14.25" customHeight="1">
      <c r="A53" s="16" t="s">
        <v>147</v>
      </c>
      <c r="B53" s="16" t="s">
        <v>208</v>
      </c>
      <c r="C53" s="32" t="s">
        <v>301</v>
      </c>
      <c r="D53" s="18" t="s">
        <v>148</v>
      </c>
      <c r="E53" t="s">
        <v>337</v>
      </c>
      <c r="F53" t="s">
        <v>287</v>
      </c>
      <c r="G53" s="37" t="str">
        <f>Control!$B$2&amp;Links!D53&amp;Checker!$A$2&amp;"/"&amp;Links!E53&amp;"&amp;dos="&amp;Checker!$B$2&amp;""&amp;Checker!$A$146&amp;F53</f>
        <v>https://providersite.staging.111.nhs.uk/question/direct/PW1134MaleAdult/20/Eye,RedorIrritable//?answers=0,1,2,2,1,2,2,2,2,2,2,3,0&amp;dos=live&amp;dossearchdatetime=2023-01-16 10:00&amp;skipsymptomscheck=true</v>
      </c>
    </row>
    <row r="54" spans="1:7" ht="14.25" customHeight="1">
      <c r="A54" s="16" t="s">
        <v>147</v>
      </c>
      <c r="B54" s="16" t="s">
        <v>208</v>
      </c>
      <c r="C54" s="32" t="s">
        <v>302</v>
      </c>
      <c r="D54" s="18" t="s">
        <v>148</v>
      </c>
      <c r="E54" t="s">
        <v>337</v>
      </c>
      <c r="F54" t="s">
        <v>215</v>
      </c>
      <c r="G54" s="37" t="str">
        <f>Control!$B$2&amp;Links!D54&amp;Checker!$A$2&amp;"/"&amp;Links!E54&amp;"&amp;dos="&amp;Checker!$B$2&amp;""&amp;Checker!$A$146&amp;F54</f>
        <v>https://providersite.staging.111.nhs.uk/question/direct/PW1134MaleAdult/20/Eye,RedorIrritable//?answers=0,1,2,2,1,2,2,2,2,2,2,3,0&amp;dos=live&amp;dossearchdatetime=2023-01-16 10:00&amp;otherservices=true</v>
      </c>
    </row>
    <row r="55" spans="1:7" ht="14.25" customHeight="1">
      <c r="A55" s="16" t="s">
        <v>149</v>
      </c>
      <c r="B55" s="16" t="s">
        <v>150</v>
      </c>
      <c r="C55" s="32" t="s">
        <v>303</v>
      </c>
      <c r="D55" s="18" t="s">
        <v>151</v>
      </c>
      <c r="E55" s="24" t="s">
        <v>338</v>
      </c>
      <c r="G55" s="37" t="str">
        <f>Control!$B$2&amp;Links!D55&amp;Checker!$A$2&amp;"/"&amp;Links!E55&amp;"&amp;dos="&amp;Checker!$B$2&amp;""&amp;Checker!$A$146</f>
        <v>https://providersite.staging.111.nhs.uk/question/direct/PW752FemaleAdult/16/Headache//?answers=0,1,2,0,2,2,2,4,2,2,2,2,2,2,2,2,2&amp;dos=live&amp;dossearchdatetime=2023-01-16 10:00</v>
      </c>
    </row>
    <row r="56" spans="1:7" ht="14.25" customHeight="1">
      <c r="A56" s="16" t="s">
        <v>149</v>
      </c>
      <c r="B56" s="16" t="s">
        <v>150</v>
      </c>
      <c r="C56" s="32" t="s">
        <v>302</v>
      </c>
      <c r="D56" s="18" t="s">
        <v>151</v>
      </c>
      <c r="E56" s="24" t="s">
        <v>338</v>
      </c>
      <c r="F56" t="s">
        <v>215</v>
      </c>
      <c r="G56" s="37" t="str">
        <f>Control!$B$2&amp;Links!D56&amp;Checker!$A$2&amp;"/"&amp;Links!E56&amp;"&amp;dos="&amp;Checker!$B$2&amp;""&amp;Checker!$A$146&amp;F56</f>
        <v>https://providersite.staging.111.nhs.uk/question/direct/PW752FemaleAdult/16/Headache//?answers=0,1,2,0,2,2,2,4,2,2,2,2,2,2,2,2,2&amp;dos=live&amp;dossearchdatetime=2023-01-16 10:00&amp;otherservices=true</v>
      </c>
    </row>
    <row r="57" spans="1:7" ht="14.25" customHeight="1">
      <c r="A57" s="16" t="s">
        <v>152</v>
      </c>
      <c r="B57" s="16" t="s">
        <v>153</v>
      </c>
      <c r="C57" s="17" t="s">
        <v>154</v>
      </c>
      <c r="D57" s="18" t="s">
        <v>166</v>
      </c>
      <c r="E57" s="24" t="s">
        <v>394</v>
      </c>
      <c r="F57" t="s">
        <v>287</v>
      </c>
      <c r="G57" s="37" t="str">
        <f>Control!$B$2&amp;Links!D57&amp;Checker!$A$2&amp;"/"&amp;Links!E57&amp;"&amp;dos="&amp;Checker!$B$2&amp;""&amp;Checker!$A$146&amp;F57</f>
        <v>https://providersite.staging.111.nhs.uk/question/direct/PW1684FemaleAdult/24/SexualorMenstrualConcerns//?answers=0,1,2,4,2,3,1,2,3,2,2,2,2,2,0,1&amp;dos=live&amp;dossearchdatetime=2023-01-16 10:00&amp;skipsymptomscheck=true</v>
      </c>
    </row>
    <row r="58" spans="1:7" ht="14.25" customHeight="1">
      <c r="A58" s="16" t="s">
        <v>152</v>
      </c>
      <c r="B58" s="16" t="s">
        <v>153</v>
      </c>
      <c r="C58" s="17" t="s">
        <v>154</v>
      </c>
      <c r="D58" s="18" t="s">
        <v>166</v>
      </c>
      <c r="E58" s="24" t="s">
        <v>394</v>
      </c>
      <c r="F58" t="s">
        <v>215</v>
      </c>
      <c r="G58" s="37" t="str">
        <f>Control!$B$2&amp;Links!D58&amp;Checker!$A$2&amp;"/"&amp;Links!E58&amp;"&amp;dos="&amp;Checker!$B$2&amp;""&amp;Checker!$A$146&amp;F58</f>
        <v>https://providersite.staging.111.nhs.uk/question/direct/PW1684FemaleAdult/24/SexualorMenstrualConcerns//?answers=0,1,2,4,2,3,1,2,3,2,2,2,2,2,0,1&amp;dos=live&amp;dossearchdatetime=2023-01-16 10:00&amp;otherservices=true</v>
      </c>
    </row>
    <row r="59" spans="1:7" ht="14.25" customHeight="1">
      <c r="A59" s="16" t="s">
        <v>155</v>
      </c>
      <c r="B59" s="16" t="s">
        <v>156</v>
      </c>
      <c r="C59" s="17" t="s">
        <v>157</v>
      </c>
      <c r="D59" s="18" t="s">
        <v>158</v>
      </c>
      <c r="E59" t="s">
        <v>339</v>
      </c>
      <c r="G59" s="37" t="str">
        <f>Control!$B$2&amp;Links!D59&amp;Checker!$A$2&amp;"/"&amp;Links!E59&amp;"&amp;dos="&amp;Checker!$B$2&amp;""&amp;Checker!$A$146</f>
        <v>https://providersite.staging.111.nhs.uk/question/direct/PW1532FemaleAdult/20/ForeignBody,Vaginal//?answers=0,1,0,3,2&amp;dos=live&amp;dossearchdatetime=2023-01-16 10:00</v>
      </c>
    </row>
    <row r="60" spans="1:7" ht="14.25" customHeight="1">
      <c r="A60" s="16" t="s">
        <v>159</v>
      </c>
      <c r="B60" s="16" t="s">
        <v>160</v>
      </c>
      <c r="C60" s="17" t="s">
        <v>157</v>
      </c>
      <c r="D60" s="19" t="s">
        <v>370</v>
      </c>
      <c r="E60" s="24" t="s">
        <v>340</v>
      </c>
      <c r="G60" s="37" t="str">
        <f>Control!$B$2&amp;Links!D60&amp;Checker!$A$2&amp;"/"&amp;Links!E60&amp;"&amp;dos="&amp;Checker!$B$2&amp;""&amp;Checker!$A$146</f>
        <v>https://providersite.staging.111.nhs.uk/question/direct/PW881MaleAdult/40/AccidentalPoisoning//?answers=0,1,2,1,1,2,2,5,2,2,2,3&amp;dos=live&amp;dossearchdatetime=2023-01-16 10:00</v>
      </c>
    </row>
    <row r="61" spans="1:7" ht="14.25" customHeight="1">
      <c r="A61" s="16" t="s">
        <v>161</v>
      </c>
      <c r="B61" s="16" t="s">
        <v>162</v>
      </c>
      <c r="C61" s="17" t="s">
        <v>157</v>
      </c>
      <c r="D61" s="18" t="s">
        <v>163</v>
      </c>
      <c r="E61" t="s">
        <v>341</v>
      </c>
      <c r="G61" s="37" t="str">
        <f>Control!$B$2&amp;Links!D61&amp;Checker!$A$2&amp;"/"&amp;Links!E61&amp;"&amp;dos="&amp;Checker!$B$2&amp;""&amp;Checker!$A$146</f>
        <v>https://providersite.staging.111.nhs.uk/question/direct/PW1098MaleChild/13/EyeSplashInjuryorMinorForeignBody//?answers=0,1,0,5,3,3,2&amp;dos=live&amp;dossearchdatetime=2023-01-16 10:00</v>
      </c>
    </row>
    <row r="62" spans="1:7" ht="14.25" customHeight="1">
      <c r="A62" s="16" t="s">
        <v>164</v>
      </c>
      <c r="B62" s="16" t="s">
        <v>165</v>
      </c>
      <c r="C62" s="17" t="s">
        <v>157</v>
      </c>
      <c r="D62" s="18" t="s">
        <v>166</v>
      </c>
      <c r="E62" t="s">
        <v>342</v>
      </c>
      <c r="G62" s="37" t="str">
        <f>Control!$B$2&amp;Links!D62&amp;Checker!$A$2&amp;"/"&amp;Links!E62&amp;"&amp;dos="&amp;Checker!$B$2&amp;""&amp;Checker!$A$146</f>
        <v>https://providersite.staging.111.nhs.uk/question/direct/PW1684FemaleAdult/24/SexualorMenstrualConcerns//?answers=0,1,2,0,0&amp;dos=live&amp;dossearchdatetime=2023-01-16 10:00</v>
      </c>
    </row>
    <row r="63" spans="1:7" ht="14.25" customHeight="1">
      <c r="A63" s="30" t="s">
        <v>167</v>
      </c>
      <c r="B63" s="16" t="s">
        <v>168</v>
      </c>
      <c r="C63" s="17" t="s">
        <v>157</v>
      </c>
      <c r="D63" t="s">
        <v>371</v>
      </c>
      <c r="E63" s="24" t="s">
        <v>343</v>
      </c>
      <c r="G63" s="37" t="str">
        <f>Control!$B$2&amp;Links!D63&amp;Checker!$A$2&amp;"/"&amp;Links!E63&amp;"&amp;dos="&amp;Checker!$B$2&amp;""&amp;Checker!$A$146</f>
        <v>https://providersite.staging.111.nhs.uk/question/direct/PW564MaleAdult/25/Burn,Chemical//?answers=0,1,4,2,2,0,2,4,3,2,3,2&amp;dos=live&amp;dossearchdatetime=2023-01-16 10:00</v>
      </c>
    </row>
    <row r="64" spans="1:7" ht="14.25" customHeight="1">
      <c r="A64" s="16" t="s">
        <v>169</v>
      </c>
      <c r="B64" s="16" t="s">
        <v>170</v>
      </c>
      <c r="C64" s="17" t="s">
        <v>157</v>
      </c>
      <c r="D64" s="18" t="s">
        <v>227</v>
      </c>
      <c r="E64" s="24" t="s">
        <v>344</v>
      </c>
      <c r="G64" s="37" t="str">
        <f>Control!$B$2&amp;Links!D64&amp;Checker!$A$2&amp;"/"&amp;Links!E64&amp;"&amp;dos="&amp;Checker!$B$2&amp;""&amp;Checker!$A$146</f>
        <v>https://providersite.staging.111.nhs.uk/question/direct/PW1746FemaleChild/5/DiabetesBloodSugarProblem(Declared)//?answers=0,1,0,0,0,1,2,0,2,0,0&amp;dos=live&amp;dossearchdatetime=2023-01-16 10:00</v>
      </c>
    </row>
    <row r="65" spans="1:7" ht="14.25" customHeight="1">
      <c r="A65" s="16" t="s">
        <v>171</v>
      </c>
      <c r="B65" s="16" t="s">
        <v>172</v>
      </c>
      <c r="C65" s="17" t="s">
        <v>157</v>
      </c>
      <c r="D65" s="18" t="s">
        <v>173</v>
      </c>
      <c r="E65" s="24" t="s">
        <v>345</v>
      </c>
      <c r="G65" s="37" t="str">
        <f>Control!$B$2&amp;Links!D65&amp;Checker!$A$2&amp;"/"&amp;Links!E65&amp;"&amp;dos="&amp;Checker!$B$2&amp;""&amp;Checker!$A$146</f>
        <v>https://providersite.staging.111.nhs.uk/question/direct/PW1159MaleAdult/25/Constipation//?answers=0,1,2,2,4,2,2,3,2,2,2,3,2,2&amp;dos=live&amp;dossearchdatetime=2023-01-16 10:00</v>
      </c>
    </row>
    <row r="66" spans="1:7" ht="14.25" customHeight="1">
      <c r="A66" s="16" t="s">
        <v>174</v>
      </c>
      <c r="B66" s="16" t="s">
        <v>175</v>
      </c>
      <c r="C66" s="17" t="s">
        <v>176</v>
      </c>
      <c r="D66" s="33" t="s">
        <v>166</v>
      </c>
      <c r="E66" s="24" t="s">
        <v>393</v>
      </c>
      <c r="F66" t="s">
        <v>287</v>
      </c>
      <c r="G66" s="37" t="str">
        <f>Control!$B$2&amp;Links!D66&amp;Checker!$A$2&amp;"/"&amp;Links!E66&amp;"&amp;dos="&amp;Checker!$B$2&amp;""&amp;Checker!$A$146&amp;F66</f>
        <v>https://providersite.staging.111.nhs.uk/question/direct/PW1684FemaleAdult/24/SexualorMenstrualConcerns//?answers=0,1,2,2&amp;dos=live&amp;dossearchdatetime=2023-01-16 10:00&amp;skipsymptomscheck=true</v>
      </c>
    </row>
    <row r="67" spans="1:7" ht="14.25" customHeight="1">
      <c r="A67" s="16" t="s">
        <v>177</v>
      </c>
      <c r="B67" s="16" t="s">
        <v>178</v>
      </c>
      <c r="C67" s="17" t="s">
        <v>176</v>
      </c>
      <c r="D67" s="33" t="s">
        <v>228</v>
      </c>
      <c r="E67" s="24" t="s">
        <v>346</v>
      </c>
      <c r="F67" t="s">
        <v>287</v>
      </c>
      <c r="G67" s="37" t="str">
        <f>Control!$B$2&amp;Links!D67&amp;Checker!$A$2&amp;"/"&amp;Links!E67&amp;"&amp;dos="&amp;Checker!$B$2&amp;""&amp;Checker!$A$146&amp;F67</f>
        <v>https://providersite.staging.111.nhs.uk/question/direct/PW1040FemaleAdult/24/ColdorFluSymptoms//?answers=0,1,2,2,2,2,2,2,2,2,5,2,2&amp;dos=live&amp;dossearchdatetime=2023-01-16 10:00&amp;skipsymptomscheck=true</v>
      </c>
    </row>
    <row r="68" spans="1:7" ht="14.25" customHeight="1">
      <c r="A68" s="16" t="s">
        <v>179</v>
      </c>
      <c r="B68" s="16" t="s">
        <v>180</v>
      </c>
      <c r="C68" s="17" t="s">
        <v>181</v>
      </c>
      <c r="D68" s="18" t="s">
        <v>182</v>
      </c>
      <c r="E68" t="s">
        <v>347</v>
      </c>
      <c r="G68" s="37" t="str">
        <f>Control!$B$2&amp;Links!D68&amp;Checker!$A$2&amp;"/"&amp;Links!E68&amp;"&amp;dos="&amp;Checker!$B$2&amp;""&amp;Checker!$A$146</f>
        <v>https://providersite.staging.111.nhs.uk/question/direct/PW1751MaleAdult/35/Mentalhealthproblems//?answers=0,1,0,0,2&amp;dos=live&amp;dossearchdatetime=2023-01-16 10:00</v>
      </c>
    </row>
    <row r="69" spans="1:7" ht="14.25" customHeight="1">
      <c r="A69" s="16" t="s">
        <v>183</v>
      </c>
      <c r="B69" s="16" t="s">
        <v>184</v>
      </c>
      <c r="C69" s="32" t="s">
        <v>304</v>
      </c>
      <c r="D69" s="33" t="s">
        <v>372</v>
      </c>
      <c r="E69" s="24" t="s">
        <v>348</v>
      </c>
      <c r="G69" s="37" t="str">
        <f>Control!$B$2&amp;Links!D69&amp;Checker!$A$2&amp;"/"&amp;Links!E69&amp;"&amp;dos="&amp;Checker!$B$2&amp;""&amp;Checker!$A$146</f>
        <v>https://providersite.staging.111.nhs.uk/question/direct/PW516FemaleAdult/24/AbdominalPain//?answers=0,1,3,0,0,2,4,2,2,2,3,3,2,2,2,2,0&amp;dos=live&amp;dossearchdatetime=2023-01-16 10:00</v>
      </c>
    </row>
    <row r="70" spans="1:7" ht="14.25" customHeight="1">
      <c r="A70" s="16" t="s">
        <v>183</v>
      </c>
      <c r="B70" s="16" t="s">
        <v>184</v>
      </c>
      <c r="C70" s="32" t="s">
        <v>302</v>
      </c>
      <c r="D70" s="33" t="s">
        <v>372</v>
      </c>
      <c r="E70" s="24" t="s">
        <v>348</v>
      </c>
      <c r="F70" t="s">
        <v>215</v>
      </c>
      <c r="G70" s="37" t="str">
        <f>Control!$B$2&amp;Links!D70&amp;Checker!$A$2&amp;"/"&amp;Links!E70&amp;"&amp;dos="&amp;Checker!$B$2&amp;""&amp;Checker!$A$146&amp;F70</f>
        <v>https://providersite.staging.111.nhs.uk/question/direct/PW516FemaleAdult/24/AbdominalPain//?answers=0,1,3,0,0,2,4,2,2,2,3,3,2,2,2,2,0&amp;dos=live&amp;dossearchdatetime=2023-01-16 10:00&amp;otherservices=true</v>
      </c>
    </row>
    <row r="71" spans="1:7" ht="14.25" customHeight="1">
      <c r="A71" s="16" t="s">
        <v>185</v>
      </c>
      <c r="B71" s="16" t="s">
        <v>186</v>
      </c>
      <c r="C71" s="17" t="s">
        <v>285</v>
      </c>
      <c r="D71" s="18" t="s">
        <v>373</v>
      </c>
      <c r="E71" s="24" t="s">
        <v>349</v>
      </c>
      <c r="F71" t="s">
        <v>287</v>
      </c>
      <c r="G71" s="37" t="str">
        <f>Control!$B$2&amp;Links!D71&amp;Checker!$A$2&amp;"/"&amp;Links!E71&amp;"&amp;dos="&amp;Checker!$B$2&amp;""&amp;Checker!$A$146&amp;F71</f>
        <v>https://providersite.staging.111.nhs.uk/question/direct/PW1629MaleAdult/40/EyeorEyelidProblems//?answers=0,1,6,2,2,4,2,2,2,2,2,2,2,2,2,2,2,0,4,3,2,2,0&amp;dos=live&amp;dossearchdatetime=2023-01-16 10:00&amp;skipsymptomscheck=true</v>
      </c>
    </row>
    <row r="72" spans="1:7" ht="14.25" customHeight="1">
      <c r="A72" s="16" t="s">
        <v>185</v>
      </c>
      <c r="B72" s="16" t="s">
        <v>186</v>
      </c>
      <c r="C72" s="17" t="s">
        <v>285</v>
      </c>
      <c r="D72" s="18" t="s">
        <v>373</v>
      </c>
      <c r="E72" s="24" t="s">
        <v>349</v>
      </c>
      <c r="F72" s="24" t="s">
        <v>305</v>
      </c>
      <c r="G72" s="37" t="str">
        <f>Control!$B$2&amp;Links!D72&amp;Checker!$A$2&amp;"/"&amp;Links!E72&amp;"&amp;dos="&amp;Checker!$B$2&amp;""&amp;Checker!$A$146&amp;F72</f>
        <v>https://providersite.staging.111.nhs.uk/question/direct/PW1629MaleAdult/40/EyeorEyelidProblems//?answers=0,1,6,2,2,4,2,2,2,2,2,2,2,2,2,2,2,0,4,3,2,2,0&amp;dos=live&amp;dossearchdatetime=2023-01-16 10:00&amp;skipsymptomscheck=true&amp;otherservices=true</v>
      </c>
    </row>
    <row r="73" spans="1:7" ht="14.25" customHeight="1">
      <c r="A73" s="16" t="s">
        <v>187</v>
      </c>
      <c r="B73" s="16" t="s">
        <v>188</v>
      </c>
      <c r="C73" s="17" t="s">
        <v>286</v>
      </c>
      <c r="D73" s="18" t="s">
        <v>189</v>
      </c>
      <c r="E73" s="24" t="s">
        <v>350</v>
      </c>
      <c r="F73" t="s">
        <v>287</v>
      </c>
      <c r="G73" s="37" t="str">
        <f>Control!$B$2&amp;Links!D73&amp;Checker!$A$2&amp;"/"&amp;Links!E73&amp;"&amp;dos="&amp;Checker!$B$2&amp;""&amp;Checker!$A$146&amp;F73</f>
        <v>https://providersite.staging.111.nhs.uk/question/direct/PW854FemaleAdult/24/Sorethroat//?answers=0,1,0,2,2,2,3,2,2,3,2,2,0,2&amp;dos=live&amp;dossearchdatetime=2023-01-16 10:00&amp;skipsymptomscheck=true</v>
      </c>
    </row>
    <row r="74" spans="1:7" ht="14.25" customHeight="1">
      <c r="A74" s="16" t="s">
        <v>190</v>
      </c>
      <c r="B74" s="16" t="s">
        <v>191</v>
      </c>
      <c r="C74" s="32" t="s">
        <v>306</v>
      </c>
      <c r="D74" s="33" t="s">
        <v>229</v>
      </c>
      <c r="E74" s="74" t="s">
        <v>351</v>
      </c>
      <c r="G74" s="37" t="str">
        <f>Control!$B$2&amp;Links!D74&amp;Checker!$A$2&amp;"/"&amp;Links!E74&amp;"&amp;dos="&amp;Checker!$B$2&amp;""&amp;Checker!$A$146&amp;F74</f>
        <v>https://providersite.staging.111.nhs.uk/question/direct/PW1034MaleChild/6/Object,IngestedorInhaled//?answers=0,1,0,2,2,4,2,2,2,2,2,2,2,2,2&amp;dos=live&amp;dossearchdatetime=2023-01-16 10:00</v>
      </c>
    </row>
    <row r="75" spans="1:7" ht="14.25" customHeight="1">
      <c r="A75" s="16" t="s">
        <v>190</v>
      </c>
      <c r="B75" s="16" t="s">
        <v>191</v>
      </c>
      <c r="C75" s="32" t="s">
        <v>307</v>
      </c>
      <c r="D75" s="33" t="s">
        <v>229</v>
      </c>
      <c r="E75" s="74" t="s">
        <v>351</v>
      </c>
      <c r="F75" t="s">
        <v>386</v>
      </c>
      <c r="G75" s="37" t="str">
        <f>Control!$B$2&amp;Links!D75&amp;Checker!$A$2&amp;"/"&amp;Links!E75&amp;"&amp;dos="&amp;Checker!$B$2&amp;""&amp;Checker!$A$146&amp;F75</f>
        <v>https://providersite.staging.111.nhs.uk/question/direct/PW1034MaleChild/6/Object,IngestedorInhaled//?answers=0,1,0,2,2,4,2,2,2,2,2,2,2,2,2&amp;dos=live&amp;dossearchdatetime=2023-01-16 10:00&amp;answervalidationoffer=false</v>
      </c>
    </row>
    <row r="76" spans="1:7" ht="14.25" customHeight="1">
      <c r="A76" s="16" t="s">
        <v>190</v>
      </c>
      <c r="B76" s="16" t="s">
        <v>191</v>
      </c>
      <c r="C76" s="32" t="s">
        <v>214</v>
      </c>
      <c r="D76" s="33" t="s">
        <v>229</v>
      </c>
      <c r="E76" s="74" t="s">
        <v>351</v>
      </c>
      <c r="F76" s="24" t="s">
        <v>271</v>
      </c>
      <c r="G76" s="37" t="str">
        <f>Control!$B$2&amp;Links!D76&amp;Checker!$A$2&amp;"/"&amp;Links!E76&amp;"&amp;dos="&amp;Checker!$B$2&amp;""&amp;Checker!$A$146&amp;F76</f>
        <v>https://providersite.staging.111.nhs.uk/question/direct/PW1034MaleChild/6/Object,IngestedorInhaled//?answers=0,1,0,2,2,4,2,2,2,2,2,2,2,2,2&amp;dos=live&amp;dossearchdatetime=2023-01-16 10:00&amp;answervalidationoffer=false&amp;otherservices=true</v>
      </c>
    </row>
    <row r="77" spans="1:7" ht="14.25" customHeight="1">
      <c r="A77" s="16" t="s">
        <v>192</v>
      </c>
      <c r="B77" s="16" t="s">
        <v>193</v>
      </c>
      <c r="C77" s="32" t="s">
        <v>306</v>
      </c>
      <c r="D77" s="18" t="s">
        <v>194</v>
      </c>
      <c r="E77" t="s">
        <v>352</v>
      </c>
      <c r="G77" s="37" t="str">
        <f>Control!$B$2&amp;Links!D77&amp;Checker!$A$2&amp;"/"&amp;Links!E77&amp;"&amp;dos="&amp;Checker!$B$2&amp;""&amp;Checker!$A$146&amp;F77</f>
        <v>https://providersite.staging.111.nhs.uk/question/direct/PW1751FemaleAdult/16/MentalHealthProblems//?answers=0,1,0,4,2,4,2,0,3&amp;dos=live&amp;dossearchdatetime=2023-01-16 10:00</v>
      </c>
    </row>
    <row r="78" spans="1:7" ht="14.25" customHeight="1">
      <c r="A78" s="16" t="s">
        <v>192</v>
      </c>
      <c r="B78" s="16" t="s">
        <v>193</v>
      </c>
      <c r="C78" s="32" t="s">
        <v>300</v>
      </c>
      <c r="D78" s="18" t="s">
        <v>194</v>
      </c>
      <c r="E78" t="s">
        <v>352</v>
      </c>
      <c r="F78" t="s">
        <v>386</v>
      </c>
      <c r="G78" s="37" t="str">
        <f>Control!$B$2&amp;Links!D78&amp;Checker!$A$2&amp;"/"&amp;Links!E78&amp;"&amp;dos="&amp;Checker!$B$2&amp;""&amp;Checker!$A$146&amp;F78</f>
        <v>https://providersite.staging.111.nhs.uk/question/direct/PW1751FemaleAdult/16/MentalHealthProblems//?answers=0,1,0,4,2,4,2,0,3&amp;dos=live&amp;dossearchdatetime=2023-01-16 10:00&amp;answervalidationoffer=false</v>
      </c>
    </row>
    <row r="79" spans="1:7" ht="14.25" customHeight="1">
      <c r="A79" s="16" t="s">
        <v>192</v>
      </c>
      <c r="B79" s="16" t="s">
        <v>193</v>
      </c>
      <c r="C79" s="32" t="s">
        <v>214</v>
      </c>
      <c r="D79" s="18" t="s">
        <v>194</v>
      </c>
      <c r="E79" t="s">
        <v>352</v>
      </c>
      <c r="F79" t="s">
        <v>271</v>
      </c>
      <c r="G79" s="37" t="str">
        <f>Control!$B$2&amp;Links!D79&amp;Checker!$A$2&amp;"/"&amp;Links!E79&amp;"&amp;dos="&amp;Checker!$B$2&amp;""&amp;Checker!$A$146&amp;F79</f>
        <v>https://providersite.staging.111.nhs.uk/question/direct/PW1751FemaleAdult/16/MentalHealthProblems//?answers=0,1,0,4,2,4,2,0,3&amp;dos=live&amp;dossearchdatetime=2023-01-16 10:00&amp;answervalidationoffer=false&amp;otherservices=true</v>
      </c>
    </row>
    <row r="80" spans="1:7" ht="14.25" customHeight="1">
      <c r="A80" s="16" t="s">
        <v>195</v>
      </c>
      <c r="B80" s="31" t="s">
        <v>270</v>
      </c>
      <c r="C80" s="32" t="s">
        <v>308</v>
      </c>
      <c r="D80" s="18" t="s">
        <v>196</v>
      </c>
      <c r="E80" t="s">
        <v>216</v>
      </c>
      <c r="G80" s="37" t="str">
        <f>Control!$B$2&amp;Links!D80&amp;Checker!$A$2&amp;"/"&amp;Links!E80&amp;"&amp;dos="&amp;Checker!$B$2&amp;""&amp;Checker!$A$146</f>
        <v>https://providersite.staging.111.nhs.uk/question/direct/PW1684FemaleAdult/22/SexualorMenstrualConcerns//?answers=0,1,0&amp;dos=live&amp;dossearchdatetime=2023-01-16 10:00</v>
      </c>
    </row>
    <row r="81" spans="1:7" ht="14.25" customHeight="1">
      <c r="A81" s="16" t="s">
        <v>195</v>
      </c>
      <c r="B81" s="31" t="s">
        <v>270</v>
      </c>
      <c r="C81" s="32" t="s">
        <v>214</v>
      </c>
      <c r="D81" s="18" t="s">
        <v>196</v>
      </c>
      <c r="E81" t="s">
        <v>216</v>
      </c>
      <c r="F81" t="s">
        <v>215</v>
      </c>
      <c r="G81" s="37" t="str">
        <f>Control!$B$2&amp;Links!D81&amp;Checker!$A$2&amp;"/"&amp;Links!E81&amp;"&amp;dos="&amp;Checker!$B$2&amp;""&amp;Checker!$A$146&amp;F81</f>
        <v>https://providersite.staging.111.nhs.uk/question/direct/PW1684FemaleAdult/22/SexualorMenstrualConcerns//?answers=0,1,0&amp;dos=live&amp;dossearchdatetime=2023-01-16 10:00&amp;otherservices=true</v>
      </c>
    </row>
    <row r="82" spans="1:7" ht="14.25" customHeight="1">
      <c r="A82" s="40" t="s">
        <v>200</v>
      </c>
      <c r="B82" s="16" t="s">
        <v>205</v>
      </c>
      <c r="C82" s="17" t="s">
        <v>204</v>
      </c>
      <c r="D82" s="81" t="s">
        <v>378</v>
      </c>
      <c r="E82" s="24" t="s">
        <v>382</v>
      </c>
      <c r="G82" s="37" t="str">
        <f>Control!$B$2&amp;Links!D82&amp;Checker!$A$2&amp;"/"&amp;Links!E82&amp;"&amp;dos="&amp;Checker!$B$2&amp;""&amp;Checker!$A$146</f>
        <v>https://providersite.staging.111.nhs.uk/question/direct/PC1827MaleAdult/33/EmergencyPrescription//?answers=0&amp;dos=live&amp;dossearchdatetime=2023-01-16 10:00</v>
      </c>
    </row>
    <row r="83" spans="1:7" ht="14.25" customHeight="1">
      <c r="A83" s="40" t="s">
        <v>201</v>
      </c>
      <c r="B83" s="16" t="s">
        <v>206</v>
      </c>
      <c r="C83" s="17" t="s">
        <v>204</v>
      </c>
      <c r="D83" s="81" t="s">
        <v>379</v>
      </c>
      <c r="E83" s="24" t="s">
        <v>383</v>
      </c>
      <c r="G83" s="37" t="str">
        <f>Control!$B$2&amp;Links!D83&amp;Checker!$A$2&amp;"/"&amp;Links!E83&amp;"&amp;dos="&amp;Checker!$B$2&amp;""&amp;Checker!$A$146</f>
        <v>https://providersite.staging.111.nhs.uk/question/direct/PC1827FemaleAdult/33/EmergencyPrescription//?answers=1&amp;dos=live&amp;dossearchdatetime=2023-01-16 10:00</v>
      </c>
    </row>
    <row r="84" spans="1:7" ht="14.25" customHeight="1">
      <c r="A84" s="40" t="s">
        <v>202</v>
      </c>
      <c r="B84" s="16" t="s">
        <v>207</v>
      </c>
      <c r="C84" s="17" t="s">
        <v>204</v>
      </c>
      <c r="D84" s="81" t="s">
        <v>380</v>
      </c>
      <c r="E84" s="24" t="s">
        <v>384</v>
      </c>
      <c r="G84" s="37" t="str">
        <f>Control!$B$2&amp;Links!D84&amp;Checker!$A$2&amp;"/"&amp;Links!E84&amp;"&amp;dos="&amp;Checker!$B$2&amp;""&amp;Checker!$A$146</f>
        <v>https://providersite.staging.111.nhs.uk/question/direct/PC1827MaleChild/13/EmergencyPrescription//?answers=2&amp;dos=live&amp;dossearchdatetime=2023-01-16 10:00</v>
      </c>
    </row>
    <row r="85" spans="1:7" ht="14.25" customHeight="1">
      <c r="A85" s="40" t="s">
        <v>203</v>
      </c>
      <c r="B85" s="16" t="s">
        <v>209</v>
      </c>
      <c r="C85" s="17" t="s">
        <v>204</v>
      </c>
      <c r="D85" s="81" t="s">
        <v>381</v>
      </c>
      <c r="E85" s="24" t="s">
        <v>385</v>
      </c>
      <c r="G85" s="37" t="str">
        <f>Control!$B$2&amp;Links!D85&amp;Checker!$A$2&amp;"/"&amp;Links!E85&amp;"&amp;dos="&amp;Checker!$B$2&amp;""&amp;Checker!$A$146</f>
        <v>https://providersite.staging.111.nhs.uk/question/direct/PC1827FemaleChild/13/EmergencyPrescription//?answers=3&amp;dos=live&amp;dossearchdatetime=2023-01-16 10:00</v>
      </c>
    </row>
    <row r="86" spans="1:7" ht="14.25" customHeight="1">
      <c r="A86" s="40" t="s">
        <v>200</v>
      </c>
      <c r="B86" s="16" t="s">
        <v>205</v>
      </c>
      <c r="C86" s="32" t="s">
        <v>214</v>
      </c>
      <c r="D86" s="81" t="s">
        <v>378</v>
      </c>
      <c r="E86" s="24" t="s">
        <v>382</v>
      </c>
      <c r="F86" t="s">
        <v>215</v>
      </c>
      <c r="G86" s="37" t="str">
        <f>Control!$B$2&amp;Links!D86&amp;Checker!$A$2&amp;"/"&amp;Links!E86&amp;"&amp;dos="&amp;Checker!$B$2&amp;""&amp;Checker!$A$146&amp;F86</f>
        <v>https://providersite.staging.111.nhs.uk/question/direct/PC1827MaleAdult/33/EmergencyPrescription//?answers=0&amp;dos=live&amp;dossearchdatetime=2023-01-16 10:00&amp;otherservices=true</v>
      </c>
    </row>
    <row r="87" spans="1:7" ht="14.25" customHeight="1">
      <c r="A87" s="40" t="s">
        <v>201</v>
      </c>
      <c r="B87" s="16" t="s">
        <v>206</v>
      </c>
      <c r="C87" s="32" t="s">
        <v>214</v>
      </c>
      <c r="D87" s="81" t="s">
        <v>379</v>
      </c>
      <c r="E87" s="24" t="s">
        <v>383</v>
      </c>
      <c r="F87" t="s">
        <v>215</v>
      </c>
      <c r="G87" s="37" t="str">
        <f>Control!$B$2&amp;Links!D87&amp;Checker!$A$2&amp;"/"&amp;Links!E87&amp;"&amp;dos="&amp;Checker!$B$2&amp;""&amp;Checker!$A$146&amp;F87</f>
        <v>https://providersite.staging.111.nhs.uk/question/direct/PC1827FemaleAdult/33/EmergencyPrescription//?answers=1&amp;dos=live&amp;dossearchdatetime=2023-01-16 10:00&amp;otherservices=true</v>
      </c>
    </row>
    <row r="88" spans="1:7" ht="14.25" customHeight="1">
      <c r="A88" s="40" t="s">
        <v>202</v>
      </c>
      <c r="B88" s="16" t="s">
        <v>207</v>
      </c>
      <c r="C88" s="32" t="s">
        <v>214</v>
      </c>
      <c r="D88" s="81" t="s">
        <v>380</v>
      </c>
      <c r="E88" s="24" t="s">
        <v>384</v>
      </c>
      <c r="F88" t="s">
        <v>215</v>
      </c>
      <c r="G88" s="37" t="str">
        <f>Control!$B$2&amp;Links!D88&amp;Checker!$A$2&amp;"/"&amp;Links!E88&amp;"&amp;dos="&amp;Checker!$B$2&amp;""&amp;Checker!$A$146&amp;F88</f>
        <v>https://providersite.staging.111.nhs.uk/question/direct/PC1827MaleChild/13/EmergencyPrescription//?answers=2&amp;dos=live&amp;dossearchdatetime=2023-01-16 10:00&amp;otherservices=true</v>
      </c>
    </row>
    <row r="89" spans="1:7" ht="14.25" customHeight="1">
      <c r="A89" s="40" t="s">
        <v>203</v>
      </c>
      <c r="B89" s="16" t="s">
        <v>209</v>
      </c>
      <c r="C89" s="32" t="s">
        <v>214</v>
      </c>
      <c r="D89" s="81" t="s">
        <v>381</v>
      </c>
      <c r="E89" s="24" t="s">
        <v>385</v>
      </c>
      <c r="F89" t="s">
        <v>215</v>
      </c>
      <c r="G89" s="37" t="str">
        <f>Control!$B$2&amp;Links!D89&amp;Checker!$A$2&amp;"/"&amp;Links!E89&amp;"&amp;dos="&amp;Checker!$B$2&amp;""&amp;Checker!$A$146&amp;F89</f>
        <v>https://providersite.staging.111.nhs.uk/question/direct/PC1827FemaleChild/13/EmergencyPrescription//?answers=3&amp;dos=live&amp;dossearchdatetime=2023-01-16 10:00&amp;otherservices=true</v>
      </c>
    </row>
    <row r="90" spans="1:7" ht="14.25" customHeight="1">
      <c r="A90" s="20" t="s">
        <v>147</v>
      </c>
      <c r="B90" s="16" t="s">
        <v>208</v>
      </c>
      <c r="C90" s="32" t="s">
        <v>301</v>
      </c>
      <c r="D90" t="s">
        <v>197</v>
      </c>
      <c r="E90" t="s">
        <v>353</v>
      </c>
      <c r="F90" t="s">
        <v>287</v>
      </c>
      <c r="G90" s="37" t="str">
        <f>Control!$B$2&amp;Links!D90&amp;Checker!$A$2&amp;"/"&amp;Links!E90&amp;"&amp;dos="&amp;Checker!$B$2&amp;""&amp;Checker!$A$146&amp;F90</f>
        <v>https://providersite.staging.111.nhs.uk/question/direct/PW981MaleAdult/20/NasalCongestion//?answers=0,1,2,2,2,3,2,3,2,2&amp;dos=live&amp;dossearchdatetime=2023-01-16 10:00&amp;skipsymptomscheck=true</v>
      </c>
    </row>
    <row r="91" spans="1:7" ht="14.25" customHeight="1">
      <c r="A91" s="20" t="s">
        <v>147</v>
      </c>
      <c r="B91" s="16" t="s">
        <v>208</v>
      </c>
      <c r="C91" s="32" t="s">
        <v>302</v>
      </c>
      <c r="D91" t="s">
        <v>197</v>
      </c>
      <c r="E91" t="s">
        <v>353</v>
      </c>
      <c r="F91" t="s">
        <v>215</v>
      </c>
      <c r="G91" s="37" t="str">
        <f>Control!$B$2&amp;Links!D91&amp;Checker!$A$2&amp;"/"&amp;Links!E91&amp;"&amp;dos="&amp;Checker!$B$2&amp;""&amp;Checker!$A$146&amp;F91</f>
        <v>https://providersite.staging.111.nhs.uk/question/direct/PW981MaleAdult/20/NasalCongestion//?answers=0,1,2,2,2,3,2,3,2,2&amp;dos=live&amp;dossearchdatetime=2023-01-16 10:00&amp;otherservices=true</v>
      </c>
    </row>
    <row r="92" spans="1:7" ht="14.25" customHeight="1">
      <c r="A92" s="20" t="s">
        <v>247</v>
      </c>
      <c r="B92" s="30" t="s">
        <v>257</v>
      </c>
      <c r="C92" s="63" t="s">
        <v>252</v>
      </c>
      <c r="D92" s="64" t="s">
        <v>262</v>
      </c>
      <c r="E92" s="64" t="s">
        <v>354</v>
      </c>
      <c r="G92" s="37" t="str">
        <f>Control!$B$2&amp;Links!D92&amp;Checker!$A$2&amp;"/"&amp;Links!E92&amp;"&amp;dos="&amp;Checker!$B$2&amp;""&amp;Checker!$A$146</f>
        <v>https://providersite.staging.111.nhs.uk/question/direct/PW1854FemaleAdult/25/LossofTasteorSmell//?answers=0,1,0,2,0,2,2,2,2,2,2,2,0&amp;dos=live&amp;dossearchdatetime=2023-01-16 10:00</v>
      </c>
    </row>
    <row r="93" spans="1:7" ht="15" customHeight="1">
      <c r="A93" s="20" t="s">
        <v>248</v>
      </c>
      <c r="B93" s="30" t="s">
        <v>258</v>
      </c>
      <c r="C93" s="63" t="s">
        <v>253</v>
      </c>
      <c r="D93" s="64" t="s">
        <v>262</v>
      </c>
      <c r="E93" s="64" t="s">
        <v>355</v>
      </c>
      <c r="G93" s="37" t="str">
        <f>Control!$B$2&amp;Links!D93&amp;Checker!$A$2&amp;"/"&amp;Links!E93&amp;"&amp;dos="&amp;Checker!$B$2&amp;""&amp;Checker!$A$146</f>
        <v>https://providersite.staging.111.nhs.uk/question/direct/PW1854FemaleAdult/25/LossofTasteorSmell//?answers=0,1,0,2,2,0,2,2,2,2,2,0,0,2&amp;dos=live&amp;dossearchdatetime=2023-01-16 10:00</v>
      </c>
    </row>
    <row r="94" spans="1:7" ht="15" customHeight="1">
      <c r="A94" s="20" t="s">
        <v>249</v>
      </c>
      <c r="B94" s="30" t="s">
        <v>259</v>
      </c>
      <c r="C94" s="63" t="s">
        <v>254</v>
      </c>
      <c r="D94" s="64" t="s">
        <v>262</v>
      </c>
      <c r="E94" s="64" t="s">
        <v>356</v>
      </c>
      <c r="G94" s="37" t="str">
        <f>Control!$B$2&amp;Links!D94&amp;Checker!$A$2&amp;"/"&amp;Links!E94&amp;"&amp;dos="&amp;Checker!$B$2&amp;""&amp;Checker!$A$146</f>
        <v>https://providersite.staging.111.nhs.uk/question/direct/PW1854FemaleAdult/25/LossofTasteorSmell//?answers=0,1,0,2,2,0,2,0,2,2,3,2,2,2,2,2,2,2,0,1,2&amp;dos=live&amp;dossearchdatetime=2023-01-16 10:00</v>
      </c>
    </row>
    <row r="95" spans="1:7" ht="15" customHeight="1">
      <c r="A95" s="20" t="s">
        <v>250</v>
      </c>
      <c r="B95" s="30" t="s">
        <v>260</v>
      </c>
      <c r="C95" s="63" t="s">
        <v>255</v>
      </c>
      <c r="D95" s="64" t="s">
        <v>262</v>
      </c>
      <c r="E95" s="64" t="s">
        <v>357</v>
      </c>
      <c r="G95" s="37" t="str">
        <f>Control!$B$2&amp;Links!D95&amp;Checker!$A$2&amp;"/"&amp;Links!E95&amp;"&amp;dos="&amp;Checker!$B$2&amp;""&amp;Checker!$A$146</f>
        <v>https://providersite.staging.111.nhs.uk/question/direct/PW1854FemaleAdult/25/LossofTasteorSmell//?answers=0,1,0,2,2,0,2,2,2,2,2,2,2,2,2,2,0,2,2,3&amp;dos=live&amp;dossearchdatetime=2023-01-16 10:00</v>
      </c>
    </row>
    <row r="96" spans="1:7" ht="15" customHeight="1">
      <c r="A96" s="20" t="s">
        <v>251</v>
      </c>
      <c r="B96" s="30" t="s">
        <v>261</v>
      </c>
      <c r="C96" s="63" t="s">
        <v>256</v>
      </c>
      <c r="D96" s="64" t="s">
        <v>228</v>
      </c>
      <c r="E96" s="64" t="s">
        <v>358</v>
      </c>
      <c r="G96" s="37" t="str">
        <f>Control!$B$2&amp;Links!D96&amp;Checker!$A$2&amp;"/"&amp;Links!E96&amp;"&amp;dos="&amp;Checker!$B$2&amp;""&amp;Checker!$A$146</f>
        <v>https://providersite.staging.111.nhs.uk/question/direct/PW1040FemaleAdult/24/ColdorFluSymptoms//?answers=0,1,2,0,2,2,2,2,2,2,2,2,2,2,2,2,3,1,2,2&amp;dos=live&amp;dossearchdatetime=2023-01-16 10:00</v>
      </c>
    </row>
    <row r="97" spans="1:7" ht="15" customHeight="1">
      <c r="A97" s="84" t="s">
        <v>118</v>
      </c>
      <c r="B97" s="83" t="s">
        <v>392</v>
      </c>
      <c r="C97" s="85" t="s">
        <v>204</v>
      </c>
      <c r="D97" s="82" t="s">
        <v>388</v>
      </c>
      <c r="E97" s="82" t="s">
        <v>387</v>
      </c>
      <c r="G97" s="37" t="str">
        <f>Control!$B$2&amp;Links!D97&amp;Checker!$A$2&amp;"/"&amp;Links!E97&amp;"&amp;dos="&amp;Checker!$B$2&amp;""&amp;Checker!$A$146</f>
        <v>https://providersite.staging.111.nhs.uk/question/direct/PW975FemaleAdult/28/Cough//?answers=0,1,1,3,2,2,2,2,2,2,2,2,2,1,3,2,1,6,0&amp;dos=live&amp;dossearchdatetime=2023-01-16 10:00</v>
      </c>
    </row>
  </sheetData>
  <sheetProtection algorithmName="SHA-512" hashValue="ceTuszRSbCqMBjsitNxwda1QPzoQg3FylYJ7RqgYbYTWmN0xYPHSXABw6r0RrBc3fdGqJs5DScKFh0MfdeQrdw==" saltValue="nSsdsYK78K6hfy2RnIAXEQ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198</v>
      </c>
      <c r="B1" s="8" t="s">
        <v>199</v>
      </c>
    </row>
    <row r="2" spans="1:2" ht="14.25" customHeight="1">
      <c r="B2" s="75" t="s">
        <v>376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5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yZlWnOOPMF8he5zK++AKPFi1PYMinP96kpIPygKFoOnwd3vyfgLSDpdAVtZDe6XNmFUcISFF5GRCDmJKNpjhyg==" saltValue="F61TifdxF/oF64HiNAYNGQ==" spinCount="100000" sheet="1" objects="1" scenarios="1"/>
  <hyperlinks>
    <hyperlink ref="B2" r:id="rId1" xr:uid="{D27DDD17-8CAF-4319-9553-A2B404C89B74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2023-01-16T17:16:56Z</dcterms:modified>
</cp:coreProperties>
</file>