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24226"/>
  <mc:AlternateContent xmlns:mc="http://schemas.openxmlformats.org/markup-compatibility/2006">
    <mc:Choice Requires="x15">
      <x15ac:absPath xmlns:x15ac="http://schemas.microsoft.com/office/spreadsheetml/2010/11/ac" url="https://nhs-my.sharepoint.com/personal/alice_tomlinson2_nhs_net/Documents/Documents/"/>
    </mc:Choice>
  </mc:AlternateContent>
  <xr:revisionPtr revIDLastSave="2174" documentId="8_{C4386D9B-A2A1-4751-BF11-10DC1E26B169}" xr6:coauthVersionLast="47" xr6:coauthVersionMax="47" xr10:uidLastSave="{66993187-F889-4CF9-98CD-E51EC45C9DE8}"/>
  <bookViews>
    <workbookView xWindow="-120" yWindow="-120" windowWidth="29040" windowHeight="15720" xr2:uid="{00000000-000D-0000-FFFF-FFFF00000000}"/>
  </bookViews>
  <sheets>
    <sheet name="Overview" sheetId="4" r:id="rId1"/>
    <sheet name="Estimated Volume" sheetId="1" r:id="rId2"/>
    <sheet name="summary" sheetId="7" state="hidden" r:id="rId3"/>
    <sheet name="dates all" sheetId="8" state="hidden" r:id="rId4"/>
    <sheet name="Busiest" sheetId="9" state="hidden" r:id="rId5"/>
    <sheet name="Data All" sheetId="5" state="hidden" r:id="rId6"/>
    <sheet name="SQL" sheetId="10" state="hidden" r:id="rId7"/>
  </sheets>
  <definedNames>
    <definedName name="_xlnm._FilterDatabase" localSheetId="4" hidden="1">Busiest!$A$1:$H$472</definedName>
    <definedName name="_xlnm._FilterDatabase" localSheetId="5" hidden="1">'Data All'!$A$1:$N$1327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9" l="1"/>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174" i="9"/>
  <c r="A175" i="9"/>
  <c r="A176" i="9"/>
  <c r="A177" i="9"/>
  <c r="A178" i="9"/>
  <c r="A179" i="9"/>
  <c r="A180" i="9"/>
  <c r="A181" i="9"/>
  <c r="A182" i="9"/>
  <c r="A183" i="9"/>
  <c r="A184" i="9"/>
  <c r="A185" i="9"/>
  <c r="A186" i="9"/>
  <c r="A187" i="9"/>
  <c r="A188" i="9"/>
  <c r="A189" i="9"/>
  <c r="A190" i="9"/>
  <c r="A191" i="9"/>
  <c r="A192" i="9"/>
  <c r="A193" i="9"/>
  <c r="A194" i="9"/>
  <c r="A195" i="9"/>
  <c r="A196" i="9"/>
  <c r="A197" i="9"/>
  <c r="A198" i="9"/>
  <c r="A199" i="9"/>
  <c r="A200" i="9"/>
  <c r="A201" i="9"/>
  <c r="A202" i="9"/>
  <c r="A203" i="9"/>
  <c r="A204" i="9"/>
  <c r="A205" i="9"/>
  <c r="A206" i="9"/>
  <c r="A207" i="9"/>
  <c r="A208" i="9"/>
  <c r="A209" i="9"/>
  <c r="A210" i="9"/>
  <c r="A211" i="9"/>
  <c r="A212" i="9"/>
  <c r="A213" i="9"/>
  <c r="A214" i="9"/>
  <c r="A215" i="9"/>
  <c r="A216" i="9"/>
  <c r="A217" i="9"/>
  <c r="A218" i="9"/>
  <c r="A219" i="9"/>
  <c r="A220" i="9"/>
  <c r="A221" i="9"/>
  <c r="A222" i="9"/>
  <c r="A223" i="9"/>
  <c r="A224" i="9"/>
  <c r="A225" i="9"/>
  <c r="A226" i="9"/>
  <c r="A227" i="9"/>
  <c r="A228" i="9"/>
  <c r="A229" i="9"/>
  <c r="A230" i="9"/>
  <c r="A231" i="9"/>
  <c r="A232" i="9"/>
  <c r="A233" i="9"/>
  <c r="A234" i="9"/>
  <c r="A235" i="9"/>
  <c r="A236" i="9"/>
  <c r="A237" i="9"/>
  <c r="A238" i="9"/>
  <c r="A239" i="9"/>
  <c r="A240" i="9"/>
  <c r="A241" i="9"/>
  <c r="A242" i="9"/>
  <c r="A243" i="9"/>
  <c r="A244" i="9"/>
  <c r="A245" i="9"/>
  <c r="A246" i="9"/>
  <c r="A247" i="9"/>
  <c r="A248" i="9"/>
  <c r="A249" i="9"/>
  <c r="A250" i="9"/>
  <c r="A251" i="9"/>
  <c r="A252" i="9"/>
  <c r="A253" i="9"/>
  <c r="A254" i="9"/>
  <c r="A255" i="9"/>
  <c r="A256" i="9"/>
  <c r="A257" i="9"/>
  <c r="A258" i="9"/>
  <c r="A259" i="9"/>
  <c r="A260" i="9"/>
  <c r="A261" i="9"/>
  <c r="A262" i="9"/>
  <c r="A263" i="9"/>
  <c r="A264" i="9"/>
  <c r="A265" i="9"/>
  <c r="A266" i="9"/>
  <c r="A267" i="9"/>
  <c r="A268" i="9"/>
  <c r="A269" i="9"/>
  <c r="A270" i="9"/>
  <c r="A271" i="9"/>
  <c r="A272" i="9"/>
  <c r="A273" i="9"/>
  <c r="A274" i="9"/>
  <c r="A275" i="9"/>
  <c r="A276" i="9"/>
  <c r="A277" i="9"/>
  <c r="A278" i="9"/>
  <c r="A279" i="9"/>
  <c r="A280" i="9"/>
  <c r="A281" i="9"/>
  <c r="A282" i="9"/>
  <c r="A283" i="9"/>
  <c r="A284" i="9"/>
  <c r="A285" i="9"/>
  <c r="A286" i="9"/>
  <c r="A287" i="9"/>
  <c r="A288" i="9"/>
  <c r="A289" i="9"/>
  <c r="A290" i="9"/>
  <c r="A291" i="9"/>
  <c r="A292" i="9"/>
  <c r="A293" i="9"/>
  <c r="A294" i="9"/>
  <c r="A295" i="9"/>
  <c r="A296" i="9"/>
  <c r="A297" i="9"/>
  <c r="A298" i="9"/>
  <c r="A299" i="9"/>
  <c r="A300" i="9"/>
  <c r="A301" i="9"/>
  <c r="A302" i="9"/>
  <c r="A303" i="9"/>
  <c r="A304" i="9"/>
  <c r="A305" i="9"/>
  <c r="A306" i="9"/>
  <c r="A307" i="9"/>
  <c r="A308" i="9"/>
  <c r="A309" i="9"/>
  <c r="A310" i="9"/>
  <c r="A311" i="9"/>
  <c r="A312" i="9"/>
  <c r="A313" i="9"/>
  <c r="A314" i="9"/>
  <c r="A315" i="9"/>
  <c r="A316" i="9"/>
  <c r="A317" i="9"/>
  <c r="A318" i="9"/>
  <c r="A319" i="9"/>
  <c r="A320" i="9"/>
  <c r="A321" i="9"/>
  <c r="A322" i="9"/>
  <c r="A323" i="9"/>
  <c r="A324" i="9"/>
  <c r="A325" i="9"/>
  <c r="A326" i="9"/>
  <c r="A327" i="9"/>
  <c r="A328" i="9"/>
  <c r="A329" i="9"/>
  <c r="A330" i="9"/>
  <c r="A331" i="9"/>
  <c r="A332" i="9"/>
  <c r="A333" i="9"/>
  <c r="A334" i="9"/>
  <c r="A335" i="9"/>
  <c r="A336" i="9"/>
  <c r="A337" i="9"/>
  <c r="A338" i="9"/>
  <c r="A339" i="9"/>
  <c r="A340" i="9"/>
  <c r="A341" i="9"/>
  <c r="A342" i="9"/>
  <c r="A343" i="9"/>
  <c r="A344" i="9"/>
  <c r="A345" i="9"/>
  <c r="A346" i="9"/>
  <c r="A347" i="9"/>
  <c r="A348" i="9"/>
  <c r="A349" i="9"/>
  <c r="A350" i="9"/>
  <c r="A351" i="9"/>
  <c r="A352" i="9"/>
  <c r="A353" i="9"/>
  <c r="A354" i="9"/>
  <c r="A355" i="9"/>
  <c r="A356" i="9"/>
  <c r="A357" i="9"/>
  <c r="A358" i="9"/>
  <c r="A359" i="9"/>
  <c r="A360" i="9"/>
  <c r="A361" i="9"/>
  <c r="A362" i="9"/>
  <c r="A363" i="9"/>
  <c r="A364" i="9"/>
  <c r="A365" i="9"/>
  <c r="A366" i="9"/>
  <c r="A367" i="9"/>
  <c r="A368" i="9"/>
  <c r="A369" i="9"/>
  <c r="A370" i="9"/>
  <c r="A371" i="9"/>
  <c r="A372" i="9"/>
  <c r="A373" i="9"/>
  <c r="A374" i="9"/>
  <c r="A375" i="9"/>
  <c r="A376" i="9"/>
  <c r="A377" i="9"/>
  <c r="A378" i="9"/>
  <c r="A379" i="9"/>
  <c r="A380" i="9"/>
  <c r="A381" i="9"/>
  <c r="A382" i="9"/>
  <c r="A383" i="9"/>
  <c r="A384" i="9"/>
  <c r="A385" i="9"/>
  <c r="A386" i="9"/>
  <c r="A387" i="9"/>
  <c r="A388" i="9"/>
  <c r="A389" i="9"/>
  <c r="A390" i="9"/>
  <c r="A391" i="9"/>
  <c r="A392" i="9"/>
  <c r="A393" i="9"/>
  <c r="A394" i="9"/>
  <c r="A395" i="9"/>
  <c r="A396" i="9"/>
  <c r="A397" i="9"/>
  <c r="A398" i="9"/>
  <c r="A399" i="9"/>
  <c r="A400" i="9"/>
  <c r="A401" i="9"/>
  <c r="A402" i="9"/>
  <c r="A403" i="9"/>
  <c r="A404" i="9"/>
  <c r="A405" i="9"/>
  <c r="A406" i="9"/>
  <c r="A407" i="9"/>
  <c r="A408" i="9"/>
  <c r="A409" i="9"/>
  <c r="A410" i="9"/>
  <c r="A411" i="9"/>
  <c r="A412" i="9"/>
  <c r="A413" i="9"/>
  <c r="A414" i="9"/>
  <c r="A415" i="9"/>
  <c r="A416" i="9"/>
  <c r="A417" i="9"/>
  <c r="A418" i="9"/>
  <c r="A419" i="9"/>
  <c r="A420" i="9"/>
  <c r="A421" i="9"/>
  <c r="A422" i="9"/>
  <c r="A423" i="9"/>
  <c r="A424" i="9"/>
  <c r="A425" i="9"/>
  <c r="A426" i="9"/>
  <c r="A427" i="9"/>
  <c r="A428" i="9"/>
  <c r="A429" i="9"/>
  <c r="A430" i="9"/>
  <c r="A431" i="9"/>
  <c r="A432" i="9"/>
  <c r="A433" i="9"/>
  <c r="A434" i="9"/>
  <c r="A435" i="9"/>
  <c r="A436" i="9"/>
  <c r="A437" i="9"/>
  <c r="A438" i="9"/>
  <c r="A439" i="9"/>
  <c r="A440" i="9"/>
  <c r="A441" i="9"/>
  <c r="A442" i="9"/>
  <c r="A443" i="9"/>
  <c r="A444" i="9"/>
  <c r="A445" i="9"/>
  <c r="A446" i="9"/>
  <c r="A447" i="9"/>
  <c r="A448" i="9"/>
  <c r="A449" i="9"/>
  <c r="A450" i="9"/>
  <c r="A451" i="9"/>
  <c r="A452" i="9"/>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B8" i="7" s="1"/>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2" i="5"/>
  <c r="J3" i="1"/>
  <c r="J1" i="1"/>
  <c r="F1" i="1"/>
  <c r="B1" i="1"/>
  <c r="B3" i="1"/>
  <c r="B5" i="1" s="1"/>
  <c r="C3" i="1"/>
  <c r="C5" i="1" s="1"/>
  <c r="H1" i="5"/>
  <c r="D6" i="7"/>
  <c r="A1" i="9"/>
  <c r="D25" i="7" l="1"/>
  <c r="D31" i="7"/>
  <c r="D35" i="7"/>
  <c r="D13" i="7"/>
  <c r="D11" i="7"/>
  <c r="D12" i="7"/>
  <c r="D21" i="7"/>
  <c r="D19" i="7"/>
  <c r="D23" i="7"/>
  <c r="D17" i="7"/>
  <c r="D27" i="7"/>
  <c r="D29" i="7"/>
  <c r="D16" i="7"/>
  <c r="D33" i="7"/>
  <c r="D37" i="7"/>
  <c r="B28" i="7"/>
  <c r="B29" i="7"/>
  <c r="B19" i="7"/>
  <c r="C8" i="7"/>
  <c r="C18" i="7"/>
  <c r="C10" i="7"/>
  <c r="D15" i="7"/>
  <c r="D9" i="7"/>
  <c r="D14" i="7"/>
  <c r="D22" i="7"/>
  <c r="D32" i="7"/>
  <c r="D8" i="7"/>
  <c r="F44" i="7"/>
  <c r="D10" i="7"/>
  <c r="D24" i="7"/>
  <c r="D34" i="7"/>
  <c r="D36" i="7"/>
  <c r="D30" i="7"/>
  <c r="D18" i="7"/>
  <c r="D20" i="7"/>
  <c r="D26" i="7"/>
  <c r="D28" i="7"/>
  <c r="C37" i="7"/>
  <c r="B16" i="7"/>
  <c r="B37" i="7"/>
  <c r="C33" i="7"/>
  <c r="B35" i="7"/>
  <c r="C35" i="7"/>
  <c r="C31" i="7"/>
  <c r="B33" i="7"/>
  <c r="B31" i="7"/>
  <c r="C29" i="7"/>
  <c r="C25" i="7"/>
  <c r="B27" i="7"/>
  <c r="C27" i="7"/>
  <c r="C23" i="7"/>
  <c r="B25" i="7"/>
  <c r="B23" i="7"/>
  <c r="B21" i="7"/>
  <c r="C19" i="7"/>
  <c r="C21" i="7"/>
  <c r="C17" i="7"/>
  <c r="C13" i="7"/>
  <c r="B17" i="7"/>
  <c r="B13" i="7"/>
  <c r="C11" i="7"/>
  <c r="B11" i="7"/>
  <c r="C9" i="7"/>
  <c r="B9" i="7"/>
  <c r="D3" i="1"/>
  <c r="D5" i="1" s="1"/>
  <c r="D38" i="7" l="1"/>
  <c r="F50" i="7" s="1"/>
  <c r="D12" i="1" s="1"/>
  <c r="E6" i="7"/>
  <c r="G44" i="7" s="1"/>
  <c r="C36" i="7"/>
  <c r="C16" i="7"/>
  <c r="C15" i="7"/>
  <c r="C30" i="7"/>
  <c r="C28" i="7"/>
  <c r="C12" i="7"/>
  <c r="C14" i="7"/>
  <c r="C20" i="7"/>
  <c r="C22" i="7"/>
  <c r="C24" i="7"/>
  <c r="C26" i="7"/>
  <c r="C32" i="7"/>
  <c r="C34" i="7"/>
  <c r="B15" i="7"/>
  <c r="B32" i="7"/>
  <c r="B10" i="7"/>
  <c r="B24" i="7"/>
  <c r="B30" i="7"/>
  <c r="B34" i="7"/>
  <c r="B36" i="7"/>
  <c r="B12" i="7"/>
  <c r="B14" i="7"/>
  <c r="B18" i="7"/>
  <c r="B20" i="7"/>
  <c r="B22" i="7"/>
  <c r="B26" i="7"/>
  <c r="F46" i="7" l="1"/>
  <c r="D6" i="1" s="1"/>
  <c r="G52" i="7"/>
  <c r="D16" i="1" s="1"/>
  <c r="G55" i="7"/>
  <c r="D22" i="1" s="1"/>
  <c r="G54" i="7"/>
  <c r="D20" i="1" s="1"/>
  <c r="G47" i="7"/>
  <c r="G48" i="7"/>
  <c r="G53" i="7"/>
  <c r="D18" i="1" s="1"/>
  <c r="G56" i="7"/>
  <c r="G57" i="7"/>
  <c r="G58" i="7"/>
  <c r="F51" i="7"/>
  <c r="D13" i="1" s="1"/>
  <c r="G59" i="7"/>
  <c r="G60" i="7"/>
  <c r="G61" i="7"/>
  <c r="G49" i="7"/>
  <c r="D14" i="1" s="1"/>
  <c r="G46" i="7"/>
  <c r="D7" i="1" s="1"/>
  <c r="F49" i="7"/>
  <c r="D11" i="1" s="1"/>
  <c r="B38" i="7"/>
  <c r="B46" i="7" s="1"/>
  <c r="B6" i="1" s="1"/>
  <c r="F58" i="7"/>
  <c r="F61" i="7"/>
  <c r="F48" i="7"/>
  <c r="D9" i="1" s="1"/>
  <c r="F54" i="7"/>
  <c r="D19" i="1" s="1"/>
  <c r="F47" i="7"/>
  <c r="D8" i="1" s="1"/>
  <c r="F55" i="7"/>
  <c r="F59" i="7"/>
  <c r="F52" i="7"/>
  <c r="D15" i="1" s="1"/>
  <c r="F56" i="7"/>
  <c r="F57" i="7"/>
  <c r="F53" i="7"/>
  <c r="D17" i="1" s="1"/>
  <c r="F60" i="7"/>
  <c r="C38" i="7"/>
  <c r="L3" i="1"/>
  <c r="L5" i="1" s="1"/>
  <c r="K3" i="1"/>
  <c r="K5" i="1" s="1"/>
  <c r="J5" i="1"/>
  <c r="H3" i="1"/>
  <c r="H5" i="1" s="1"/>
  <c r="G3" i="1"/>
  <c r="G5" i="1" s="1"/>
  <c r="F3" i="1"/>
  <c r="F5" i="1" s="1"/>
  <c r="L23" i="1" l="1"/>
  <c r="D23" i="1"/>
  <c r="L24" i="1"/>
  <c r="D24" i="1"/>
  <c r="D21" i="1"/>
  <c r="L21" i="1"/>
  <c r="D10" i="1"/>
  <c r="L10" i="1"/>
  <c r="D26" i="1"/>
  <c r="L26" i="1"/>
  <c r="L25" i="1"/>
  <c r="D25" i="1"/>
  <c r="L19" i="1"/>
  <c r="L6" i="1"/>
  <c r="L8" i="1"/>
  <c r="L17" i="1"/>
  <c r="L9" i="1"/>
  <c r="L15" i="1"/>
  <c r="L13" i="1"/>
  <c r="L12" i="1"/>
  <c r="L11" i="1"/>
  <c r="J6" i="1"/>
  <c r="F6" i="1"/>
  <c r="H25" i="1"/>
  <c r="H23" i="1"/>
  <c r="H19" i="1"/>
  <c r="H26" i="1"/>
  <c r="H24" i="1"/>
  <c r="H21" i="1"/>
  <c r="H7" i="1"/>
  <c r="H15" i="1"/>
  <c r="H10" i="1"/>
  <c r="H17" i="1"/>
  <c r="H13" i="1"/>
  <c r="H14" i="1"/>
  <c r="H12" i="1"/>
  <c r="H16" i="1"/>
  <c r="H11" i="1"/>
  <c r="H18" i="1"/>
  <c r="H9" i="1"/>
  <c r="H20" i="1"/>
  <c r="H8" i="1"/>
  <c r="H22" i="1"/>
  <c r="F62" i="7"/>
  <c r="C59" i="7"/>
  <c r="B49" i="7"/>
  <c r="B11" i="1" s="1"/>
  <c r="C58" i="7"/>
  <c r="B52" i="7"/>
  <c r="B15" i="1" s="1"/>
  <c r="C57" i="7"/>
  <c r="C56" i="7"/>
  <c r="C55" i="7"/>
  <c r="B22" i="1" s="1"/>
  <c r="C54" i="7"/>
  <c r="B20" i="1" s="1"/>
  <c r="C53" i="7"/>
  <c r="B18" i="1" s="1"/>
  <c r="C49" i="7"/>
  <c r="B14" i="1" s="1"/>
  <c r="C48" i="7"/>
  <c r="C61" i="7"/>
  <c r="C47" i="7"/>
  <c r="B51" i="7"/>
  <c r="B13" i="1" s="1"/>
  <c r="C60" i="7"/>
  <c r="C46" i="7"/>
  <c r="B7" i="1" s="1"/>
  <c r="B50" i="7"/>
  <c r="B12" i="1" s="1"/>
  <c r="C52" i="7"/>
  <c r="B16" i="1" s="1"/>
  <c r="D56" i="7"/>
  <c r="E56" i="7"/>
  <c r="E46" i="7"/>
  <c r="C7" i="1" s="1"/>
  <c r="D51" i="7"/>
  <c r="C13" i="1" s="1"/>
  <c r="E55" i="7"/>
  <c r="C22" i="1" s="1"/>
  <c r="E54" i="7"/>
  <c r="C20" i="1" s="1"/>
  <c r="E47" i="7"/>
  <c r="D50" i="7"/>
  <c r="C12" i="1" s="1"/>
  <c r="E61" i="7"/>
  <c r="E53" i="7"/>
  <c r="C18" i="1" s="1"/>
  <c r="E52" i="7"/>
  <c r="C16" i="1" s="1"/>
  <c r="E49" i="7"/>
  <c r="C14" i="1" s="1"/>
  <c r="E48" i="7"/>
  <c r="E60" i="7"/>
  <c r="E59" i="7"/>
  <c r="E57" i="7"/>
  <c r="E58" i="7"/>
  <c r="H6" i="1"/>
  <c r="L22" i="1"/>
  <c r="L7" i="1"/>
  <c r="L18" i="1"/>
  <c r="L14" i="1"/>
  <c r="L20" i="1"/>
  <c r="L16" i="1"/>
  <c r="D46" i="7"/>
  <c r="B55" i="7"/>
  <c r="F21" i="1" s="1"/>
  <c r="B54" i="7"/>
  <c r="B19" i="1" s="1"/>
  <c r="B56" i="7"/>
  <c r="F23" i="1" s="1"/>
  <c r="D61" i="7"/>
  <c r="G26" i="1" s="1"/>
  <c r="D59" i="7"/>
  <c r="B60" i="7"/>
  <c r="D53" i="7"/>
  <c r="C17" i="1" s="1"/>
  <c r="D47" i="7"/>
  <c r="C8" i="1" s="1"/>
  <c r="D60" i="7"/>
  <c r="D58" i="7"/>
  <c r="G25" i="1" s="1"/>
  <c r="B53" i="7"/>
  <c r="B17" i="1" s="1"/>
  <c r="D52" i="7"/>
  <c r="C15" i="1" s="1"/>
  <c r="D57" i="7"/>
  <c r="G24" i="1" s="1"/>
  <c r="D48" i="7"/>
  <c r="C9" i="1" s="1"/>
  <c r="B47" i="7"/>
  <c r="B8" i="1" s="1"/>
  <c r="B48" i="7"/>
  <c r="B9" i="1" s="1"/>
  <c r="D54" i="7"/>
  <c r="C19" i="1" s="1"/>
  <c r="D49" i="7"/>
  <c r="C11" i="1" s="1"/>
  <c r="B57" i="7"/>
  <c r="F24" i="1" s="1"/>
  <c r="B59" i="7"/>
  <c r="D55" i="7"/>
  <c r="G21" i="1" s="1"/>
  <c r="B58" i="7"/>
  <c r="F25" i="1" s="1"/>
  <c r="B61" i="7"/>
  <c r="F26" i="1" s="1"/>
  <c r="G8" i="1" l="1"/>
  <c r="F9" i="1"/>
  <c r="J13" i="1"/>
  <c r="F12" i="1"/>
  <c r="F11" i="1"/>
  <c r="F19" i="1"/>
  <c r="K12" i="1"/>
  <c r="G12" i="1"/>
  <c r="K19" i="1"/>
  <c r="J12" i="1"/>
  <c r="G19" i="1"/>
  <c r="F16" i="1"/>
  <c r="F14" i="1"/>
  <c r="G9" i="1"/>
  <c r="J8" i="1"/>
  <c r="J11" i="1"/>
  <c r="K23" i="1"/>
  <c r="C23" i="1"/>
  <c r="F7" i="1"/>
  <c r="K9" i="1"/>
  <c r="J19" i="1"/>
  <c r="J15" i="1"/>
  <c r="G20" i="1"/>
  <c r="C25" i="1"/>
  <c r="K25" i="1"/>
  <c r="G11" i="1"/>
  <c r="K15" i="1"/>
  <c r="G22" i="1"/>
  <c r="F15" i="1"/>
  <c r="F18" i="1"/>
  <c r="G13" i="1"/>
  <c r="B26" i="1"/>
  <c r="J26" i="1"/>
  <c r="B25" i="1"/>
  <c r="J25" i="1"/>
  <c r="G18" i="1"/>
  <c r="F13" i="1"/>
  <c r="K13" i="1"/>
  <c r="G17" i="1"/>
  <c r="F22" i="1"/>
  <c r="K8" i="1"/>
  <c r="C21" i="1"/>
  <c r="K21" i="1"/>
  <c r="C26" i="1"/>
  <c r="K26" i="1"/>
  <c r="C10" i="1"/>
  <c r="G10" i="1"/>
  <c r="G16" i="1"/>
  <c r="F20" i="1"/>
  <c r="K10" i="1"/>
  <c r="J24" i="1"/>
  <c r="B24" i="1"/>
  <c r="J23" i="1"/>
  <c r="B23" i="1"/>
  <c r="G23" i="1"/>
  <c r="F8" i="1"/>
  <c r="K17" i="1"/>
  <c r="C24" i="1"/>
  <c r="K24" i="1"/>
  <c r="J21" i="1"/>
  <c r="B21" i="1"/>
  <c r="K6" i="1"/>
  <c r="C6" i="1"/>
  <c r="G14" i="1"/>
  <c r="K11" i="1"/>
  <c r="F10" i="1"/>
  <c r="B10" i="1"/>
  <c r="J10" i="1"/>
  <c r="J17" i="1"/>
  <c r="G15" i="1"/>
  <c r="G7" i="1"/>
  <c r="F17" i="1"/>
  <c r="J9" i="1"/>
  <c r="J7" i="1"/>
  <c r="K22" i="1"/>
  <c r="J20" i="1"/>
  <c r="K18" i="1"/>
  <c r="J16" i="1"/>
  <c r="J14" i="1"/>
  <c r="J18" i="1"/>
  <c r="J22" i="1"/>
  <c r="B62" i="7"/>
  <c r="K7" i="1"/>
  <c r="K20" i="1"/>
  <c r="K14" i="1"/>
  <c r="G6" i="1"/>
  <c r="D62" i="7"/>
  <c r="K16" i="1"/>
</calcChain>
</file>

<file path=xl/sharedStrings.xml><?xml version="1.0" encoding="utf-8"?>
<sst xmlns="http://schemas.openxmlformats.org/spreadsheetml/2006/main" count="3571" uniqueCount="105">
  <si>
    <t xml:space="preserve">How it works </t>
  </si>
  <si>
    <t>Enter the following</t>
  </si>
  <si>
    <t>Monthly Telephone volume</t>
  </si>
  <si>
    <t>Weekday Telephone Average volume</t>
  </si>
  <si>
    <t>Peak Telephone day volume</t>
  </si>
  <si>
    <t>Monthly Volume</t>
  </si>
  <si>
    <t xml:space="preserve">Week Day </t>
  </si>
  <si>
    <t>Peak day (weekend)</t>
  </si>
  <si>
    <t>Week Day</t>
  </si>
  <si>
    <t>Telephone volume</t>
  </si>
  <si>
    <t>Percentage</t>
  </si>
  <si>
    <t>Dental</t>
  </si>
  <si>
    <t>Busiest day</t>
  </si>
  <si>
    <t>The estimated volume tab shows the expected usage numbers and outcome distributions for 111 online based on various levels of digital uptake within the service area.</t>
  </si>
  <si>
    <t>For each uptake segment (low, medium, high) there are 3 breakdowns:</t>
  </si>
  <si>
    <t xml:space="preserve">The config tab contains the percentile for each disposition category, along with digital uptake. </t>
  </si>
  <si>
    <t xml:space="preserve"> - Monthly - breakdown of outcomes over one month's usage.</t>
  </si>
  <si>
    <t xml:space="preserve"> - Peak Day - breakdown of outcomes on highest daily usage of a system</t>
  </si>
  <si>
    <t>111 online outcome estimator with VALIDATION</t>
  </si>
  <si>
    <t>111 online estimated usage</t>
  </si>
  <si>
    <t>111 online triages in area</t>
  </si>
  <si>
    <t>Proportion of online triages out of telephone triages</t>
  </si>
  <si>
    <t>Low</t>
  </si>
  <si>
    <t>Medium</t>
  </si>
  <si>
    <t xml:space="preserve">High </t>
  </si>
  <si>
    <t>This spreadsheet tool can help project teams estimate potential volumes and case mixes sent from NHS 111 online to clinical services. The estimations are compared to the number of telephone triages completed by NHS 111 providers.</t>
  </si>
  <si>
    <t>Count of Sessions</t>
  </si>
  <si>
    <t>financial_quarter</t>
  </si>
  <si>
    <t>FinancialYear</t>
  </si>
  <si>
    <t>hours</t>
  </si>
  <si>
    <t>text</t>
  </si>
  <si>
    <t>2018-19</t>
  </si>
  <si>
    <t>Emergency treatment</t>
  </si>
  <si>
    <t>Primary care</t>
  </si>
  <si>
    <t>Self care</t>
  </si>
  <si>
    <t>Clinical callback - over 20 mins</t>
  </si>
  <si>
    <t>Clinical callback - immediate (excluding validation)</t>
  </si>
  <si>
    <t>Call 111</t>
  </si>
  <si>
    <t>Another service</t>
  </si>
  <si>
    <t>Ambulance - category 3 or 4</t>
  </si>
  <si>
    <t>Ambulance - category 1 or 2</t>
  </si>
  <si>
    <t>2019-20</t>
  </si>
  <si>
    <t>Urgent repeat prescription</t>
  </si>
  <si>
    <t>Covid digital services</t>
  </si>
  <si>
    <t>2020-21</t>
  </si>
  <si>
    <t>NULL</t>
  </si>
  <si>
    <t>2021-22</t>
  </si>
  <si>
    <t>2022-23</t>
  </si>
  <si>
    <t>Other digital services</t>
  </si>
  <si>
    <t>2023-24</t>
  </si>
  <si>
    <t>Year Quarter drop down</t>
  </si>
  <si>
    <t>dates</t>
  </si>
  <si>
    <t>2018-19 4</t>
  </si>
  <si>
    <t>2019-20 1</t>
  </si>
  <si>
    <t>2019-20 2</t>
  </si>
  <si>
    <t>2019-20 3</t>
  </si>
  <si>
    <t>2019-20 4</t>
  </si>
  <si>
    <t>2020-21 1</t>
  </si>
  <si>
    <t>2020-21 2</t>
  </si>
  <si>
    <t>2020-21 3</t>
  </si>
  <si>
    <t>2020-21 4</t>
  </si>
  <si>
    <t>2021-22 1</t>
  </si>
  <si>
    <t>2021-22 2</t>
  </si>
  <si>
    <t>2021-22 3</t>
  </si>
  <si>
    <t>2021-22 4</t>
  </si>
  <si>
    <t>2022-23 1</t>
  </si>
  <si>
    <t>2022-23 2</t>
  </si>
  <si>
    <t>2022-23 3</t>
  </si>
  <si>
    <t>2022-23 4</t>
  </si>
  <si>
    <t>2023-24 1</t>
  </si>
  <si>
    <t>2023-24 2</t>
  </si>
  <si>
    <t>2023-24 3</t>
  </si>
  <si>
    <t>DX Code</t>
  </si>
  <si>
    <t>Quarter</t>
  </si>
  <si>
    <t>Weeks Day in quarter</t>
  </si>
  <si>
    <t>weekday</t>
  </si>
  <si>
    <t>Primary care - In Hours</t>
  </si>
  <si>
    <t>Primary care - Out of  Hours</t>
  </si>
  <si>
    <t>sessions</t>
  </si>
  <si>
    <t>Q</t>
  </si>
  <si>
    <t>TimestampDate</t>
  </si>
  <si>
    <t>ITKFinalJourney</t>
  </si>
  <si>
    <t>Emergency treatment-ITK</t>
  </si>
  <si>
    <t>Ambulance - category 1 or 2-ITK</t>
  </si>
  <si>
    <t>Ambulance - category 3 or 4-ITK</t>
  </si>
  <si>
    <t>Primary care-ITK</t>
  </si>
  <si>
    <t>Clinical callback - over 20 mins-ITK</t>
  </si>
  <si>
    <t>Clinical callback - immediate (excluding validation)-ITK</t>
  </si>
  <si>
    <t>Dental-ITK</t>
  </si>
  <si>
    <t>Urgent repeat prescription-ITK</t>
  </si>
  <si>
    <t>Self care-ITK</t>
  </si>
  <si>
    <t>Call 111-ITK</t>
  </si>
  <si>
    <t>Another service-ITK</t>
  </si>
  <si>
    <t>Covid digital services-ITK</t>
  </si>
  <si>
    <t>NULL-ITK</t>
  </si>
  <si>
    <t>Other digital services-ITK</t>
  </si>
  <si>
    <t>Quarter-ITK</t>
  </si>
  <si>
    <t>Weeks Day in quarter-ITK</t>
  </si>
  <si>
    <t>Data All Tab</t>
  </si>
  <si>
    <t>Busiest tab</t>
  </si>
  <si>
    <t>Busiest Day ITK</t>
  </si>
  <si>
    <t>Emergency treatment-ITK or Booking</t>
  </si>
  <si>
    <t xml:space="preserve"> - Week Day volume - breakdown of outcomes on a normal weekday, excluding weekends</t>
  </si>
  <si>
    <t xml:space="preserve">Outcome distributions are based on nationwide 111 online usage. The time period this is based on is currently set to 2022-23 Q3 </t>
  </si>
  <si>
    <t>Disposition Category is  grouped by the publication categories (https://www.england.nhs.uk/statistics/statistical-work-areas/iucadc-new-from-april-2021/111-online-statistics/)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</si>
</sst>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b/>
      <sz val="11"/>
      <color theme="1"/>
      <name val="Calibri"/>
      <family val="2"/>
      <scheme val="minor"/>
    </font>
    <font>
      <i/>
      <sz val="11"/>
      <color theme="1"/>
      <name val="Calibri"/>
      <family val="2"/>
      <scheme val="minor"/>
    </font>
    <font>
      <sz val="14"/>
      <color theme="1"/>
      <name val="Calibri"/>
      <family val="2"/>
      <scheme val="minor"/>
    </font>
    <font>
      <sz val="12"/>
      <color theme="1"/>
      <name val="Calibri"/>
      <family val="2"/>
      <scheme val="minor"/>
    </font>
    <font>
      <b/>
      <sz val="12"/>
      <color theme="1"/>
      <name val="Calibri"/>
      <family val="2"/>
      <scheme val="minor"/>
    </font>
    <font>
      <sz val="11"/>
      <color theme="1"/>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6" tint="0.59999389629810485"/>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s>
  <borders count="16">
    <border>
      <left/>
      <right/>
      <top/>
      <bottom/>
      <diagonal/>
    </border>
    <border>
      <left style="thin">
        <color auto="1"/>
      </left>
      <right style="thin">
        <color auto="1"/>
      </right>
      <top style="thin">
        <color auto="1"/>
      </top>
      <bottom style="thin">
        <color auto="1"/>
      </bottom>
      <diagonal/>
    </border>
    <border>
      <left style="thick">
        <color rgb="FFFF0000"/>
      </left>
      <right style="thick">
        <color rgb="FFFF0000"/>
      </right>
      <top style="thick">
        <color rgb="FFFF0000"/>
      </top>
      <bottom style="thin">
        <color rgb="FFFF0000"/>
      </bottom>
      <diagonal/>
    </border>
    <border>
      <left style="thick">
        <color rgb="FFFF0000"/>
      </left>
      <right style="thick">
        <color rgb="FFFF0000"/>
      </right>
      <top style="thin">
        <color rgb="FFFF0000"/>
      </top>
      <bottom style="thin">
        <color rgb="FFFF0000"/>
      </bottom>
      <diagonal/>
    </border>
    <border>
      <left style="thick">
        <color rgb="FFFF0000"/>
      </left>
      <right style="thick">
        <color rgb="FFFF0000"/>
      </right>
      <top style="thin">
        <color rgb="FFFF0000"/>
      </top>
      <bottom style="thick">
        <color rgb="FFFF0000"/>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9" fontId="6" fillId="0" borderId="0" applyFont="0" applyFill="0" applyBorder="0" applyAlignment="0" applyProtection="0"/>
  </cellStyleXfs>
  <cellXfs count="62">
    <xf numFmtId="0" fontId="0" fillId="0" borderId="0" xfId="0"/>
    <xf numFmtId="0" fontId="1" fillId="0" borderId="0" xfId="0" applyFont="1"/>
    <xf numFmtId="16" fontId="0" fillId="0" borderId="0" xfId="0" applyNumberFormat="1"/>
    <xf numFmtId="9" fontId="0" fillId="0" borderId="0" xfId="0" applyNumberFormat="1"/>
    <xf numFmtId="0" fontId="2" fillId="0" borderId="0" xfId="0" applyFont="1"/>
    <xf numFmtId="0" fontId="0" fillId="2" borderId="1" xfId="0" applyFill="1" applyBorder="1"/>
    <xf numFmtId="2" fontId="0" fillId="2" borderId="1" xfId="0" applyNumberFormat="1" applyFill="1" applyBorder="1"/>
    <xf numFmtId="0" fontId="1" fillId="2" borderId="1" xfId="0" applyFont="1" applyFill="1" applyBorder="1"/>
    <xf numFmtId="2" fontId="1" fillId="2" borderId="1" xfId="0" applyNumberFormat="1" applyFont="1" applyFill="1" applyBorder="1"/>
    <xf numFmtId="0" fontId="0" fillId="3" borderId="1" xfId="0" applyFill="1" applyBorder="1"/>
    <xf numFmtId="2" fontId="0" fillId="3" borderId="1" xfId="0" applyNumberFormat="1" applyFill="1" applyBorder="1"/>
    <xf numFmtId="0" fontId="1" fillId="3" borderId="1" xfId="0" applyFont="1" applyFill="1" applyBorder="1"/>
    <xf numFmtId="2" fontId="1" fillId="3" borderId="1" xfId="0" applyNumberFormat="1" applyFont="1" applyFill="1" applyBorder="1"/>
    <xf numFmtId="0" fontId="0" fillId="4" borderId="1" xfId="0" applyFill="1" applyBorder="1"/>
    <xf numFmtId="0" fontId="1" fillId="4" borderId="1" xfId="0" applyFont="1" applyFill="1" applyBorder="1"/>
    <xf numFmtId="1" fontId="0" fillId="2" borderId="1" xfId="0" applyNumberFormat="1" applyFill="1" applyBorder="1"/>
    <xf numFmtId="1" fontId="0" fillId="3" borderId="1" xfId="0" applyNumberFormat="1" applyFill="1" applyBorder="1"/>
    <xf numFmtId="1" fontId="0" fillId="4" borderId="1" xfId="0" applyNumberFormat="1" applyFill="1" applyBorder="1"/>
    <xf numFmtId="0" fontId="0" fillId="5" borderId="0" xfId="0" applyFill="1"/>
    <xf numFmtId="0" fontId="0" fillId="5" borderId="1" xfId="0" applyFill="1" applyBorder="1"/>
    <xf numFmtId="2" fontId="0" fillId="5" borderId="1" xfId="0" applyNumberFormat="1" applyFill="1" applyBorder="1"/>
    <xf numFmtId="2" fontId="0" fillId="5" borderId="0" xfId="0" applyNumberFormat="1" applyFill="1"/>
    <xf numFmtId="1" fontId="0" fillId="5" borderId="0" xfId="0" applyNumberFormat="1" applyFill="1"/>
    <xf numFmtId="2" fontId="1" fillId="5" borderId="0" xfId="0" applyNumberFormat="1" applyFont="1" applyFill="1" applyAlignment="1">
      <alignment horizontal="left"/>
    </xf>
    <xf numFmtId="0" fontId="2" fillId="5" borderId="0" xfId="0" applyFont="1" applyFill="1"/>
    <xf numFmtId="0" fontId="1" fillId="0" borderId="0" xfId="0" applyFont="1" applyAlignment="1">
      <alignment vertical="center"/>
    </xf>
    <xf numFmtId="0" fontId="0" fillId="5" borderId="0" xfId="0" applyFill="1" applyAlignment="1">
      <alignment vertical="center"/>
    </xf>
    <xf numFmtId="0" fontId="4" fillId="3" borderId="9" xfId="0" applyFont="1" applyFill="1" applyBorder="1"/>
    <xf numFmtId="0" fontId="4" fillId="3" borderId="10" xfId="0" applyFont="1" applyFill="1" applyBorder="1"/>
    <xf numFmtId="0" fontId="4" fillId="3" borderId="11" xfId="0" applyFont="1" applyFill="1" applyBorder="1"/>
    <xf numFmtId="0" fontId="4" fillId="3" borderId="12" xfId="0" applyFont="1" applyFill="1" applyBorder="1"/>
    <xf numFmtId="0" fontId="4" fillId="3" borderId="0" xfId="0" applyFont="1" applyFill="1"/>
    <xf numFmtId="0" fontId="4" fillId="3" borderId="5" xfId="0" applyFont="1" applyFill="1" applyBorder="1"/>
    <xf numFmtId="0" fontId="5" fillId="3" borderId="0" xfId="0" applyFont="1" applyFill="1"/>
    <xf numFmtId="49" fontId="4" fillId="3" borderId="0" xfId="0" applyNumberFormat="1" applyFont="1" applyFill="1" applyAlignment="1">
      <alignment wrapText="1"/>
    </xf>
    <xf numFmtId="0" fontId="4" fillId="3" borderId="0" xfId="0" applyFont="1" applyFill="1" applyAlignment="1">
      <alignment horizontal="left" indent="3"/>
    </xf>
    <xf numFmtId="0" fontId="4" fillId="3" borderId="2" xfId="0" applyFont="1" applyFill="1" applyBorder="1"/>
    <xf numFmtId="0" fontId="4" fillId="3" borderId="3" xfId="0" applyFont="1" applyFill="1" applyBorder="1"/>
    <xf numFmtId="0" fontId="4" fillId="3" borderId="4" xfId="0" applyFont="1" applyFill="1" applyBorder="1"/>
    <xf numFmtId="0" fontId="4" fillId="3" borderId="13" xfId="0" applyFont="1" applyFill="1" applyBorder="1"/>
    <xf numFmtId="0" fontId="4" fillId="3" borderId="14" xfId="0" applyFont="1" applyFill="1" applyBorder="1"/>
    <xf numFmtId="0" fontId="4" fillId="3" borderId="15" xfId="0" applyFont="1" applyFill="1" applyBorder="1"/>
    <xf numFmtId="0" fontId="0" fillId="6" borderId="0" xfId="0" applyFill="1"/>
    <xf numFmtId="14" fontId="0" fillId="0" borderId="0" xfId="0" applyNumberFormat="1"/>
    <xf numFmtId="0" fontId="1" fillId="7" borderId="0" xfId="0" applyFont="1" applyFill="1"/>
    <xf numFmtId="164" fontId="1" fillId="0" borderId="0" xfId="1" applyNumberFormat="1" applyFont="1"/>
    <xf numFmtId="164" fontId="0" fillId="0" borderId="0" xfId="1" applyNumberFormat="1" applyFont="1"/>
    <xf numFmtId="10" fontId="1" fillId="7" borderId="0" xfId="1" applyNumberFormat="1" applyFont="1" applyFill="1"/>
    <xf numFmtId="10" fontId="0" fillId="7" borderId="0" xfId="1" applyNumberFormat="1" applyFont="1" applyFill="1"/>
    <xf numFmtId="1" fontId="0" fillId="5" borderId="1" xfId="1" applyNumberFormat="1" applyFont="1" applyFill="1" applyBorder="1"/>
    <xf numFmtId="1" fontId="0" fillId="5" borderId="1" xfId="0" applyNumberFormat="1" applyFill="1" applyBorder="1"/>
    <xf numFmtId="1" fontId="0" fillId="7" borderId="1" xfId="1" applyNumberFormat="1" applyFont="1" applyFill="1" applyBorder="1"/>
    <xf numFmtId="0" fontId="4" fillId="3" borderId="0" xfId="0" applyFont="1" applyFill="1" applyAlignment="1">
      <alignment wrapText="1"/>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3" fillId="4" borderId="6" xfId="0" applyFont="1" applyFill="1" applyBorder="1" applyAlignment="1">
      <alignment horizontal="center" vertical="center"/>
    </xf>
    <xf numFmtId="0" fontId="3" fillId="4" borderId="7" xfId="0" applyFont="1" applyFill="1" applyBorder="1" applyAlignment="1">
      <alignment horizontal="center" vertical="center"/>
    </xf>
    <xf numFmtId="0" fontId="3" fillId="4" borderId="8"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28574</xdr:rowOff>
    </xdr:from>
    <xdr:to>
      <xdr:col>5</xdr:col>
      <xdr:colOff>304801</xdr:colOff>
      <xdr:row>85</xdr:row>
      <xdr:rowOff>19050</xdr:rowOff>
    </xdr:to>
    <xdr:sp macro="" textlink="">
      <xdr:nvSpPr>
        <xdr:cNvPr id="2" name="TextBox 1">
          <a:extLst>
            <a:ext uri="{FF2B5EF4-FFF2-40B4-BE49-F238E27FC236}">
              <a16:creationId xmlns:a16="http://schemas.microsoft.com/office/drawing/2014/main" id="{3DE1ED23-5E15-224C-C75C-A7CA6C8610D3}"/>
            </a:ext>
          </a:extLst>
        </xdr:cNvPr>
        <xdr:cNvSpPr txBox="1"/>
      </xdr:nvSpPr>
      <xdr:spPr>
        <a:xfrm>
          <a:off x="0" y="600074"/>
          <a:ext cx="3352801" cy="156114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 data from case record </a:t>
          </a:r>
        </a:p>
        <a:p>
          <a:endParaRPr lang="en-GB" sz="1100">
            <a:solidFill>
              <a:schemeClr val="dk1"/>
            </a:solidFill>
            <a:latin typeface="+mn-lt"/>
            <a:ea typeface="+mn-ea"/>
            <a:cs typeface="+mn-cs"/>
          </a:endParaRPr>
        </a:p>
        <a:p>
          <a:r>
            <a:rPr lang="en-GB" sz="1100">
              <a:solidFill>
                <a:schemeClr val="dk1"/>
              </a:solidFill>
              <a:latin typeface="+mn-lt"/>
              <a:ea typeface="+mn-ea"/>
              <a:cs typeface="+mn-cs"/>
            </a:rPr>
            <a:t>with caserecord as (</a:t>
          </a:r>
        </a:p>
        <a:p>
          <a:r>
            <a:rPr lang="en-GB" sz="1100">
              <a:solidFill>
                <a:schemeClr val="dk1"/>
              </a:solidFill>
              <a:latin typeface="+mn-lt"/>
              <a:ea typeface="+mn-ea"/>
              <a:cs typeface="+mn-cs"/>
            </a:rPr>
            <a:t>SELECT  </a:t>
          </a:r>
        </a:p>
        <a:p>
          <a:r>
            <a:rPr lang="en-GB" sz="1100">
              <a:solidFill>
                <a:schemeClr val="dk1"/>
              </a:solidFill>
              <a:latin typeface="+mn-lt"/>
              <a:ea typeface="+mn-ea"/>
              <a:cs typeface="+mn-cs"/>
            </a:rPr>
            <a:t>(sessionID) </a:t>
          </a:r>
        </a:p>
        <a:p>
          <a:r>
            <a:rPr lang="en-GB" sz="1100">
              <a:solidFill>
                <a:schemeClr val="dk1"/>
              </a:solidFill>
              <a:latin typeface="+mn-lt"/>
              <a:ea typeface="+mn-ea"/>
              <a:cs typeface="+mn-cs"/>
            </a:rPr>
            <a:t>    ,</a:t>
          </a:r>
        </a:p>
        <a:p>
          <a:r>
            <a:rPr lang="en-GB" sz="1100">
              <a:solidFill>
                <a:schemeClr val="dk1"/>
              </a:solidFill>
              <a:latin typeface="+mn-lt"/>
              <a:ea typeface="+mn-ea"/>
              <a:cs typeface="+mn-cs"/>
            </a:rPr>
            <a:t>    CASE </a:t>
          </a:r>
        </a:p>
        <a:p>
          <a:r>
            <a:rPr lang="en-GB" sz="1100">
              <a:solidFill>
                <a:schemeClr val="dk1"/>
              </a:solidFill>
              <a:latin typeface="+mn-lt"/>
              <a:ea typeface="+mn-ea"/>
              <a:cs typeface="+mn-cs"/>
            </a:rPr>
            <a:t>        WHEN MONTH(timestampdate) BETWEEN 4 AND 6 THEN 1 -- Q1: April to June</a:t>
          </a:r>
        </a:p>
        <a:p>
          <a:r>
            <a:rPr lang="en-GB" sz="1100">
              <a:solidFill>
                <a:schemeClr val="dk1"/>
              </a:solidFill>
              <a:latin typeface="+mn-lt"/>
              <a:ea typeface="+mn-ea"/>
              <a:cs typeface="+mn-cs"/>
            </a:rPr>
            <a:t>        WHEN MONTH(timestampdate) BETWEEN 7 AND 9 THEN 2 -- Q2: July to September</a:t>
          </a:r>
        </a:p>
        <a:p>
          <a:r>
            <a:rPr lang="en-GB" sz="1100">
              <a:solidFill>
                <a:schemeClr val="dk1"/>
              </a:solidFill>
              <a:latin typeface="+mn-lt"/>
              <a:ea typeface="+mn-ea"/>
              <a:cs typeface="+mn-cs"/>
            </a:rPr>
            <a:t>        WHEN MONTH(timestampdate) BETWEEN 10 AND 12 THEN 3 -- Q3: October to December</a:t>
          </a:r>
        </a:p>
        <a:p>
          <a:r>
            <a:rPr lang="en-GB" sz="1100">
              <a:solidFill>
                <a:schemeClr val="dk1"/>
              </a:solidFill>
              <a:latin typeface="+mn-lt"/>
              <a:ea typeface="+mn-ea"/>
              <a:cs typeface="+mn-cs"/>
            </a:rPr>
            <a:t>        ELSE 4 -- Q4: January to March of the following year</a:t>
          </a:r>
        </a:p>
        <a:p>
          <a:r>
            <a:rPr lang="en-GB" sz="1100">
              <a:solidFill>
                <a:schemeClr val="dk1"/>
              </a:solidFill>
              <a:latin typeface="+mn-lt"/>
              <a:ea typeface="+mn-ea"/>
              <a:cs typeface="+mn-cs"/>
            </a:rPr>
            <a:t>    END AS financial_quarter</a:t>
          </a:r>
        </a:p>
        <a:p>
          <a:endParaRPr lang="en-GB" sz="1100">
            <a:solidFill>
              <a:schemeClr val="dk1"/>
            </a:solidFill>
            <a:latin typeface="+mn-lt"/>
            <a:ea typeface="+mn-ea"/>
            <a:cs typeface="+mn-cs"/>
          </a:endParaRPr>
        </a:p>
        <a:p>
          <a:r>
            <a:rPr lang="en-GB" sz="1100">
              <a:solidFill>
                <a:schemeClr val="dk1"/>
              </a:solidFill>
              <a:latin typeface="+mn-lt"/>
              <a:ea typeface="+mn-ea"/>
              <a:cs typeface="+mn-cs"/>
            </a:rPr>
            <a:t>  , (CASE WHEN (MONTH(timestampdate))  &lt;=3 THEN convert(varchar(4),</a:t>
          </a:r>
        </a:p>
        <a:p>
          <a:r>
            <a:rPr lang="en-GB" sz="1100">
              <a:solidFill>
                <a:schemeClr val="dk1"/>
              </a:solidFill>
              <a:latin typeface="+mn-lt"/>
              <a:ea typeface="+mn-ea"/>
              <a:cs typeface="+mn-cs"/>
            </a:rPr>
            <a:t>  YEAR(timestampdate)-1)  + '-' + convert(varchar(4), YEAR(timestampdate)%100)    </a:t>
          </a:r>
        </a:p>
        <a:p>
          <a:r>
            <a:rPr lang="en-GB" sz="1100">
              <a:solidFill>
                <a:schemeClr val="dk1"/>
              </a:solidFill>
              <a:latin typeface="+mn-lt"/>
              <a:ea typeface="+mn-ea"/>
              <a:cs typeface="+mn-cs"/>
            </a:rPr>
            <a:t>   ELSE convert(varchar(4),YEAR(timestampdate))+ '-' + convert(varchar(4),</a:t>
          </a:r>
        </a:p>
        <a:p>
          <a:r>
            <a:rPr lang="en-GB" sz="1100">
              <a:solidFill>
                <a:schemeClr val="dk1"/>
              </a:solidFill>
              <a:latin typeface="+mn-lt"/>
              <a:ea typeface="+mn-ea"/>
              <a:cs typeface="+mn-cs"/>
            </a:rPr>
            <a:t>(YEAR(timestampdate)%100)+1)END) AS FinancialYear</a:t>
          </a:r>
        </a:p>
        <a:p>
          <a:r>
            <a:rPr lang="en-GB" sz="1100">
              <a:solidFill>
                <a:schemeClr val="dk1"/>
              </a:solidFill>
              <a:latin typeface="+mn-lt"/>
              <a:ea typeface="+mn-ea"/>
              <a:cs typeface="+mn-cs"/>
            </a:rPr>
            <a:t>   </a:t>
          </a:r>
        </a:p>
        <a:p>
          <a:r>
            <a:rPr lang="en-GB" sz="1100">
              <a:solidFill>
                <a:schemeClr val="dk1"/>
              </a:solidFill>
              <a:latin typeface="+mn-lt"/>
              <a:ea typeface="+mn-ea"/>
              <a:cs typeface="+mn-cs"/>
            </a:rPr>
            <a:t>   , sessionfinaldxcode</a:t>
          </a:r>
        </a:p>
        <a:p>
          <a:r>
            <a:rPr lang="en-GB" sz="1100">
              <a:solidFill>
                <a:schemeClr val="dk1"/>
              </a:solidFill>
              <a:latin typeface="+mn-lt"/>
              <a:ea typeface="+mn-ea"/>
              <a:cs typeface="+mn-cs"/>
            </a:rPr>
            <a:t>, [hours]</a:t>
          </a:r>
        </a:p>
        <a:p>
          <a:r>
            <a:rPr lang="en-GB" sz="1100">
              <a:solidFill>
                <a:schemeClr val="dk1"/>
              </a:solidFill>
              <a:latin typeface="+mn-lt"/>
              <a:ea typeface="+mn-ea"/>
              <a:cs typeface="+mn-cs"/>
            </a:rPr>
            <a:t>,timestampdate</a:t>
          </a:r>
        </a:p>
        <a:p>
          <a:r>
            <a:rPr lang="en-GB" sz="1100">
              <a:solidFill>
                <a:schemeClr val="dk1"/>
              </a:solidFill>
              <a:latin typeface="+mn-lt"/>
              <a:ea typeface="+mn-ea"/>
              <a:cs typeface="+mn-cs"/>
            </a:rPr>
            <a:t>, datename (weekday, timestampdate) as 'DayofWeek'</a:t>
          </a:r>
        </a:p>
        <a:p>
          <a:r>
            <a:rPr lang="en-GB" sz="1100">
              <a:solidFill>
                <a:schemeClr val="dk1"/>
              </a:solidFill>
              <a:latin typeface="+mn-lt"/>
              <a:ea typeface="+mn-ea"/>
              <a:cs typeface="+mn-cs"/>
            </a:rPr>
            <a:t>, case when datename (weekday, timestampdate) in ('Saturday', 'Sunday') then 2 else 1 end as 'weekday'</a:t>
          </a:r>
        </a:p>
        <a:p>
          <a:r>
            <a:rPr lang="en-GB" sz="1100">
              <a:solidFill>
                <a:schemeClr val="dk1"/>
              </a:solidFill>
              <a:latin typeface="+mn-lt"/>
              <a:ea typeface="+mn-ea"/>
              <a:cs typeface="+mn-cs"/>
            </a:rPr>
            <a:t>, FinalJourney</a:t>
          </a:r>
        </a:p>
        <a:p>
          <a:r>
            <a:rPr lang="en-GB" sz="1100">
              <a:solidFill>
                <a:schemeClr val="dk1"/>
              </a:solidFill>
              <a:latin typeface="+mn-lt"/>
              <a:ea typeface="+mn-ea"/>
              <a:cs typeface="+mn-cs"/>
            </a:rPr>
            <a:t>,ITKTakenSuccess</a:t>
          </a:r>
        </a:p>
        <a:p>
          <a:r>
            <a:rPr lang="en-GB" sz="1100">
              <a:solidFill>
                <a:schemeClr val="dk1"/>
              </a:solidFill>
              <a:latin typeface="+mn-lt"/>
              <a:ea typeface="+mn-ea"/>
              <a:cs typeface="+mn-cs"/>
            </a:rPr>
            <a:t>,case when FinalJourney = 1 and (ITKTakenSuccess = 1 or BookingConfirmed = 1) then 1 else 0 end as 'ITKFinalJourney'</a:t>
          </a:r>
        </a:p>
        <a:p>
          <a:endParaRPr lang="en-GB" sz="1100">
            <a:solidFill>
              <a:schemeClr val="dk1"/>
            </a:solidFill>
            <a:latin typeface="+mn-lt"/>
            <a:ea typeface="+mn-ea"/>
            <a:cs typeface="+mn-cs"/>
          </a:endParaRPr>
        </a:p>
        <a:p>
          <a:endParaRPr lang="en-GB" sz="1100">
            <a:solidFill>
              <a:schemeClr val="dk1"/>
            </a:solidFill>
            <a:latin typeface="+mn-lt"/>
            <a:ea typeface="+mn-ea"/>
            <a:cs typeface="+mn-cs"/>
          </a:endParaRPr>
        </a:p>
        <a:p>
          <a:r>
            <a:rPr lang="en-GB" sz="1100">
              <a:solidFill>
                <a:schemeClr val="dk1"/>
              </a:solidFill>
              <a:latin typeface="+mn-lt"/>
              <a:ea typeface="+mn-ea"/>
              <a:cs typeface="+mn-cs"/>
            </a:rPr>
            <a:t>  from [mart].[vw_CaseRecord_History]</a:t>
          </a:r>
        </a:p>
        <a:p>
          <a:r>
            <a:rPr lang="en-GB" sz="1100">
              <a:solidFill>
                <a:schemeClr val="dk1"/>
              </a:solidFill>
              <a:latin typeface="+mn-lt"/>
              <a:ea typeface="+mn-ea"/>
              <a:cs typeface="+mn-cs"/>
            </a:rPr>
            <a:t>where</a:t>
          </a:r>
        </a:p>
        <a:p>
          <a:r>
            <a:rPr lang="en-GB" sz="1100">
              <a:solidFill>
                <a:schemeClr val="dk1"/>
              </a:solidFill>
              <a:latin typeface="+mn-lt"/>
              <a:ea typeface="+mn-ea"/>
              <a:cs typeface="+mn-cs"/>
            </a:rPr>
            <a:t> completionstatus = 2</a:t>
          </a:r>
        </a:p>
        <a:p>
          <a:r>
            <a:rPr lang="en-GB" sz="1100">
              <a:solidFill>
                <a:schemeClr val="dk1"/>
              </a:solidFill>
              <a:latin typeface="+mn-lt"/>
              <a:ea typeface="+mn-ea"/>
              <a:cs typeface="+mn-cs"/>
            </a:rPr>
            <a:t> --and timestampdate &gt;='20231202'</a:t>
          </a:r>
        </a:p>
        <a:p>
          <a:r>
            <a:rPr lang="en-GB" sz="1100">
              <a:solidFill>
                <a:schemeClr val="dk1"/>
              </a:solidFill>
              <a:latin typeface="+mn-lt"/>
              <a:ea typeface="+mn-ea"/>
              <a:cs typeface="+mn-cs"/>
            </a:rPr>
            <a:t> --order by timestampdate</a:t>
          </a:r>
        </a:p>
        <a:p>
          <a:r>
            <a:rPr lang="en-GB" sz="1100">
              <a:solidFill>
                <a:schemeClr val="dk1"/>
              </a:solidFill>
              <a:latin typeface="+mn-lt"/>
              <a:ea typeface="+mn-ea"/>
              <a:cs typeface="+mn-cs"/>
            </a:rPr>
            <a:t>)</a:t>
          </a:r>
        </a:p>
        <a:p>
          <a:endParaRPr lang="en-GB" sz="1100">
            <a:solidFill>
              <a:schemeClr val="dk1"/>
            </a:solidFill>
            <a:latin typeface="+mn-lt"/>
            <a:ea typeface="+mn-ea"/>
            <a:cs typeface="+mn-cs"/>
          </a:endParaRPr>
        </a:p>
        <a:p>
          <a:r>
            <a:rPr lang="en-GB" sz="1100">
              <a:solidFill>
                <a:schemeClr val="dk1"/>
              </a:solidFill>
              <a:latin typeface="+mn-lt"/>
              <a:ea typeface="+mn-ea"/>
              <a:cs typeface="+mn-cs"/>
            </a:rPr>
            <a:t>-- dispotition to get broad group</a:t>
          </a:r>
        </a:p>
        <a:p>
          <a:endParaRPr lang="en-GB" sz="1100">
            <a:solidFill>
              <a:schemeClr val="dk1"/>
            </a:solidFill>
            <a:latin typeface="+mn-lt"/>
            <a:ea typeface="+mn-ea"/>
            <a:cs typeface="+mn-cs"/>
          </a:endParaRPr>
        </a:p>
        <a:p>
          <a:r>
            <a:rPr lang="en-GB" sz="1100">
              <a:solidFill>
                <a:schemeClr val="dk1"/>
              </a:solidFill>
              <a:latin typeface="+mn-lt"/>
              <a:ea typeface="+mn-ea"/>
              <a:cs typeface="+mn-cs"/>
            </a:rPr>
            <a:t>--)</a:t>
          </a:r>
        </a:p>
        <a:p>
          <a:endParaRPr lang="en-GB" sz="1100">
            <a:solidFill>
              <a:schemeClr val="dk1"/>
            </a:solidFill>
            <a:latin typeface="+mn-lt"/>
            <a:ea typeface="+mn-ea"/>
            <a:cs typeface="+mn-cs"/>
          </a:endParaRPr>
        </a:p>
        <a:p>
          <a:r>
            <a:rPr lang="en-GB" sz="1100">
              <a:solidFill>
                <a:schemeClr val="dk1"/>
              </a:solidFill>
              <a:latin typeface="+mn-lt"/>
              <a:ea typeface="+mn-ea"/>
              <a:cs typeface="+mn-cs"/>
            </a:rPr>
            <a:t>, dispositions</a:t>
          </a:r>
        </a:p>
        <a:p>
          <a:r>
            <a:rPr lang="en-GB" sz="1100">
              <a:solidFill>
                <a:schemeClr val="dk1"/>
              </a:solidFill>
              <a:latin typeface="+mn-lt"/>
              <a:ea typeface="+mn-ea"/>
              <a:cs typeface="+mn-cs"/>
            </a:rPr>
            <a:t>AS (</a:t>
          </a:r>
        </a:p>
        <a:p>
          <a:r>
            <a:rPr lang="en-GB" sz="1100">
              <a:solidFill>
                <a:schemeClr val="dk1"/>
              </a:solidFill>
              <a:latin typeface="+mn-lt"/>
              <a:ea typeface="+mn-ea"/>
              <a:cs typeface="+mn-cs"/>
            </a:rPr>
            <a:t>SELECT </a:t>
          </a:r>
        </a:p>
        <a:p>
          <a:endParaRPr lang="en-GB" sz="1100">
            <a:solidFill>
              <a:schemeClr val="dk1"/>
            </a:solidFill>
            <a:latin typeface="+mn-lt"/>
            <a:ea typeface="+mn-ea"/>
            <a:cs typeface="+mn-cs"/>
          </a:endParaRPr>
        </a:p>
        <a:p>
          <a:r>
            <a:rPr lang="en-GB" sz="1100">
              <a:solidFill>
                <a:schemeClr val="dk1"/>
              </a:solidFill>
              <a:latin typeface="+mn-lt"/>
              <a:ea typeface="+mn-ea"/>
              <a:cs typeface="+mn-cs"/>
            </a:rPr>
            <a:t> d.ID</a:t>
          </a:r>
        </a:p>
        <a:p>
          <a:endParaRPr lang="en-GB" sz="1100">
            <a:solidFill>
              <a:schemeClr val="dk1"/>
            </a:solidFill>
            <a:latin typeface="+mn-lt"/>
            <a:ea typeface="+mn-ea"/>
            <a:cs typeface="+mn-cs"/>
          </a:endParaRPr>
        </a:p>
        <a:p>
          <a:r>
            <a:rPr lang="en-GB" sz="1100">
              <a:solidFill>
                <a:schemeClr val="dk1"/>
              </a:solidFill>
              <a:latin typeface="+mn-lt"/>
              <a:ea typeface="+mn-ea"/>
              <a:cs typeface="+mn-cs"/>
            </a:rPr>
            <a:t>, pub.text</a:t>
          </a:r>
        </a:p>
        <a:p>
          <a:r>
            <a:rPr lang="en-GB" sz="1100">
              <a:solidFill>
                <a:schemeClr val="dk1"/>
              </a:solidFill>
              <a:latin typeface="+mn-lt"/>
              <a:ea typeface="+mn-ea"/>
              <a:cs typeface="+mn-cs"/>
            </a:rPr>
            <a:t> </a:t>
          </a:r>
        </a:p>
        <a:p>
          <a:r>
            <a:rPr lang="en-GB" sz="1100">
              <a:solidFill>
                <a:schemeClr val="dk1"/>
              </a:solidFill>
              <a:latin typeface="+mn-lt"/>
              <a:ea typeface="+mn-ea"/>
              <a:cs typeface="+mn-cs"/>
            </a:rPr>
            <a:t>from [reference].[Disposition] as d</a:t>
          </a:r>
        </a:p>
        <a:p>
          <a:r>
            <a:rPr lang="en-GB" sz="1100">
              <a:solidFill>
                <a:schemeClr val="dk1"/>
              </a:solidFill>
              <a:latin typeface="+mn-lt"/>
              <a:ea typeface="+mn-ea"/>
              <a:cs typeface="+mn-cs"/>
            </a:rPr>
            <a:t>left join   [reference].[PublicationGrouping] Pub</a:t>
          </a:r>
        </a:p>
        <a:p>
          <a:r>
            <a:rPr lang="en-GB" sz="1100">
              <a:solidFill>
                <a:schemeClr val="dk1"/>
              </a:solidFill>
              <a:latin typeface="+mn-lt"/>
              <a:ea typeface="+mn-ea"/>
              <a:cs typeface="+mn-cs"/>
            </a:rPr>
            <a:t>on d.publicationgroupid = pub.id</a:t>
          </a:r>
        </a:p>
        <a:p>
          <a:endParaRPr lang="en-GB" sz="1100">
            <a:solidFill>
              <a:schemeClr val="dk1"/>
            </a:solidFill>
            <a:latin typeface="+mn-lt"/>
            <a:ea typeface="+mn-ea"/>
            <a:cs typeface="+mn-cs"/>
          </a:endParaRPr>
        </a:p>
        <a:p>
          <a:r>
            <a:rPr lang="en-GB" sz="1100">
              <a:solidFill>
                <a:schemeClr val="dk1"/>
              </a:solidFill>
              <a:latin typeface="+mn-lt"/>
              <a:ea typeface="+mn-ea"/>
              <a:cs typeface="+mn-cs"/>
            </a:rPr>
            <a:t>)</a:t>
          </a:r>
        </a:p>
        <a:p>
          <a:r>
            <a:rPr lang="en-GB" sz="1100">
              <a:solidFill>
                <a:schemeClr val="dk1"/>
              </a:solidFill>
              <a:latin typeface="+mn-lt"/>
              <a:ea typeface="+mn-ea"/>
              <a:cs typeface="+mn-cs"/>
            </a:rPr>
            <a:t>-- join case record and disposition </a:t>
          </a:r>
        </a:p>
        <a:p>
          <a:r>
            <a:rPr lang="en-GB" sz="1100">
              <a:solidFill>
                <a:schemeClr val="dk1"/>
              </a:solidFill>
              <a:latin typeface="+mn-lt"/>
              <a:ea typeface="+mn-ea"/>
              <a:cs typeface="+mn-cs"/>
            </a:rPr>
            <a:t>select </a:t>
          </a:r>
        </a:p>
        <a:p>
          <a:r>
            <a:rPr lang="en-GB" sz="1100">
              <a:solidFill>
                <a:schemeClr val="dk1"/>
              </a:solidFill>
              <a:latin typeface="+mn-lt"/>
              <a:ea typeface="+mn-ea"/>
              <a:cs typeface="+mn-cs"/>
            </a:rPr>
            <a:t> count   (distinct cr.sessionid) as [Count of Sessions]</a:t>
          </a:r>
        </a:p>
        <a:p>
          <a:endParaRPr lang="en-GB" sz="1100">
            <a:solidFill>
              <a:schemeClr val="dk1"/>
            </a:solidFill>
            <a:latin typeface="+mn-lt"/>
            <a:ea typeface="+mn-ea"/>
            <a:cs typeface="+mn-cs"/>
          </a:endParaRPr>
        </a:p>
        <a:p>
          <a:endParaRPr lang="en-GB" sz="1100">
            <a:solidFill>
              <a:schemeClr val="dk1"/>
            </a:solidFill>
            <a:latin typeface="+mn-lt"/>
            <a:ea typeface="+mn-ea"/>
            <a:cs typeface="+mn-cs"/>
          </a:endParaRPr>
        </a:p>
        <a:p>
          <a:r>
            <a:rPr lang="en-GB" sz="1100">
              <a:solidFill>
                <a:schemeClr val="dk1"/>
              </a:solidFill>
              <a:latin typeface="+mn-lt"/>
              <a:ea typeface="+mn-ea"/>
              <a:cs typeface="+mn-cs"/>
            </a:rPr>
            <a:t> , cr.financial_quarter</a:t>
          </a:r>
        </a:p>
        <a:p>
          <a:r>
            <a:rPr lang="en-GB" sz="1100">
              <a:solidFill>
                <a:schemeClr val="dk1"/>
              </a:solidFill>
              <a:latin typeface="+mn-lt"/>
              <a:ea typeface="+mn-ea"/>
              <a:cs typeface="+mn-cs"/>
            </a:rPr>
            <a:t> , FinancialYear</a:t>
          </a:r>
        </a:p>
        <a:p>
          <a:endParaRPr lang="en-GB" sz="1100">
            <a:solidFill>
              <a:schemeClr val="dk1"/>
            </a:solidFill>
            <a:latin typeface="+mn-lt"/>
            <a:ea typeface="+mn-ea"/>
            <a:cs typeface="+mn-cs"/>
          </a:endParaRPr>
        </a:p>
        <a:p>
          <a:r>
            <a:rPr lang="en-GB" sz="1100">
              <a:solidFill>
                <a:schemeClr val="dk1"/>
              </a:solidFill>
              <a:latin typeface="+mn-lt"/>
              <a:ea typeface="+mn-ea"/>
              <a:cs typeface="+mn-cs"/>
            </a:rPr>
            <a:t> , [hours]</a:t>
          </a:r>
        </a:p>
        <a:p>
          <a:r>
            <a:rPr lang="en-GB" sz="1100">
              <a:solidFill>
                <a:schemeClr val="dk1"/>
              </a:solidFill>
              <a:latin typeface="+mn-lt"/>
              <a:ea typeface="+mn-ea"/>
              <a:cs typeface="+mn-cs"/>
            </a:rPr>
            <a:t>,  d.text</a:t>
          </a:r>
        </a:p>
        <a:p>
          <a:r>
            <a:rPr lang="en-GB" sz="1100">
              <a:solidFill>
                <a:schemeClr val="dk1"/>
              </a:solidFill>
              <a:latin typeface="+mn-lt"/>
              <a:ea typeface="+mn-ea"/>
              <a:cs typeface="+mn-cs"/>
            </a:rPr>
            <a:t>,[weekday]</a:t>
          </a:r>
        </a:p>
        <a:p>
          <a:r>
            <a:rPr lang="en-GB" sz="1100">
              <a:solidFill>
                <a:schemeClr val="dk1"/>
              </a:solidFill>
              <a:latin typeface="+mn-lt"/>
              <a:ea typeface="+mn-ea"/>
              <a:cs typeface="+mn-cs"/>
            </a:rPr>
            <a:t>, ITKFinalJourney</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caserecord  CR</a:t>
          </a:r>
        </a:p>
        <a:p>
          <a:r>
            <a:rPr lang="en-GB" sz="1100">
              <a:solidFill>
                <a:schemeClr val="dk1"/>
              </a:solidFill>
              <a:latin typeface="+mn-lt"/>
              <a:ea typeface="+mn-ea"/>
              <a:cs typeface="+mn-cs"/>
            </a:rPr>
            <a:t>LEFT JOIN dispositions D </a:t>
          </a:r>
        </a:p>
        <a:p>
          <a:r>
            <a:rPr lang="en-GB" sz="1100">
              <a:solidFill>
                <a:schemeClr val="dk1"/>
              </a:solidFill>
              <a:latin typeface="+mn-lt"/>
              <a:ea typeface="+mn-ea"/>
              <a:cs typeface="+mn-cs"/>
            </a:rPr>
            <a:t>ON CR.sessionfinaldxcode = d.ID</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cr.financial_quarter</a:t>
          </a:r>
        </a:p>
        <a:p>
          <a:r>
            <a:rPr lang="en-GB" sz="1100">
              <a:solidFill>
                <a:schemeClr val="dk1"/>
              </a:solidFill>
              <a:latin typeface="+mn-lt"/>
              <a:ea typeface="+mn-ea"/>
              <a:cs typeface="+mn-cs"/>
            </a:rPr>
            <a:t>, FinancialYear</a:t>
          </a:r>
        </a:p>
        <a:p>
          <a:r>
            <a:rPr lang="en-GB" sz="1100">
              <a:solidFill>
                <a:schemeClr val="dk1"/>
              </a:solidFill>
              <a:latin typeface="+mn-lt"/>
              <a:ea typeface="+mn-ea"/>
              <a:cs typeface="+mn-cs"/>
            </a:rPr>
            <a:t>, [hours]</a:t>
          </a:r>
        </a:p>
        <a:p>
          <a:r>
            <a:rPr lang="en-GB" sz="1100">
              <a:solidFill>
                <a:schemeClr val="dk1"/>
              </a:solidFill>
              <a:latin typeface="+mn-lt"/>
              <a:ea typeface="+mn-ea"/>
              <a:cs typeface="+mn-cs"/>
            </a:rPr>
            <a:t>,  d.text</a:t>
          </a:r>
        </a:p>
        <a:p>
          <a:r>
            <a:rPr lang="en-GB" sz="1100">
              <a:solidFill>
                <a:schemeClr val="dk1"/>
              </a:solidFill>
              <a:latin typeface="+mn-lt"/>
              <a:ea typeface="+mn-ea"/>
              <a:cs typeface="+mn-cs"/>
            </a:rPr>
            <a:t>,[weekday]</a:t>
          </a:r>
        </a:p>
        <a:p>
          <a:r>
            <a:rPr lang="en-GB" sz="1100">
              <a:solidFill>
                <a:schemeClr val="dk1"/>
              </a:solidFill>
              <a:latin typeface="+mn-lt"/>
              <a:ea typeface="+mn-ea"/>
              <a:cs typeface="+mn-cs"/>
            </a:rPr>
            <a:t>, ITKFinalJourney</a:t>
          </a:r>
        </a:p>
        <a:p>
          <a:r>
            <a:rPr lang="en-GB" sz="1100">
              <a:solidFill>
                <a:schemeClr val="dk1"/>
              </a:solidFill>
              <a:latin typeface="+mn-lt"/>
              <a:ea typeface="+mn-ea"/>
              <a:cs typeface="+mn-cs"/>
            </a:rPr>
            <a:t>order by FinancialYear, cr.financial_quarter</a:t>
          </a:r>
        </a:p>
        <a:p>
          <a:r>
            <a:rPr lang="en-GB" sz="1100">
              <a:solidFill>
                <a:schemeClr val="dk1"/>
              </a:solidFill>
              <a:latin typeface="+mn-lt"/>
              <a:ea typeface="+mn-ea"/>
              <a:cs typeface="+mn-cs"/>
            </a:rPr>
            <a:t>, hours</a:t>
          </a:r>
        </a:p>
        <a:p>
          <a:r>
            <a:rPr lang="en-GB" sz="1100">
              <a:solidFill>
                <a:schemeClr val="dk1"/>
              </a:solidFill>
              <a:latin typeface="+mn-lt"/>
              <a:ea typeface="+mn-ea"/>
              <a:cs typeface="+mn-cs"/>
            </a:rPr>
            <a:t>,  ITKFinalJourney</a:t>
          </a:r>
        </a:p>
        <a:p>
          <a:endParaRPr lang="en-GB" sz="1100">
            <a:solidFill>
              <a:schemeClr val="dk1"/>
            </a:solidFill>
            <a:latin typeface="+mn-lt"/>
            <a:ea typeface="+mn-ea"/>
            <a:cs typeface="+mn-cs"/>
          </a:endParaRPr>
        </a:p>
        <a:p>
          <a:endParaRPr lang="en-GB" sz="1100">
            <a:solidFill>
              <a:schemeClr val="dk1"/>
            </a:solidFill>
            <a:latin typeface="+mn-lt"/>
            <a:ea typeface="+mn-ea"/>
            <a:cs typeface="+mn-cs"/>
          </a:endParaRPr>
        </a:p>
        <a:p>
          <a:endParaRPr lang="en-GB" sz="1100"/>
        </a:p>
      </xdr:txBody>
    </xdr:sp>
    <xdr:clientData/>
  </xdr:twoCellAnchor>
  <xdr:twoCellAnchor>
    <xdr:from>
      <xdr:col>8</xdr:col>
      <xdr:colOff>0</xdr:colOff>
      <xdr:row>2</xdr:row>
      <xdr:rowOff>190499</xdr:rowOff>
    </xdr:from>
    <xdr:to>
      <xdr:col>13</xdr:col>
      <xdr:colOff>304801</xdr:colOff>
      <xdr:row>112</xdr:row>
      <xdr:rowOff>161924</xdr:rowOff>
    </xdr:to>
    <xdr:sp macro="" textlink="">
      <xdr:nvSpPr>
        <xdr:cNvPr id="3" name="TextBox 2">
          <a:extLst>
            <a:ext uri="{FF2B5EF4-FFF2-40B4-BE49-F238E27FC236}">
              <a16:creationId xmlns:a16="http://schemas.microsoft.com/office/drawing/2014/main" id="{C2179FFA-D87B-4960-9248-85D7CD408F7D}"/>
            </a:ext>
          </a:extLst>
        </xdr:cNvPr>
        <xdr:cNvSpPr txBox="1"/>
      </xdr:nvSpPr>
      <xdr:spPr>
        <a:xfrm>
          <a:off x="4876800" y="571499"/>
          <a:ext cx="3352801" cy="20926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solidFill>
              <a:schemeClr val="dk1"/>
            </a:solidFill>
            <a:latin typeface="+mn-lt"/>
            <a:ea typeface="+mn-ea"/>
            <a:cs typeface="+mn-cs"/>
          </a:endParaRPr>
        </a:p>
        <a:p>
          <a:endParaRPr lang="en-GB" sz="1100">
            <a:solidFill>
              <a:schemeClr val="dk1"/>
            </a:solidFill>
            <a:latin typeface="+mn-lt"/>
            <a:ea typeface="+mn-ea"/>
            <a:cs typeface="+mn-cs"/>
          </a:endParaRPr>
        </a:p>
        <a:p>
          <a:endParaRPr lang="en-GB" sz="1100">
            <a:solidFill>
              <a:schemeClr val="dk1"/>
            </a:solidFill>
            <a:latin typeface="+mn-lt"/>
            <a:ea typeface="+mn-ea"/>
            <a:cs typeface="+mn-cs"/>
          </a:endParaRPr>
        </a:p>
        <a:p>
          <a:r>
            <a:rPr lang="en-GB" sz="1100">
              <a:solidFill>
                <a:schemeClr val="dk1"/>
              </a:solidFill>
              <a:latin typeface="+mn-lt"/>
              <a:ea typeface="+mn-ea"/>
              <a:cs typeface="+mn-cs"/>
            </a:rPr>
            <a:t>with days1 as (</a:t>
          </a:r>
        </a:p>
        <a:p>
          <a:endParaRPr lang="en-GB" sz="1100">
            <a:solidFill>
              <a:schemeClr val="dk1"/>
            </a:solidFill>
            <a:latin typeface="+mn-lt"/>
            <a:ea typeface="+mn-ea"/>
            <a:cs typeface="+mn-cs"/>
          </a:endParaRPr>
        </a:p>
        <a:p>
          <a:r>
            <a:rPr lang="en-GB" sz="1100">
              <a:solidFill>
                <a:schemeClr val="dk1"/>
              </a:solidFill>
              <a:latin typeface="+mn-lt"/>
              <a:ea typeface="+mn-ea"/>
              <a:cs typeface="+mn-cs"/>
            </a:rPr>
            <a:t>SELECT  </a:t>
          </a:r>
        </a:p>
        <a:p>
          <a:r>
            <a:rPr lang="en-GB" sz="1100">
              <a:solidFill>
                <a:schemeClr val="dk1"/>
              </a:solidFill>
              <a:latin typeface="+mn-lt"/>
              <a:ea typeface="+mn-ea"/>
              <a:cs typeface="+mn-cs"/>
            </a:rPr>
            <a:t>count (distinct sessionid) as 'sessions'</a:t>
          </a:r>
        </a:p>
        <a:p>
          <a:r>
            <a:rPr lang="en-GB" sz="1100">
              <a:solidFill>
                <a:schemeClr val="dk1"/>
              </a:solidFill>
              <a:latin typeface="+mn-lt"/>
              <a:ea typeface="+mn-ea"/>
              <a:cs typeface="+mn-cs"/>
            </a:rPr>
            <a:t>, timestampdate</a:t>
          </a:r>
        </a:p>
        <a:p>
          <a:r>
            <a:rPr lang="en-GB" sz="1100">
              <a:solidFill>
                <a:schemeClr val="dk1"/>
              </a:solidFill>
              <a:latin typeface="+mn-lt"/>
              <a:ea typeface="+mn-ea"/>
              <a:cs typeface="+mn-cs"/>
            </a:rPr>
            <a:t> , </a:t>
          </a:r>
        </a:p>
        <a:p>
          <a:r>
            <a:rPr lang="en-GB" sz="1100">
              <a:solidFill>
                <a:schemeClr val="dk1"/>
              </a:solidFill>
              <a:latin typeface="+mn-lt"/>
              <a:ea typeface="+mn-ea"/>
              <a:cs typeface="+mn-cs"/>
            </a:rPr>
            <a:t>   CASE WHEN MONTH(timestampdate) BETWEEN 4 AND 6 THEN 1 -- Q1: April to June</a:t>
          </a:r>
        </a:p>
        <a:p>
          <a:r>
            <a:rPr lang="en-GB" sz="1100">
              <a:solidFill>
                <a:schemeClr val="dk1"/>
              </a:solidFill>
              <a:latin typeface="+mn-lt"/>
              <a:ea typeface="+mn-ea"/>
              <a:cs typeface="+mn-cs"/>
            </a:rPr>
            <a:t>        WHEN MONTH(timestampdate) BETWEEN 7 AND 9 THEN 2 -- Q2: July to September</a:t>
          </a:r>
        </a:p>
        <a:p>
          <a:r>
            <a:rPr lang="en-GB" sz="1100">
              <a:solidFill>
                <a:schemeClr val="dk1"/>
              </a:solidFill>
              <a:latin typeface="+mn-lt"/>
              <a:ea typeface="+mn-ea"/>
              <a:cs typeface="+mn-cs"/>
            </a:rPr>
            <a:t>        WHEN MONTH(timestampdate) BETWEEN 10 AND 12 THEN 3 -- Q3: October to December</a:t>
          </a:r>
        </a:p>
        <a:p>
          <a:r>
            <a:rPr lang="en-GB" sz="1100">
              <a:solidFill>
                <a:schemeClr val="dk1"/>
              </a:solidFill>
              <a:latin typeface="+mn-lt"/>
              <a:ea typeface="+mn-ea"/>
              <a:cs typeface="+mn-cs"/>
            </a:rPr>
            <a:t>        ELSE 4 -- Q4: January to March of the following year</a:t>
          </a:r>
        </a:p>
        <a:p>
          <a:r>
            <a:rPr lang="en-GB" sz="1100">
              <a:solidFill>
                <a:schemeClr val="dk1"/>
              </a:solidFill>
              <a:latin typeface="+mn-lt"/>
              <a:ea typeface="+mn-ea"/>
              <a:cs typeface="+mn-cs"/>
            </a:rPr>
            <a:t>    end as 'Q'</a:t>
          </a:r>
        </a:p>
        <a:p>
          <a:r>
            <a:rPr lang="en-GB" sz="1100">
              <a:solidFill>
                <a:schemeClr val="dk1"/>
              </a:solidFill>
              <a:latin typeface="+mn-lt"/>
              <a:ea typeface="+mn-ea"/>
              <a:cs typeface="+mn-cs"/>
            </a:rPr>
            <a:t>  , (CASE WHEN (MONTH(timestampdate))  &lt;=3 THEN convert(varchar(4),</a:t>
          </a:r>
        </a:p>
        <a:p>
          <a:r>
            <a:rPr lang="en-GB" sz="1100">
              <a:solidFill>
                <a:schemeClr val="dk1"/>
              </a:solidFill>
              <a:latin typeface="+mn-lt"/>
              <a:ea typeface="+mn-ea"/>
              <a:cs typeface="+mn-cs"/>
            </a:rPr>
            <a:t>  YEAR(timestampdate)-1)  + '-' + convert(varchar(4), YEAR(timestampdate)%100)    </a:t>
          </a:r>
        </a:p>
        <a:p>
          <a:r>
            <a:rPr lang="en-GB" sz="1100">
              <a:solidFill>
                <a:schemeClr val="dk1"/>
              </a:solidFill>
              <a:latin typeface="+mn-lt"/>
              <a:ea typeface="+mn-ea"/>
              <a:cs typeface="+mn-cs"/>
            </a:rPr>
            <a:t>   ELSE convert(varchar(4),YEAR(timestampdate))+ '-' + convert(varchar(4),</a:t>
          </a:r>
        </a:p>
        <a:p>
          <a:r>
            <a:rPr lang="en-GB" sz="1100">
              <a:solidFill>
                <a:schemeClr val="dk1"/>
              </a:solidFill>
              <a:latin typeface="+mn-lt"/>
              <a:ea typeface="+mn-ea"/>
              <a:cs typeface="+mn-cs"/>
            </a:rPr>
            <a:t>(YEAR(timestampdate)%100)+1)END) AS FinancialYear</a:t>
          </a:r>
        </a:p>
        <a:p>
          <a:endParaRPr lang="en-GB" sz="1100">
            <a:solidFill>
              <a:schemeClr val="dk1"/>
            </a:solidFill>
            <a:latin typeface="+mn-lt"/>
            <a:ea typeface="+mn-ea"/>
            <a:cs typeface="+mn-cs"/>
          </a:endParaRPr>
        </a:p>
        <a:p>
          <a:endParaRPr lang="en-GB" sz="1100">
            <a:solidFill>
              <a:schemeClr val="dk1"/>
            </a:solidFill>
            <a:latin typeface="+mn-lt"/>
            <a:ea typeface="+mn-ea"/>
            <a:cs typeface="+mn-cs"/>
          </a:endParaRPr>
        </a:p>
        <a:p>
          <a:r>
            <a:rPr lang="en-GB" sz="1100">
              <a:solidFill>
                <a:schemeClr val="dk1"/>
              </a:solidFill>
              <a:latin typeface="+mn-lt"/>
              <a:ea typeface="+mn-ea"/>
              <a:cs typeface="+mn-cs"/>
            </a:rPr>
            <a:t>FROM [mart].[vw_CaseRecord_History] CR</a:t>
          </a:r>
        </a:p>
        <a:p>
          <a:r>
            <a:rPr lang="en-GB" sz="1100">
              <a:solidFill>
                <a:schemeClr val="dk1"/>
              </a:solidFill>
              <a:latin typeface="+mn-lt"/>
              <a:ea typeface="+mn-ea"/>
              <a:cs typeface="+mn-cs"/>
            </a:rPr>
            <a:t>where</a:t>
          </a:r>
        </a:p>
        <a:p>
          <a:r>
            <a:rPr lang="en-GB" sz="1100">
              <a:solidFill>
                <a:schemeClr val="dk1"/>
              </a:solidFill>
              <a:latin typeface="+mn-lt"/>
              <a:ea typeface="+mn-ea"/>
              <a:cs typeface="+mn-cs"/>
            </a:rPr>
            <a:t> completionstatus = 2</a:t>
          </a:r>
        </a:p>
        <a:p>
          <a:endParaRPr lang="en-GB" sz="1100">
            <a:solidFill>
              <a:schemeClr val="dk1"/>
            </a:solidFill>
            <a:latin typeface="+mn-lt"/>
            <a:ea typeface="+mn-ea"/>
            <a:cs typeface="+mn-cs"/>
          </a:endParaRPr>
        </a:p>
        <a:p>
          <a:r>
            <a:rPr lang="en-GB" sz="1100">
              <a:solidFill>
                <a:schemeClr val="dk1"/>
              </a:solidFill>
              <a:latin typeface="+mn-lt"/>
              <a:ea typeface="+mn-ea"/>
              <a:cs typeface="+mn-cs"/>
            </a:rPr>
            <a:t> group by </a:t>
          </a:r>
        </a:p>
        <a:p>
          <a:r>
            <a:rPr lang="en-GB" sz="1100">
              <a:solidFill>
                <a:schemeClr val="dk1"/>
              </a:solidFill>
              <a:latin typeface="+mn-lt"/>
              <a:ea typeface="+mn-ea"/>
              <a:cs typeface="+mn-cs"/>
            </a:rPr>
            <a:t> timestampdate</a:t>
          </a:r>
        </a:p>
        <a:p>
          <a:r>
            <a:rPr lang="en-GB" sz="1100">
              <a:solidFill>
                <a:schemeClr val="dk1"/>
              </a:solidFill>
              <a:latin typeface="+mn-lt"/>
              <a:ea typeface="+mn-ea"/>
              <a:cs typeface="+mn-cs"/>
            </a:rPr>
            <a:t> , </a:t>
          </a:r>
        </a:p>
        <a:p>
          <a:r>
            <a:rPr lang="en-GB" sz="1100">
              <a:solidFill>
                <a:schemeClr val="dk1"/>
              </a:solidFill>
              <a:latin typeface="+mn-lt"/>
              <a:ea typeface="+mn-ea"/>
              <a:cs typeface="+mn-cs"/>
            </a:rPr>
            <a:t>   CASE WHEN MONTH(timestampdate) BETWEEN 4 AND 6 THEN 1 -- Q1: April to June</a:t>
          </a:r>
        </a:p>
        <a:p>
          <a:r>
            <a:rPr lang="en-GB" sz="1100">
              <a:solidFill>
                <a:schemeClr val="dk1"/>
              </a:solidFill>
              <a:latin typeface="+mn-lt"/>
              <a:ea typeface="+mn-ea"/>
              <a:cs typeface="+mn-cs"/>
            </a:rPr>
            <a:t>        WHEN MONTH(timestampdate) BETWEEN 7 AND 9 THEN 2 -- Q2: July to September</a:t>
          </a:r>
        </a:p>
        <a:p>
          <a:r>
            <a:rPr lang="en-GB" sz="1100">
              <a:solidFill>
                <a:schemeClr val="dk1"/>
              </a:solidFill>
              <a:latin typeface="+mn-lt"/>
              <a:ea typeface="+mn-ea"/>
              <a:cs typeface="+mn-cs"/>
            </a:rPr>
            <a:t>        WHEN MONTH(timestampdate) BETWEEN 10 AND 12 THEN 3 -- Q3: October to December</a:t>
          </a:r>
        </a:p>
        <a:p>
          <a:r>
            <a:rPr lang="en-GB" sz="1100">
              <a:solidFill>
                <a:schemeClr val="dk1"/>
              </a:solidFill>
              <a:latin typeface="+mn-lt"/>
              <a:ea typeface="+mn-ea"/>
              <a:cs typeface="+mn-cs"/>
            </a:rPr>
            <a:t>        ELSE 4 -- Q4: January to March of the following year</a:t>
          </a:r>
        </a:p>
        <a:p>
          <a:r>
            <a:rPr lang="en-GB" sz="1100">
              <a:solidFill>
                <a:schemeClr val="dk1"/>
              </a:solidFill>
              <a:latin typeface="+mn-lt"/>
              <a:ea typeface="+mn-ea"/>
              <a:cs typeface="+mn-cs"/>
            </a:rPr>
            <a:t>    end </a:t>
          </a:r>
        </a:p>
        <a:p>
          <a:endParaRPr lang="en-GB" sz="1100">
            <a:solidFill>
              <a:schemeClr val="dk1"/>
            </a:solidFill>
            <a:latin typeface="+mn-lt"/>
            <a:ea typeface="+mn-ea"/>
            <a:cs typeface="+mn-cs"/>
          </a:endParaRPr>
        </a:p>
        <a:p>
          <a:r>
            <a:rPr lang="en-GB" sz="1100">
              <a:solidFill>
                <a:schemeClr val="dk1"/>
              </a:solidFill>
              <a:latin typeface="+mn-lt"/>
              <a:ea typeface="+mn-ea"/>
              <a:cs typeface="+mn-cs"/>
            </a:rPr>
            <a:t>  , (CASE WHEN (MONTH(timestampdate))  &lt;=3 THEN convert(varchar(4),</a:t>
          </a:r>
        </a:p>
        <a:p>
          <a:r>
            <a:rPr lang="en-GB" sz="1100">
              <a:solidFill>
                <a:schemeClr val="dk1"/>
              </a:solidFill>
              <a:latin typeface="+mn-lt"/>
              <a:ea typeface="+mn-ea"/>
              <a:cs typeface="+mn-cs"/>
            </a:rPr>
            <a:t>  YEAR(timestampdate)-1)  + '-' + convert(varchar(4), YEAR(timestampdate)%100)    </a:t>
          </a:r>
        </a:p>
        <a:p>
          <a:r>
            <a:rPr lang="en-GB" sz="1100">
              <a:solidFill>
                <a:schemeClr val="dk1"/>
              </a:solidFill>
              <a:latin typeface="+mn-lt"/>
              <a:ea typeface="+mn-ea"/>
              <a:cs typeface="+mn-cs"/>
            </a:rPr>
            <a:t>   ELSE convert(varchar(4),YEAR(timestampdate))+ '-' + convert(varchar(4),</a:t>
          </a:r>
        </a:p>
        <a:p>
          <a:r>
            <a:rPr lang="en-GB" sz="1100">
              <a:solidFill>
                <a:schemeClr val="dk1"/>
              </a:solidFill>
              <a:latin typeface="+mn-lt"/>
              <a:ea typeface="+mn-ea"/>
              <a:cs typeface="+mn-cs"/>
            </a:rPr>
            <a:t>(YEAR(timestampdate)%100)+1)END) </a:t>
          </a:r>
        </a:p>
        <a:p>
          <a:endParaRPr lang="en-GB" sz="1100">
            <a:solidFill>
              <a:schemeClr val="dk1"/>
            </a:solidFill>
            <a:latin typeface="+mn-lt"/>
            <a:ea typeface="+mn-ea"/>
            <a:cs typeface="+mn-cs"/>
          </a:endParaRPr>
        </a:p>
        <a:p>
          <a:r>
            <a:rPr lang="en-GB" sz="1100">
              <a:solidFill>
                <a:schemeClr val="dk1"/>
              </a:solidFill>
              <a:latin typeface="+mn-lt"/>
              <a:ea typeface="+mn-ea"/>
              <a:cs typeface="+mn-cs"/>
            </a:rPr>
            <a:t> </a:t>
          </a:r>
        </a:p>
        <a:p>
          <a:r>
            <a:rPr lang="en-GB" sz="1100">
              <a:solidFill>
                <a:schemeClr val="dk1"/>
              </a:solidFill>
              <a:latin typeface="+mn-lt"/>
              <a:ea typeface="+mn-ea"/>
              <a:cs typeface="+mn-cs"/>
            </a:rPr>
            <a:t> )</a:t>
          </a:r>
        </a:p>
        <a:p>
          <a:endParaRPr lang="en-GB" sz="1100">
            <a:solidFill>
              <a:schemeClr val="dk1"/>
            </a:solidFill>
            <a:latin typeface="+mn-lt"/>
            <a:ea typeface="+mn-ea"/>
            <a:cs typeface="+mn-cs"/>
          </a:endParaRPr>
        </a:p>
        <a:p>
          <a:endParaRPr lang="en-GB" sz="1100">
            <a:solidFill>
              <a:schemeClr val="dk1"/>
            </a:solidFill>
            <a:latin typeface="+mn-lt"/>
            <a:ea typeface="+mn-ea"/>
            <a:cs typeface="+mn-cs"/>
          </a:endParaRPr>
        </a:p>
        <a:p>
          <a:r>
            <a:rPr lang="en-GB" sz="1100">
              <a:solidFill>
                <a:schemeClr val="dk1"/>
              </a:solidFill>
              <a:latin typeface="+mn-lt"/>
              <a:ea typeface="+mn-ea"/>
              <a:cs typeface="+mn-cs"/>
            </a:rPr>
            <a:t> , rank2 as (</a:t>
          </a:r>
        </a:p>
        <a:p>
          <a:r>
            <a:rPr lang="en-GB" sz="1100">
              <a:solidFill>
                <a:schemeClr val="dk1"/>
              </a:solidFill>
              <a:latin typeface="+mn-lt"/>
              <a:ea typeface="+mn-ea"/>
              <a:cs typeface="+mn-cs"/>
            </a:rPr>
            <a:t> select *, </a:t>
          </a:r>
        </a:p>
        <a:p>
          <a:r>
            <a:rPr lang="en-GB" sz="1100">
              <a:solidFill>
                <a:schemeClr val="dk1"/>
              </a:solidFill>
              <a:latin typeface="+mn-lt"/>
              <a:ea typeface="+mn-ea"/>
              <a:cs typeface="+mn-cs"/>
            </a:rPr>
            <a:t> row_number() OVER (</a:t>
          </a:r>
        </a:p>
        <a:p>
          <a:r>
            <a:rPr lang="en-GB" sz="1100">
              <a:solidFill>
                <a:schemeClr val="dk1"/>
              </a:solidFill>
              <a:latin typeface="+mn-lt"/>
              <a:ea typeface="+mn-ea"/>
              <a:cs typeface="+mn-cs"/>
            </a:rPr>
            <a:t>PARTITION BY FinancialYear, q</a:t>
          </a:r>
        </a:p>
        <a:p>
          <a:r>
            <a:rPr lang="en-GB" sz="1100">
              <a:solidFill>
                <a:schemeClr val="dk1"/>
              </a:solidFill>
              <a:latin typeface="+mn-lt"/>
              <a:ea typeface="+mn-ea"/>
              <a:cs typeface="+mn-cs"/>
            </a:rPr>
            <a:t>  ORDER BY sessions desc) as rank2</a:t>
          </a:r>
        </a:p>
        <a:p>
          <a:endParaRPr lang="en-GB" sz="1100">
            <a:solidFill>
              <a:schemeClr val="dk1"/>
            </a:solidFill>
            <a:latin typeface="+mn-lt"/>
            <a:ea typeface="+mn-ea"/>
            <a:cs typeface="+mn-cs"/>
          </a:endParaRPr>
        </a:p>
        <a:p>
          <a:endParaRPr lang="en-GB" sz="1100">
            <a:solidFill>
              <a:schemeClr val="dk1"/>
            </a:solidFill>
            <a:latin typeface="+mn-lt"/>
            <a:ea typeface="+mn-ea"/>
            <a:cs typeface="+mn-cs"/>
          </a:endParaRPr>
        </a:p>
        <a:p>
          <a:endParaRPr lang="en-GB" sz="1100">
            <a:solidFill>
              <a:schemeClr val="dk1"/>
            </a:solidFill>
            <a:latin typeface="+mn-lt"/>
            <a:ea typeface="+mn-ea"/>
            <a:cs typeface="+mn-cs"/>
          </a:endParaRPr>
        </a:p>
        <a:p>
          <a:endParaRPr lang="en-GB" sz="1100">
            <a:solidFill>
              <a:schemeClr val="dk1"/>
            </a:solidFill>
            <a:latin typeface="+mn-lt"/>
            <a:ea typeface="+mn-ea"/>
            <a:cs typeface="+mn-cs"/>
          </a:endParaRPr>
        </a:p>
        <a:p>
          <a:r>
            <a:rPr lang="en-GB" sz="1100">
              <a:solidFill>
                <a:schemeClr val="dk1"/>
              </a:solidFill>
              <a:latin typeface="+mn-lt"/>
              <a:ea typeface="+mn-ea"/>
              <a:cs typeface="+mn-cs"/>
            </a:rPr>
            <a:t> from days1) </a:t>
          </a:r>
        </a:p>
        <a:p>
          <a:endParaRPr lang="en-GB" sz="1100">
            <a:solidFill>
              <a:schemeClr val="dk1"/>
            </a:solidFill>
            <a:latin typeface="+mn-lt"/>
            <a:ea typeface="+mn-ea"/>
            <a:cs typeface="+mn-cs"/>
          </a:endParaRPr>
        </a:p>
        <a:p>
          <a:r>
            <a:rPr lang="en-GB" sz="1100">
              <a:solidFill>
                <a:schemeClr val="dk1"/>
              </a:solidFill>
              <a:latin typeface="+mn-lt"/>
              <a:ea typeface="+mn-ea"/>
              <a:cs typeface="+mn-cs"/>
            </a:rPr>
            <a:t> , rank3 as </a:t>
          </a:r>
        </a:p>
        <a:p>
          <a:r>
            <a:rPr lang="en-GB" sz="1100">
              <a:solidFill>
                <a:schemeClr val="dk1"/>
              </a:solidFill>
              <a:latin typeface="+mn-lt"/>
              <a:ea typeface="+mn-ea"/>
              <a:cs typeface="+mn-cs"/>
            </a:rPr>
            <a:t> (select * from rank2 </a:t>
          </a:r>
        </a:p>
        <a:p>
          <a:r>
            <a:rPr lang="en-GB" sz="1100">
              <a:solidFill>
                <a:schemeClr val="dk1"/>
              </a:solidFill>
              <a:latin typeface="+mn-lt"/>
              <a:ea typeface="+mn-ea"/>
              <a:cs typeface="+mn-cs"/>
            </a:rPr>
            <a:t> where rank2 = 1) </a:t>
          </a:r>
        </a:p>
        <a:p>
          <a:endParaRPr lang="en-GB" sz="1100">
            <a:solidFill>
              <a:schemeClr val="dk1"/>
            </a:solidFill>
            <a:latin typeface="+mn-lt"/>
            <a:ea typeface="+mn-ea"/>
            <a:cs typeface="+mn-cs"/>
          </a:endParaRPr>
        </a:p>
        <a:p>
          <a:endParaRPr lang="en-GB" sz="1100">
            <a:solidFill>
              <a:schemeClr val="dk1"/>
            </a:solidFill>
            <a:latin typeface="+mn-lt"/>
            <a:ea typeface="+mn-ea"/>
            <a:cs typeface="+mn-cs"/>
          </a:endParaRPr>
        </a:p>
        <a:p>
          <a:endParaRPr lang="en-GB" sz="1100">
            <a:solidFill>
              <a:schemeClr val="dk1"/>
            </a:solidFill>
            <a:latin typeface="+mn-lt"/>
            <a:ea typeface="+mn-ea"/>
            <a:cs typeface="+mn-cs"/>
          </a:endParaRPr>
        </a:p>
        <a:p>
          <a:r>
            <a:rPr lang="en-GB" sz="1100">
              <a:solidFill>
                <a:schemeClr val="dk1"/>
              </a:solidFill>
              <a:latin typeface="+mn-lt"/>
              <a:ea typeface="+mn-ea"/>
              <a:cs typeface="+mn-cs"/>
            </a:rPr>
            <a:t> </a:t>
          </a:r>
        </a:p>
        <a:p>
          <a:r>
            <a:rPr lang="en-GB" sz="1100">
              <a:solidFill>
                <a:schemeClr val="dk1"/>
              </a:solidFill>
              <a:latin typeface="+mn-lt"/>
              <a:ea typeface="+mn-ea"/>
              <a:cs typeface="+mn-cs"/>
            </a:rPr>
            <a:t>, dispositions</a:t>
          </a:r>
        </a:p>
        <a:p>
          <a:r>
            <a:rPr lang="en-GB" sz="1100">
              <a:solidFill>
                <a:schemeClr val="dk1"/>
              </a:solidFill>
              <a:latin typeface="+mn-lt"/>
              <a:ea typeface="+mn-ea"/>
              <a:cs typeface="+mn-cs"/>
            </a:rPr>
            <a:t>AS (</a:t>
          </a:r>
        </a:p>
        <a:p>
          <a:r>
            <a:rPr lang="en-GB" sz="1100">
              <a:solidFill>
                <a:schemeClr val="dk1"/>
              </a:solidFill>
              <a:latin typeface="+mn-lt"/>
              <a:ea typeface="+mn-ea"/>
              <a:cs typeface="+mn-cs"/>
            </a:rPr>
            <a:t>SELECT </a:t>
          </a:r>
        </a:p>
        <a:p>
          <a:endParaRPr lang="en-GB" sz="1100">
            <a:solidFill>
              <a:schemeClr val="dk1"/>
            </a:solidFill>
            <a:latin typeface="+mn-lt"/>
            <a:ea typeface="+mn-ea"/>
            <a:cs typeface="+mn-cs"/>
          </a:endParaRPr>
        </a:p>
        <a:p>
          <a:r>
            <a:rPr lang="en-GB" sz="1100">
              <a:solidFill>
                <a:schemeClr val="dk1"/>
              </a:solidFill>
              <a:latin typeface="+mn-lt"/>
              <a:ea typeface="+mn-ea"/>
              <a:cs typeface="+mn-cs"/>
            </a:rPr>
            <a:t> d.ID</a:t>
          </a:r>
        </a:p>
        <a:p>
          <a:endParaRPr lang="en-GB" sz="1100">
            <a:solidFill>
              <a:schemeClr val="dk1"/>
            </a:solidFill>
            <a:latin typeface="+mn-lt"/>
            <a:ea typeface="+mn-ea"/>
            <a:cs typeface="+mn-cs"/>
          </a:endParaRPr>
        </a:p>
        <a:p>
          <a:r>
            <a:rPr lang="en-GB" sz="1100">
              <a:solidFill>
                <a:schemeClr val="dk1"/>
              </a:solidFill>
              <a:latin typeface="+mn-lt"/>
              <a:ea typeface="+mn-ea"/>
              <a:cs typeface="+mn-cs"/>
            </a:rPr>
            <a:t>, pub.text</a:t>
          </a:r>
        </a:p>
        <a:p>
          <a:r>
            <a:rPr lang="en-GB" sz="1100">
              <a:solidFill>
                <a:schemeClr val="dk1"/>
              </a:solidFill>
              <a:latin typeface="+mn-lt"/>
              <a:ea typeface="+mn-ea"/>
              <a:cs typeface="+mn-cs"/>
            </a:rPr>
            <a:t> </a:t>
          </a:r>
        </a:p>
        <a:p>
          <a:r>
            <a:rPr lang="en-GB" sz="1100">
              <a:solidFill>
                <a:schemeClr val="dk1"/>
              </a:solidFill>
              <a:latin typeface="+mn-lt"/>
              <a:ea typeface="+mn-ea"/>
              <a:cs typeface="+mn-cs"/>
            </a:rPr>
            <a:t>from [reference].[Disposition] as d</a:t>
          </a:r>
        </a:p>
        <a:p>
          <a:r>
            <a:rPr lang="en-GB" sz="1100">
              <a:solidFill>
                <a:schemeClr val="dk1"/>
              </a:solidFill>
              <a:latin typeface="+mn-lt"/>
              <a:ea typeface="+mn-ea"/>
              <a:cs typeface="+mn-cs"/>
            </a:rPr>
            <a:t>left join   [reference].[PublicationGrouping] Pub</a:t>
          </a:r>
        </a:p>
        <a:p>
          <a:r>
            <a:rPr lang="en-GB" sz="1100">
              <a:solidFill>
                <a:schemeClr val="dk1"/>
              </a:solidFill>
              <a:latin typeface="+mn-lt"/>
              <a:ea typeface="+mn-ea"/>
              <a:cs typeface="+mn-cs"/>
            </a:rPr>
            <a:t>on d.publicationgroupid = pub.id</a:t>
          </a:r>
        </a:p>
        <a:p>
          <a:endParaRPr lang="en-GB" sz="1100">
            <a:solidFill>
              <a:schemeClr val="dk1"/>
            </a:solidFill>
            <a:latin typeface="+mn-lt"/>
            <a:ea typeface="+mn-ea"/>
            <a:cs typeface="+mn-cs"/>
          </a:endParaRPr>
        </a:p>
        <a:p>
          <a:r>
            <a:rPr lang="en-GB" sz="1100">
              <a:solidFill>
                <a:schemeClr val="dk1"/>
              </a:solidFill>
              <a:latin typeface="+mn-lt"/>
              <a:ea typeface="+mn-ea"/>
              <a:cs typeface="+mn-cs"/>
            </a:rPr>
            <a:t>)</a:t>
          </a:r>
        </a:p>
        <a:p>
          <a:endParaRPr lang="en-GB" sz="1100">
            <a:solidFill>
              <a:schemeClr val="dk1"/>
            </a:solidFill>
            <a:latin typeface="+mn-lt"/>
            <a:ea typeface="+mn-ea"/>
            <a:cs typeface="+mn-cs"/>
          </a:endParaRPr>
        </a:p>
        <a:p>
          <a:endParaRPr lang="en-GB" sz="1100">
            <a:solidFill>
              <a:schemeClr val="dk1"/>
            </a:solidFill>
            <a:latin typeface="+mn-lt"/>
            <a:ea typeface="+mn-ea"/>
            <a:cs typeface="+mn-cs"/>
          </a:endParaRPr>
        </a:p>
        <a:p>
          <a:endParaRPr lang="en-GB" sz="1100">
            <a:solidFill>
              <a:schemeClr val="dk1"/>
            </a:solidFill>
            <a:latin typeface="+mn-lt"/>
            <a:ea typeface="+mn-ea"/>
            <a:cs typeface="+mn-cs"/>
          </a:endParaRPr>
        </a:p>
        <a:p>
          <a:r>
            <a:rPr lang="en-GB" sz="1100">
              <a:solidFill>
                <a:schemeClr val="dk1"/>
              </a:solidFill>
              <a:latin typeface="+mn-lt"/>
              <a:ea typeface="+mn-ea"/>
              <a:cs typeface="+mn-cs"/>
            </a:rPr>
            <a:t> select </a:t>
          </a:r>
        </a:p>
        <a:p>
          <a:r>
            <a:rPr lang="en-GB" sz="1100">
              <a:solidFill>
                <a:schemeClr val="dk1"/>
              </a:solidFill>
              <a:latin typeface="+mn-lt"/>
              <a:ea typeface="+mn-ea"/>
              <a:cs typeface="+mn-cs"/>
            </a:rPr>
            <a:t>   count (distinct sessionid) as 'sessions'</a:t>
          </a:r>
        </a:p>
        <a:p>
          <a:r>
            <a:rPr lang="en-GB" sz="1100">
              <a:solidFill>
                <a:schemeClr val="dk1"/>
              </a:solidFill>
              <a:latin typeface="+mn-lt"/>
              <a:ea typeface="+mn-ea"/>
              <a:cs typeface="+mn-cs"/>
            </a:rPr>
            <a:t> , R3.FinancialYear</a:t>
          </a:r>
        </a:p>
        <a:p>
          <a:r>
            <a:rPr lang="en-GB" sz="1100">
              <a:solidFill>
                <a:schemeClr val="dk1"/>
              </a:solidFill>
              <a:latin typeface="+mn-lt"/>
              <a:ea typeface="+mn-ea"/>
              <a:cs typeface="+mn-cs"/>
            </a:rPr>
            <a:t> , R3.Q</a:t>
          </a:r>
        </a:p>
        <a:p>
          <a:r>
            <a:rPr lang="en-GB" sz="1100">
              <a:solidFill>
                <a:schemeClr val="dk1"/>
              </a:solidFill>
              <a:latin typeface="+mn-lt"/>
              <a:ea typeface="+mn-ea"/>
              <a:cs typeface="+mn-cs"/>
            </a:rPr>
            <a:t>  ,  r3.TimestampDate </a:t>
          </a:r>
        </a:p>
        <a:p>
          <a:r>
            <a:rPr lang="en-GB" sz="1100">
              <a:solidFill>
                <a:schemeClr val="dk1"/>
              </a:solidFill>
              <a:latin typeface="+mn-lt"/>
              <a:ea typeface="+mn-ea"/>
              <a:cs typeface="+mn-cs"/>
            </a:rPr>
            <a:t> ,  [hours]</a:t>
          </a:r>
        </a:p>
        <a:p>
          <a:r>
            <a:rPr lang="en-GB" sz="1100">
              <a:solidFill>
                <a:schemeClr val="dk1"/>
              </a:solidFill>
              <a:latin typeface="+mn-lt"/>
              <a:ea typeface="+mn-ea"/>
              <a:cs typeface="+mn-cs"/>
            </a:rPr>
            <a:t> , d.text</a:t>
          </a:r>
        </a:p>
        <a:p>
          <a:endParaRPr lang="en-GB" sz="1100">
            <a:solidFill>
              <a:schemeClr val="dk1"/>
            </a:solidFill>
            <a:latin typeface="+mn-lt"/>
            <a:ea typeface="+mn-ea"/>
            <a:cs typeface="+mn-cs"/>
          </a:endParaRPr>
        </a:p>
        <a:p>
          <a:r>
            <a:rPr lang="en-GB" sz="1100">
              <a:solidFill>
                <a:schemeClr val="dk1"/>
              </a:solidFill>
              <a:latin typeface="+mn-lt"/>
              <a:ea typeface="+mn-ea"/>
              <a:cs typeface="+mn-cs"/>
            </a:rPr>
            <a:t>, case when FinalJourney = 1 and (ITKTakenSuccess = 1 or BookingConfirmed = 1) then 1 else 0 end as 'ITKFinalJourney'</a:t>
          </a:r>
        </a:p>
        <a:p>
          <a:endParaRPr lang="en-GB" sz="1100">
            <a:solidFill>
              <a:schemeClr val="dk1"/>
            </a:solidFill>
            <a:latin typeface="+mn-lt"/>
            <a:ea typeface="+mn-ea"/>
            <a:cs typeface="+mn-cs"/>
          </a:endParaRPr>
        </a:p>
        <a:p>
          <a:r>
            <a:rPr lang="en-GB" sz="1100">
              <a:solidFill>
                <a:schemeClr val="dk1"/>
              </a:solidFill>
              <a:latin typeface="+mn-lt"/>
              <a:ea typeface="+mn-ea"/>
              <a:cs typeface="+mn-cs"/>
            </a:rPr>
            <a:t> from   rank3 R3</a:t>
          </a:r>
        </a:p>
        <a:p>
          <a:r>
            <a:rPr lang="en-GB" sz="1100">
              <a:solidFill>
                <a:schemeClr val="dk1"/>
              </a:solidFill>
              <a:latin typeface="+mn-lt"/>
              <a:ea typeface="+mn-ea"/>
              <a:cs typeface="+mn-cs"/>
            </a:rPr>
            <a:t> left join  [mart].[vw_CaseRecord_History] CR </a:t>
          </a:r>
        </a:p>
        <a:p>
          <a:r>
            <a:rPr lang="en-GB" sz="1100">
              <a:solidFill>
                <a:schemeClr val="dk1"/>
              </a:solidFill>
              <a:latin typeface="+mn-lt"/>
              <a:ea typeface="+mn-ea"/>
              <a:cs typeface="+mn-cs"/>
            </a:rPr>
            <a:t> on r3.TimestampDate = cr.TimestampDate</a:t>
          </a:r>
        </a:p>
        <a:p>
          <a:r>
            <a:rPr lang="en-GB" sz="1100">
              <a:solidFill>
                <a:schemeClr val="dk1"/>
              </a:solidFill>
              <a:latin typeface="+mn-lt"/>
              <a:ea typeface="+mn-ea"/>
              <a:cs typeface="+mn-cs"/>
            </a:rPr>
            <a:t> LEFT JOIN dispositions D </a:t>
          </a:r>
        </a:p>
        <a:p>
          <a:r>
            <a:rPr lang="en-GB" sz="1100">
              <a:solidFill>
                <a:schemeClr val="dk1"/>
              </a:solidFill>
              <a:latin typeface="+mn-lt"/>
              <a:ea typeface="+mn-ea"/>
              <a:cs typeface="+mn-cs"/>
            </a:rPr>
            <a:t>ON CR.sessionfinaldxcode = d.ID</a:t>
          </a:r>
        </a:p>
        <a:p>
          <a:r>
            <a:rPr lang="en-GB" sz="1100">
              <a:solidFill>
                <a:schemeClr val="dk1"/>
              </a:solidFill>
              <a:latin typeface="+mn-lt"/>
              <a:ea typeface="+mn-ea"/>
              <a:cs typeface="+mn-cs"/>
            </a:rPr>
            <a:t> where cr.CompletionStatus = 2</a:t>
          </a:r>
        </a:p>
        <a:p>
          <a:endParaRPr lang="en-GB" sz="1100">
            <a:solidFill>
              <a:schemeClr val="dk1"/>
            </a:solidFill>
            <a:latin typeface="+mn-lt"/>
            <a:ea typeface="+mn-ea"/>
            <a:cs typeface="+mn-cs"/>
          </a:endParaRPr>
        </a:p>
        <a:p>
          <a:r>
            <a:rPr lang="en-GB" sz="1100">
              <a:solidFill>
                <a:schemeClr val="dk1"/>
              </a:solidFill>
              <a:latin typeface="+mn-lt"/>
              <a:ea typeface="+mn-ea"/>
              <a:cs typeface="+mn-cs"/>
            </a:rPr>
            <a:t> group by r3.TimestampDate</a:t>
          </a:r>
        </a:p>
        <a:p>
          <a:r>
            <a:rPr lang="en-GB" sz="1100">
              <a:solidFill>
                <a:schemeClr val="dk1"/>
              </a:solidFill>
              <a:latin typeface="+mn-lt"/>
              <a:ea typeface="+mn-ea"/>
              <a:cs typeface="+mn-cs"/>
            </a:rPr>
            <a:t> ,  R3.Q</a:t>
          </a:r>
        </a:p>
        <a:p>
          <a:r>
            <a:rPr lang="en-GB" sz="1100">
              <a:solidFill>
                <a:schemeClr val="dk1"/>
              </a:solidFill>
              <a:latin typeface="+mn-lt"/>
              <a:ea typeface="+mn-ea"/>
              <a:cs typeface="+mn-cs"/>
            </a:rPr>
            <a:t> , R3.FinancialYear</a:t>
          </a:r>
        </a:p>
        <a:p>
          <a:r>
            <a:rPr lang="en-GB" sz="1100">
              <a:solidFill>
                <a:schemeClr val="dk1"/>
              </a:solidFill>
              <a:latin typeface="+mn-lt"/>
              <a:ea typeface="+mn-ea"/>
              <a:cs typeface="+mn-cs"/>
            </a:rPr>
            <a:t> , [hours]</a:t>
          </a:r>
        </a:p>
        <a:p>
          <a:r>
            <a:rPr lang="en-GB" sz="1100">
              <a:solidFill>
                <a:schemeClr val="dk1"/>
              </a:solidFill>
              <a:latin typeface="+mn-lt"/>
              <a:ea typeface="+mn-ea"/>
              <a:cs typeface="+mn-cs"/>
            </a:rPr>
            <a:t> , d.text</a:t>
          </a:r>
        </a:p>
        <a:p>
          <a:r>
            <a:rPr lang="en-GB" sz="1100">
              <a:solidFill>
                <a:schemeClr val="dk1"/>
              </a:solidFill>
              <a:latin typeface="+mn-lt"/>
              <a:ea typeface="+mn-ea"/>
              <a:cs typeface="+mn-cs"/>
            </a:rPr>
            <a:t> ,  case when FinalJourney = 1 and (ITKTakenSuccess = 1 or BookingConfirmed = 1) then 1 else 0 end</a:t>
          </a:r>
        </a:p>
        <a:p>
          <a:r>
            <a:rPr lang="en-GB" sz="1100">
              <a:solidFill>
                <a:schemeClr val="dk1"/>
              </a:solidFill>
              <a:latin typeface="+mn-lt"/>
              <a:ea typeface="+mn-ea"/>
              <a:cs typeface="+mn-cs"/>
            </a:rPr>
            <a:t> order by r3.timestampdate</a:t>
          </a:r>
        </a:p>
        <a:p>
          <a:endParaRPr lang="en-GB" sz="1100">
            <a:solidFill>
              <a:schemeClr val="dk1"/>
            </a:solidFill>
            <a:latin typeface="+mn-lt"/>
            <a:ea typeface="+mn-ea"/>
            <a:cs typeface="+mn-cs"/>
          </a:endParaRPr>
        </a:p>
        <a:p>
          <a:endParaRPr lang="en-GB" sz="1100">
            <a:solidFill>
              <a:schemeClr val="dk1"/>
            </a:solidFill>
            <a:latin typeface="+mn-lt"/>
            <a:ea typeface="+mn-ea"/>
            <a:cs typeface="+mn-cs"/>
          </a:endParaRPr>
        </a:p>
        <a:p>
          <a:endParaRPr lang="en-GB"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5:K28"/>
  <sheetViews>
    <sheetView tabSelected="1" zoomScale="70" zoomScaleNormal="70" workbookViewId="0">
      <selection activeCell="D19" sqref="D19"/>
    </sheetView>
  </sheetViews>
  <sheetFormatPr defaultColWidth="8.85546875" defaultRowHeight="15" x14ac:dyDescent="0.25"/>
  <cols>
    <col min="1" max="3" width="8.85546875" style="18"/>
    <col min="4" max="4" width="66.7109375" style="18" customWidth="1"/>
    <col min="5" max="5" width="13.7109375" style="18" customWidth="1"/>
    <col min="6" max="10" width="8.85546875" style="18"/>
    <col min="11" max="11" width="34.28515625" style="18" customWidth="1"/>
    <col min="12" max="16384" width="8.85546875" style="18"/>
  </cols>
  <sheetData>
    <row r="5" spans="2:11" ht="15.75" x14ac:dyDescent="0.25">
      <c r="B5" s="27"/>
      <c r="C5" s="28"/>
      <c r="D5" s="28"/>
      <c r="E5" s="28"/>
      <c r="F5" s="28"/>
      <c r="G5" s="28"/>
      <c r="H5" s="28"/>
      <c r="I5" s="28"/>
      <c r="J5" s="28"/>
      <c r="K5" s="29"/>
    </row>
    <row r="6" spans="2:11" ht="15.75" x14ac:dyDescent="0.25">
      <c r="B6" s="30"/>
      <c r="C6" s="31"/>
      <c r="D6" s="31"/>
      <c r="E6" s="31"/>
      <c r="F6" s="31"/>
      <c r="G6" s="31"/>
      <c r="H6" s="31"/>
      <c r="I6" s="31"/>
      <c r="J6" s="31"/>
      <c r="K6" s="32"/>
    </row>
    <row r="7" spans="2:11" ht="15.75" x14ac:dyDescent="0.25">
      <c r="B7" s="30"/>
      <c r="C7" s="33" t="s">
        <v>18</v>
      </c>
      <c r="D7" s="31"/>
      <c r="E7" s="31"/>
      <c r="F7" s="31"/>
      <c r="G7" s="31"/>
      <c r="H7" s="31"/>
      <c r="I7" s="31"/>
      <c r="J7" s="31"/>
      <c r="K7" s="32"/>
    </row>
    <row r="8" spans="2:11" ht="15.75" x14ac:dyDescent="0.25">
      <c r="B8" s="30"/>
      <c r="C8" s="31"/>
      <c r="D8" s="31"/>
      <c r="E8" s="31"/>
      <c r="F8" s="31"/>
      <c r="G8" s="31"/>
      <c r="H8" s="31"/>
      <c r="I8" s="31"/>
      <c r="J8" s="31"/>
      <c r="K8" s="32"/>
    </row>
    <row r="9" spans="2:11" ht="63" x14ac:dyDescent="0.25">
      <c r="B9" s="30"/>
      <c r="C9" s="31"/>
      <c r="D9" s="34" t="s">
        <v>25</v>
      </c>
      <c r="E9" s="31"/>
      <c r="F9" s="31"/>
      <c r="G9" s="31"/>
      <c r="H9" s="31"/>
      <c r="I9" s="31"/>
      <c r="J9" s="31"/>
      <c r="K9" s="32"/>
    </row>
    <row r="10" spans="2:11" ht="15.75" x14ac:dyDescent="0.25">
      <c r="B10" s="30"/>
      <c r="C10" s="31"/>
      <c r="D10" s="31"/>
      <c r="E10" s="31"/>
      <c r="F10" s="31"/>
      <c r="G10" s="31"/>
      <c r="H10" s="31"/>
      <c r="I10" s="31"/>
      <c r="J10" s="31"/>
      <c r="K10" s="32"/>
    </row>
    <row r="11" spans="2:11" ht="15.75" x14ac:dyDescent="0.25">
      <c r="B11" s="30"/>
      <c r="C11" s="31"/>
      <c r="D11" s="33" t="s">
        <v>0</v>
      </c>
      <c r="E11" s="31"/>
      <c r="F11" s="31"/>
      <c r="G11" s="31"/>
      <c r="H11" s="31"/>
      <c r="I11" s="31"/>
      <c r="J11" s="31"/>
      <c r="K11" s="32"/>
    </row>
    <row r="12" spans="2:11" ht="15.75" x14ac:dyDescent="0.25">
      <c r="B12" s="30"/>
      <c r="C12" s="31"/>
      <c r="D12" s="31" t="s">
        <v>13</v>
      </c>
      <c r="E12" s="31"/>
      <c r="F12" s="31"/>
      <c r="G12" s="31"/>
      <c r="H12" s="31"/>
      <c r="I12" s="31"/>
      <c r="J12" s="31"/>
      <c r="K12" s="32"/>
    </row>
    <row r="13" spans="2:11" ht="15.75" x14ac:dyDescent="0.25">
      <c r="B13" s="30"/>
      <c r="C13" s="31"/>
      <c r="D13" s="31" t="s">
        <v>14</v>
      </c>
      <c r="E13" s="31"/>
      <c r="F13" s="31"/>
      <c r="G13" s="31"/>
      <c r="H13" s="31"/>
      <c r="I13" s="31"/>
      <c r="J13" s="31"/>
      <c r="K13" s="32"/>
    </row>
    <row r="14" spans="2:11" ht="15.75" x14ac:dyDescent="0.25">
      <c r="B14" s="30"/>
      <c r="C14" s="31"/>
      <c r="D14" s="35" t="s">
        <v>16</v>
      </c>
      <c r="E14" s="31"/>
      <c r="F14" s="31"/>
      <c r="G14" s="31"/>
      <c r="H14" s="31"/>
      <c r="I14" s="31"/>
      <c r="J14" s="31"/>
      <c r="K14" s="32"/>
    </row>
    <row r="15" spans="2:11" ht="15.75" x14ac:dyDescent="0.25">
      <c r="B15" s="30"/>
      <c r="C15" s="31"/>
      <c r="D15" s="35" t="s">
        <v>102</v>
      </c>
      <c r="E15" s="31"/>
      <c r="F15" s="31"/>
      <c r="G15" s="31"/>
      <c r="H15" s="31"/>
      <c r="I15" s="31"/>
      <c r="J15" s="31"/>
      <c r="K15" s="32"/>
    </row>
    <row r="16" spans="2:11" ht="15.75" x14ac:dyDescent="0.25">
      <c r="B16" s="30"/>
      <c r="C16" s="31"/>
      <c r="D16" s="35" t="s">
        <v>17</v>
      </c>
      <c r="E16" s="31"/>
      <c r="F16" s="31"/>
      <c r="G16" s="31"/>
      <c r="H16" s="31"/>
      <c r="I16" s="31"/>
      <c r="J16" s="31"/>
      <c r="K16" s="32"/>
    </row>
    <row r="17" spans="2:11" ht="15.75" x14ac:dyDescent="0.25">
      <c r="B17" s="30"/>
      <c r="C17" s="31"/>
      <c r="D17" s="31"/>
      <c r="E17" s="31"/>
      <c r="F17" s="31"/>
      <c r="G17" s="31"/>
      <c r="H17" s="31"/>
      <c r="I17" s="31"/>
      <c r="J17" s="31"/>
      <c r="K17" s="32"/>
    </row>
    <row r="18" spans="2:11" ht="15.75" x14ac:dyDescent="0.25">
      <c r="B18" s="30"/>
      <c r="C18" s="31"/>
      <c r="D18" s="31" t="s">
        <v>15</v>
      </c>
      <c r="E18" s="31"/>
      <c r="F18" s="31"/>
      <c r="G18" s="31"/>
      <c r="H18" s="31"/>
      <c r="I18" s="31"/>
      <c r="J18" s="31"/>
      <c r="K18" s="32"/>
    </row>
    <row r="19" spans="2:11" ht="31.5" x14ac:dyDescent="0.25">
      <c r="B19" s="30"/>
      <c r="C19" s="31"/>
      <c r="D19" s="52" t="s">
        <v>103</v>
      </c>
      <c r="E19" s="31"/>
      <c r="F19" s="31"/>
      <c r="G19" s="31"/>
      <c r="H19" s="31"/>
      <c r="I19" s="31"/>
      <c r="J19" s="31"/>
      <c r="K19" s="32"/>
    </row>
    <row r="20" spans="2:11" ht="15.75" x14ac:dyDescent="0.25">
      <c r="B20" s="30"/>
      <c r="C20" s="31"/>
      <c r="D20" s="52"/>
      <c r="E20" s="31"/>
      <c r="F20" s="31"/>
      <c r="G20" s="31"/>
      <c r="H20" s="31"/>
      <c r="I20" s="31"/>
      <c r="J20" s="31"/>
      <c r="K20" s="32"/>
    </row>
    <row r="21" spans="2:11" ht="47.25" x14ac:dyDescent="0.25">
      <c r="B21" s="30"/>
      <c r="C21" s="31"/>
      <c r="D21" s="52" t="s">
        <v>104</v>
      </c>
      <c r="E21" s="31"/>
      <c r="F21" s="31"/>
      <c r="G21" s="31"/>
      <c r="H21" s="31"/>
      <c r="I21" s="31"/>
      <c r="J21" s="31"/>
      <c r="K21" s="32"/>
    </row>
    <row r="22" spans="2:11" ht="15.75" x14ac:dyDescent="0.25">
      <c r="B22" s="30"/>
      <c r="C22" s="31"/>
      <c r="D22" s="52"/>
      <c r="E22" s="31"/>
      <c r="F22" s="31"/>
      <c r="G22" s="31"/>
      <c r="H22" s="31"/>
      <c r="I22" s="31"/>
      <c r="J22" s="31"/>
      <c r="K22" s="32"/>
    </row>
    <row r="23" spans="2:11" ht="16.5" thickBot="1" x14ac:dyDescent="0.3">
      <c r="B23" s="30"/>
      <c r="C23" s="31"/>
      <c r="D23" s="33" t="s">
        <v>1</v>
      </c>
      <c r="E23" s="31"/>
      <c r="F23" s="31"/>
      <c r="G23" s="31"/>
      <c r="H23" s="31"/>
      <c r="I23" s="31"/>
      <c r="J23" s="31"/>
      <c r="K23" s="32"/>
    </row>
    <row r="24" spans="2:11" ht="16.5" thickTop="1" x14ac:dyDescent="0.25">
      <c r="B24" s="30"/>
      <c r="C24" s="31"/>
      <c r="D24" s="31" t="s">
        <v>2</v>
      </c>
      <c r="E24" s="36">
        <v>19000</v>
      </c>
      <c r="F24" s="31"/>
      <c r="G24" s="31"/>
      <c r="H24" s="31"/>
      <c r="I24" s="31"/>
      <c r="J24" s="31"/>
      <c r="K24" s="32"/>
    </row>
    <row r="25" spans="2:11" ht="15.75" x14ac:dyDescent="0.25">
      <c r="B25" s="30"/>
      <c r="C25" s="31"/>
      <c r="D25" s="31" t="s">
        <v>3</v>
      </c>
      <c r="E25" s="37">
        <v>570</v>
      </c>
      <c r="F25" s="31"/>
      <c r="G25" s="31"/>
      <c r="H25" s="31"/>
      <c r="I25" s="31"/>
      <c r="J25" s="31"/>
      <c r="K25" s="32"/>
    </row>
    <row r="26" spans="2:11" ht="16.5" thickBot="1" x14ac:dyDescent="0.3">
      <c r="B26" s="30"/>
      <c r="C26" s="31"/>
      <c r="D26" s="31" t="s">
        <v>4</v>
      </c>
      <c r="E26" s="38">
        <v>1161</v>
      </c>
      <c r="F26" s="31"/>
      <c r="G26" s="31"/>
      <c r="H26" s="31"/>
      <c r="I26" s="31"/>
      <c r="J26" s="31"/>
      <c r="K26" s="32"/>
    </row>
    <row r="27" spans="2:11" ht="16.5" thickTop="1" x14ac:dyDescent="0.25">
      <c r="B27" s="30"/>
      <c r="C27" s="31"/>
      <c r="D27" s="31"/>
      <c r="E27" s="31"/>
      <c r="F27" s="31"/>
      <c r="G27" s="31"/>
      <c r="H27" s="31"/>
      <c r="I27" s="31"/>
      <c r="J27" s="31"/>
      <c r="K27" s="32"/>
    </row>
    <row r="28" spans="2:11" ht="15.75" x14ac:dyDescent="0.25">
      <c r="B28" s="39"/>
      <c r="C28" s="40"/>
      <c r="D28" s="40"/>
      <c r="E28" s="40"/>
      <c r="F28" s="40"/>
      <c r="G28" s="40"/>
      <c r="H28" s="40"/>
      <c r="I28" s="40"/>
      <c r="J28" s="40"/>
      <c r="K28" s="41"/>
    </row>
  </sheetData>
  <protectedRanges>
    <protectedRange sqref="E24:E26" name="Range1"/>
  </protectedRange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A1272"/>
  <sheetViews>
    <sheetView zoomScale="80" zoomScaleNormal="80" workbookViewId="0">
      <pane xSplit="1" topLeftCell="B1" activePane="topRight" state="frozen"/>
      <selection pane="topRight" activeCell="G3" sqref="G3"/>
    </sheetView>
  </sheetViews>
  <sheetFormatPr defaultRowHeight="15" x14ac:dyDescent="0.25"/>
  <cols>
    <col min="1" max="1" width="49.140625" customWidth="1"/>
    <col min="2" max="2" width="15.5703125" style="5" bestFit="1" customWidth="1"/>
    <col min="3" max="3" width="16.140625" style="5" bestFit="1" customWidth="1"/>
    <col min="4" max="4" width="22" style="6" bestFit="1" customWidth="1"/>
    <col min="5" max="5" width="11.42578125" style="18" bestFit="1" customWidth="1"/>
    <col min="6" max="6" width="15.5703125" style="9" bestFit="1" customWidth="1"/>
    <col min="7" max="7" width="20.5703125" style="9" bestFit="1" customWidth="1"/>
    <col min="8" max="8" width="18.7109375" style="10" customWidth="1"/>
    <col min="9" max="9" width="11.42578125" style="18" bestFit="1" customWidth="1"/>
    <col min="10" max="10" width="15.5703125" style="13" bestFit="1" customWidth="1"/>
    <col min="11" max="11" width="16.140625" style="13" bestFit="1" customWidth="1"/>
    <col min="12" max="12" width="19" style="13" bestFit="1" customWidth="1"/>
    <col min="13" max="58" width="8.85546875" style="18"/>
  </cols>
  <sheetData>
    <row r="1" spans="1:16381" ht="35.1" customHeight="1" x14ac:dyDescent="0.25">
      <c r="A1" s="25" t="s">
        <v>19</v>
      </c>
      <c r="B1" s="53" t="str">
        <f>CONCATENATE("Low (",summary!B2*100,"%)")</f>
        <v>Low (16%)</v>
      </c>
      <c r="C1" s="54"/>
      <c r="D1" s="55"/>
      <c r="E1" s="26"/>
      <c r="F1" s="56" t="str">
        <f>CONCATENATE("Medium (",(summary!B3*100),"%)")</f>
        <v>Medium (28%)</v>
      </c>
      <c r="G1" s="57"/>
      <c r="H1" s="58"/>
      <c r="I1" s="26"/>
      <c r="J1" s="59" t="str">
        <f>CONCATENATE("High (",(summary!B4*100),"%)")</f>
        <v>High (45%)</v>
      </c>
      <c r="K1" s="60"/>
      <c r="L1" s="61"/>
    </row>
    <row r="2" spans="1:16381" x14ac:dyDescent="0.25">
      <c r="B2" s="7" t="s">
        <v>5</v>
      </c>
      <c r="C2" s="7" t="s">
        <v>6</v>
      </c>
      <c r="D2" s="8" t="s">
        <v>7</v>
      </c>
      <c r="F2" s="11" t="s">
        <v>5</v>
      </c>
      <c r="G2" s="11" t="s">
        <v>8</v>
      </c>
      <c r="H2" s="12" t="s">
        <v>7</v>
      </c>
      <c r="J2" s="14" t="s">
        <v>5</v>
      </c>
      <c r="K2" s="14" t="s">
        <v>6</v>
      </c>
      <c r="L2" s="14" t="s">
        <v>7</v>
      </c>
    </row>
    <row r="3" spans="1:16381" x14ac:dyDescent="0.25">
      <c r="A3" s="1" t="s">
        <v>9</v>
      </c>
      <c r="B3" s="15">
        <f>Overview!E24</f>
        <v>19000</v>
      </c>
      <c r="C3" s="15">
        <f>Overview!E25</f>
        <v>570</v>
      </c>
      <c r="D3" s="15">
        <f>Overview!E26</f>
        <v>1161</v>
      </c>
      <c r="E3" s="21"/>
      <c r="F3" s="16">
        <f>Overview!E24</f>
        <v>19000</v>
      </c>
      <c r="G3" s="16">
        <f>Overview!E25</f>
        <v>570</v>
      </c>
      <c r="H3" s="16">
        <f>Overview!E26</f>
        <v>1161</v>
      </c>
      <c r="I3" s="22"/>
      <c r="J3" s="17">
        <f>Overview!E24</f>
        <v>19000</v>
      </c>
      <c r="K3" s="17">
        <f>Overview!E25</f>
        <v>570</v>
      </c>
      <c r="L3" s="17">
        <f>Overview!E26</f>
        <v>1161</v>
      </c>
    </row>
    <row r="4" spans="1:16381" x14ac:dyDescent="0.25">
      <c r="B4" s="6"/>
      <c r="C4" s="6"/>
      <c r="E4" s="21"/>
      <c r="F4" s="16"/>
      <c r="G4" s="16"/>
      <c r="H4" s="16"/>
      <c r="I4" s="23"/>
      <c r="J4" s="17"/>
      <c r="K4" s="17"/>
      <c r="L4" s="17"/>
    </row>
    <row r="5" spans="1:16381" x14ac:dyDescent="0.25">
      <c r="A5" t="s">
        <v>20</v>
      </c>
      <c r="B5" s="6">
        <f>B3*summary!B2</f>
        <v>3040</v>
      </c>
      <c r="C5" s="6">
        <f>C3*summary!B2</f>
        <v>91.2</v>
      </c>
      <c r="D5" s="6">
        <f>D3*summary!B2</f>
        <v>185.76</v>
      </c>
      <c r="E5" s="21"/>
      <c r="F5" s="16">
        <f>F3*summary!B3</f>
        <v>5320.0000000000009</v>
      </c>
      <c r="G5" s="16">
        <f>G3*summary!B3</f>
        <v>159.60000000000002</v>
      </c>
      <c r="H5" s="16">
        <f>H3*summary!B3</f>
        <v>325.08000000000004</v>
      </c>
      <c r="I5" s="23"/>
      <c r="J5" s="17">
        <f>J3*summary!B4</f>
        <v>8550</v>
      </c>
      <c r="K5" s="17">
        <f>K3*summary!B4</f>
        <v>256.5</v>
      </c>
      <c r="L5" s="17">
        <f>L3*summary!B4</f>
        <v>522.45000000000005</v>
      </c>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c r="IR5" s="4"/>
      <c r="IS5" s="4"/>
      <c r="IT5" s="4"/>
      <c r="IU5" s="4"/>
      <c r="IV5" s="4"/>
      <c r="IW5" s="4"/>
      <c r="IX5" s="4"/>
      <c r="IY5" s="4"/>
      <c r="IZ5" s="4"/>
      <c r="JA5" s="4"/>
      <c r="JB5" s="4"/>
      <c r="JC5" s="4"/>
      <c r="JD5" s="4"/>
      <c r="JE5" s="4"/>
      <c r="JF5" s="4"/>
      <c r="JG5" s="4"/>
      <c r="JH5" s="4"/>
      <c r="JI5" s="4"/>
      <c r="JJ5" s="4"/>
      <c r="JK5" s="4"/>
      <c r="JL5" s="4"/>
      <c r="JM5" s="4"/>
      <c r="JN5" s="4"/>
      <c r="JO5" s="4"/>
      <c r="JP5" s="4"/>
      <c r="JQ5" s="4"/>
      <c r="JR5" s="4"/>
      <c r="JS5" s="4"/>
      <c r="JT5" s="4"/>
      <c r="JU5" s="4"/>
      <c r="JV5" s="4"/>
      <c r="JW5" s="4"/>
      <c r="JX5" s="4"/>
      <c r="JY5" s="4"/>
      <c r="JZ5" s="4"/>
      <c r="KA5" s="4"/>
      <c r="KB5" s="4"/>
      <c r="KC5" s="4"/>
      <c r="KD5" s="4"/>
      <c r="KE5" s="4"/>
      <c r="KF5" s="4"/>
      <c r="KG5" s="4"/>
      <c r="KH5" s="4"/>
      <c r="KI5" s="4"/>
      <c r="KJ5" s="4"/>
      <c r="KK5" s="4"/>
      <c r="KL5" s="4"/>
      <c r="KM5" s="4"/>
      <c r="KN5" s="4"/>
      <c r="KO5" s="4"/>
      <c r="KP5" s="4"/>
      <c r="KQ5" s="4"/>
      <c r="KR5" s="4"/>
      <c r="KS5" s="4"/>
      <c r="KT5" s="4"/>
      <c r="KU5" s="4"/>
      <c r="KV5" s="4"/>
      <c r="KW5" s="4"/>
      <c r="KX5" s="4"/>
      <c r="KY5" s="4"/>
      <c r="KZ5" s="4"/>
      <c r="LA5" s="4"/>
      <c r="LB5" s="4"/>
      <c r="LC5" s="4"/>
      <c r="LD5" s="4"/>
      <c r="LE5" s="4"/>
      <c r="LF5" s="4"/>
      <c r="LG5" s="4"/>
      <c r="LH5" s="4"/>
      <c r="LI5" s="4"/>
      <c r="LJ5" s="4"/>
      <c r="LK5" s="4"/>
      <c r="LL5" s="4"/>
      <c r="LM5" s="4"/>
      <c r="LN5" s="4"/>
      <c r="LO5" s="4"/>
      <c r="LP5" s="4"/>
      <c r="LQ5" s="4"/>
      <c r="LR5" s="4"/>
      <c r="LS5" s="4"/>
      <c r="LT5" s="4"/>
      <c r="LU5" s="4"/>
      <c r="LV5" s="4"/>
      <c r="LW5" s="4"/>
      <c r="LX5" s="4"/>
      <c r="LY5" s="4"/>
      <c r="LZ5" s="4"/>
      <c r="MA5" s="4"/>
      <c r="MB5" s="4"/>
      <c r="MC5" s="4"/>
      <c r="MD5" s="4"/>
      <c r="ME5" s="4"/>
      <c r="MF5" s="4"/>
      <c r="MG5" s="4"/>
      <c r="MH5" s="4"/>
      <c r="MI5" s="4"/>
      <c r="MJ5" s="4"/>
      <c r="MK5" s="4"/>
      <c r="ML5" s="4"/>
      <c r="MM5" s="4"/>
      <c r="MN5" s="4"/>
      <c r="MO5" s="4"/>
      <c r="MP5" s="4"/>
      <c r="MQ5" s="4"/>
      <c r="MR5" s="4"/>
      <c r="MS5" s="4"/>
      <c r="MT5" s="4"/>
      <c r="MU5" s="4"/>
      <c r="MV5" s="4"/>
      <c r="MW5" s="4"/>
      <c r="MX5" s="4"/>
      <c r="MY5" s="4"/>
      <c r="MZ5" s="4"/>
      <c r="NA5" s="4"/>
      <c r="NB5" s="4"/>
      <c r="NC5" s="4"/>
      <c r="ND5" s="4"/>
      <c r="NE5" s="4"/>
      <c r="NF5" s="4"/>
      <c r="NG5" s="4"/>
      <c r="NH5" s="4"/>
      <c r="NI5" s="4"/>
      <c r="NJ5" s="4"/>
      <c r="NK5" s="4"/>
      <c r="NL5" s="4"/>
      <c r="NM5" s="4"/>
      <c r="NN5" s="4"/>
      <c r="NO5" s="4"/>
      <c r="NP5" s="4"/>
      <c r="NQ5" s="4"/>
      <c r="NR5" s="4"/>
      <c r="NS5" s="4"/>
      <c r="NT5" s="4"/>
      <c r="NU5" s="4"/>
      <c r="NV5" s="4"/>
      <c r="NW5" s="4"/>
      <c r="NX5" s="4"/>
      <c r="NY5" s="4"/>
      <c r="NZ5" s="4"/>
      <c r="OA5" s="4"/>
      <c r="OB5" s="4"/>
      <c r="OC5" s="4"/>
      <c r="OD5" s="4"/>
      <c r="OE5" s="4"/>
      <c r="OF5" s="4"/>
      <c r="OG5" s="4"/>
      <c r="OH5" s="4"/>
      <c r="OI5" s="4"/>
      <c r="OJ5" s="4"/>
      <c r="OK5" s="4"/>
      <c r="OL5" s="4"/>
      <c r="OM5" s="4"/>
      <c r="ON5" s="4"/>
      <c r="OO5" s="4"/>
      <c r="OP5" s="4"/>
      <c r="OQ5" s="4"/>
      <c r="OR5" s="4"/>
      <c r="OS5" s="4"/>
      <c r="OT5" s="4"/>
      <c r="OU5" s="4"/>
      <c r="OV5" s="4"/>
      <c r="OW5" s="4"/>
      <c r="OX5" s="4"/>
      <c r="OY5" s="4"/>
      <c r="OZ5" s="4"/>
      <c r="PA5" s="4"/>
      <c r="PB5" s="4"/>
      <c r="PC5" s="4"/>
      <c r="PD5" s="4"/>
      <c r="PE5" s="4"/>
      <c r="PF5" s="4"/>
      <c r="PG5" s="4"/>
      <c r="PH5" s="4"/>
      <c r="PI5" s="4"/>
      <c r="PJ5" s="4"/>
      <c r="PK5" s="4"/>
      <c r="PL5" s="4"/>
      <c r="PM5" s="4"/>
      <c r="PN5" s="4"/>
      <c r="PO5" s="4"/>
      <c r="PP5" s="4"/>
      <c r="PQ5" s="4"/>
      <c r="PR5" s="4"/>
      <c r="PS5" s="4"/>
      <c r="PT5" s="4"/>
      <c r="PU5" s="4"/>
      <c r="PV5" s="4"/>
      <c r="PW5" s="4"/>
      <c r="PX5" s="4"/>
      <c r="PY5" s="4"/>
      <c r="PZ5" s="4"/>
      <c r="QA5" s="4"/>
      <c r="QB5" s="4"/>
      <c r="QC5" s="4"/>
      <c r="QD5" s="4"/>
      <c r="QE5" s="4"/>
      <c r="QF5" s="4"/>
      <c r="QG5" s="4"/>
      <c r="QH5" s="4"/>
      <c r="QI5" s="4"/>
      <c r="QJ5" s="4"/>
      <c r="QK5" s="4"/>
      <c r="QL5" s="4"/>
      <c r="QM5" s="4"/>
      <c r="QN5" s="4"/>
      <c r="QO5" s="4"/>
      <c r="QP5" s="4"/>
      <c r="QQ5" s="4"/>
      <c r="QR5" s="4"/>
      <c r="QS5" s="4"/>
      <c r="QT5" s="4"/>
      <c r="QU5" s="4"/>
      <c r="QV5" s="4"/>
      <c r="QW5" s="4"/>
      <c r="QX5" s="4"/>
      <c r="QY5" s="4"/>
      <c r="QZ5" s="4"/>
      <c r="RA5" s="4"/>
      <c r="RB5" s="4"/>
      <c r="RC5" s="4"/>
      <c r="RD5" s="4"/>
      <c r="RE5" s="4"/>
      <c r="RF5" s="4"/>
      <c r="RG5" s="4"/>
      <c r="RH5" s="4"/>
      <c r="RI5" s="4"/>
      <c r="RJ5" s="4"/>
      <c r="RK5" s="4"/>
      <c r="RL5" s="4"/>
      <c r="RM5" s="4"/>
      <c r="RN5" s="4"/>
      <c r="RO5" s="4"/>
      <c r="RP5" s="4"/>
      <c r="RQ5" s="4"/>
      <c r="RR5" s="4"/>
      <c r="RS5" s="4"/>
      <c r="RT5" s="4"/>
      <c r="RU5" s="4"/>
      <c r="RV5" s="4"/>
      <c r="RW5" s="4"/>
      <c r="RX5" s="4"/>
      <c r="RY5" s="4"/>
      <c r="RZ5" s="4"/>
      <c r="SA5" s="4"/>
      <c r="SB5" s="4"/>
      <c r="SC5" s="4"/>
      <c r="SD5" s="4"/>
      <c r="SE5" s="4"/>
      <c r="SF5" s="4"/>
      <c r="SG5" s="4"/>
      <c r="SH5" s="4"/>
      <c r="SI5" s="4"/>
      <c r="SJ5" s="4"/>
      <c r="SK5" s="4"/>
      <c r="SL5" s="4"/>
      <c r="SM5" s="4"/>
      <c r="SN5" s="4"/>
      <c r="SO5" s="4"/>
      <c r="SP5" s="4"/>
      <c r="SQ5" s="4"/>
      <c r="SR5" s="4"/>
      <c r="SS5" s="4"/>
      <c r="ST5" s="4"/>
      <c r="SU5" s="4"/>
      <c r="SV5" s="4"/>
      <c r="SW5" s="4"/>
      <c r="SX5" s="4"/>
      <c r="SY5" s="4"/>
      <c r="SZ5" s="4"/>
      <c r="TA5" s="4"/>
      <c r="TB5" s="4"/>
      <c r="TC5" s="4"/>
      <c r="TD5" s="4"/>
      <c r="TE5" s="4"/>
      <c r="TF5" s="4"/>
      <c r="TG5" s="4"/>
      <c r="TH5" s="4"/>
      <c r="TI5" s="4"/>
      <c r="TJ5" s="4"/>
      <c r="TK5" s="4"/>
      <c r="TL5" s="4"/>
      <c r="TM5" s="4"/>
      <c r="TN5" s="4"/>
      <c r="TO5" s="4"/>
      <c r="TP5" s="4"/>
      <c r="TQ5" s="4"/>
      <c r="TR5" s="4"/>
      <c r="TS5" s="4"/>
      <c r="TT5" s="4"/>
      <c r="TU5" s="4"/>
      <c r="TV5" s="4"/>
      <c r="TW5" s="4"/>
      <c r="TX5" s="4"/>
      <c r="TY5" s="4"/>
      <c r="TZ5" s="4"/>
      <c r="UA5" s="4"/>
      <c r="UB5" s="4"/>
      <c r="UC5" s="4"/>
      <c r="UD5" s="4"/>
      <c r="UE5" s="4"/>
      <c r="UF5" s="4"/>
      <c r="UG5" s="4"/>
      <c r="UH5" s="4"/>
      <c r="UI5" s="4"/>
      <c r="UJ5" s="4"/>
      <c r="UK5" s="4"/>
      <c r="UL5" s="4"/>
      <c r="UM5" s="4"/>
      <c r="UN5" s="4"/>
      <c r="UO5" s="4"/>
      <c r="UP5" s="4"/>
      <c r="UQ5" s="4"/>
      <c r="UR5" s="4"/>
      <c r="US5" s="4"/>
      <c r="UT5" s="4"/>
      <c r="UU5" s="4"/>
      <c r="UV5" s="4"/>
      <c r="UW5" s="4"/>
      <c r="UX5" s="4"/>
      <c r="UY5" s="4"/>
      <c r="UZ5" s="4"/>
      <c r="VA5" s="4"/>
      <c r="VB5" s="4"/>
      <c r="VC5" s="4"/>
      <c r="VD5" s="4"/>
      <c r="VE5" s="4"/>
      <c r="VF5" s="4"/>
      <c r="VG5" s="4"/>
      <c r="VH5" s="4"/>
      <c r="VI5" s="4"/>
      <c r="VJ5" s="4"/>
      <c r="VK5" s="4"/>
      <c r="VL5" s="4"/>
      <c r="VM5" s="4"/>
      <c r="VN5" s="4"/>
      <c r="VO5" s="4"/>
      <c r="VP5" s="4"/>
      <c r="VQ5" s="4"/>
      <c r="VR5" s="4"/>
      <c r="VS5" s="4"/>
      <c r="VT5" s="4"/>
      <c r="VU5" s="4"/>
      <c r="VV5" s="4"/>
      <c r="VW5" s="4"/>
      <c r="VX5" s="4"/>
      <c r="VY5" s="4"/>
      <c r="VZ5" s="4"/>
      <c r="WA5" s="4"/>
      <c r="WB5" s="4"/>
      <c r="WC5" s="4"/>
      <c r="WD5" s="4"/>
      <c r="WE5" s="4"/>
      <c r="WF5" s="4"/>
      <c r="WG5" s="4"/>
      <c r="WH5" s="4"/>
      <c r="WI5" s="4"/>
      <c r="WJ5" s="4"/>
      <c r="WK5" s="4"/>
      <c r="WL5" s="4"/>
      <c r="WM5" s="4"/>
      <c r="WN5" s="4"/>
      <c r="WO5" s="4"/>
      <c r="WP5" s="4"/>
      <c r="WQ5" s="4"/>
      <c r="WR5" s="4"/>
      <c r="WS5" s="4"/>
      <c r="WT5" s="4"/>
      <c r="WU5" s="4"/>
      <c r="WV5" s="4"/>
      <c r="WW5" s="4"/>
      <c r="WX5" s="4"/>
      <c r="WY5" s="4"/>
      <c r="WZ5" s="4"/>
      <c r="XA5" s="4"/>
      <c r="XB5" s="4"/>
      <c r="XC5" s="4"/>
      <c r="XD5" s="4"/>
      <c r="XE5" s="4"/>
      <c r="XF5" s="4"/>
      <c r="XG5" s="4"/>
      <c r="XH5" s="4"/>
      <c r="XI5" s="4"/>
      <c r="XJ5" s="4"/>
      <c r="XK5" s="4"/>
      <c r="XL5" s="4"/>
      <c r="XM5" s="4"/>
      <c r="XN5" s="4"/>
      <c r="XO5" s="4"/>
      <c r="XP5" s="4"/>
      <c r="XQ5" s="4"/>
      <c r="XR5" s="4"/>
      <c r="XS5" s="4"/>
      <c r="XT5" s="4"/>
      <c r="XU5" s="4"/>
      <c r="XV5" s="4"/>
      <c r="XW5" s="4"/>
      <c r="XX5" s="4"/>
      <c r="XY5" s="4"/>
      <c r="XZ5" s="4"/>
      <c r="YA5" s="4"/>
      <c r="YB5" s="4"/>
      <c r="YC5" s="4"/>
      <c r="YD5" s="4"/>
      <c r="YE5" s="4"/>
      <c r="YF5" s="4"/>
      <c r="YG5" s="4"/>
      <c r="YH5" s="4"/>
      <c r="YI5" s="4"/>
      <c r="YJ5" s="4"/>
      <c r="YK5" s="4"/>
      <c r="YL5" s="4"/>
      <c r="YM5" s="4"/>
      <c r="YN5" s="4"/>
      <c r="YO5" s="4"/>
      <c r="YP5" s="4"/>
      <c r="YQ5" s="4"/>
      <c r="YR5" s="4"/>
      <c r="YS5" s="4"/>
      <c r="YT5" s="4"/>
      <c r="YU5" s="4"/>
      <c r="YV5" s="4"/>
      <c r="YW5" s="4"/>
      <c r="YX5" s="4"/>
      <c r="YY5" s="4"/>
      <c r="YZ5" s="4"/>
      <c r="ZA5" s="4"/>
      <c r="ZB5" s="4"/>
      <c r="ZC5" s="4"/>
      <c r="ZD5" s="4"/>
      <c r="ZE5" s="4"/>
      <c r="ZF5" s="4"/>
      <c r="ZG5" s="4"/>
      <c r="ZH5" s="4"/>
      <c r="ZI5" s="4"/>
      <c r="ZJ5" s="4"/>
      <c r="ZK5" s="4"/>
      <c r="ZL5" s="4"/>
      <c r="ZM5" s="4"/>
      <c r="ZN5" s="4"/>
      <c r="ZO5" s="4"/>
      <c r="ZP5" s="4"/>
      <c r="ZQ5" s="4"/>
      <c r="ZR5" s="4"/>
      <c r="ZS5" s="4"/>
      <c r="ZT5" s="4"/>
      <c r="ZU5" s="4"/>
      <c r="ZV5" s="4"/>
      <c r="ZW5" s="4"/>
      <c r="ZX5" s="4"/>
      <c r="ZY5" s="4"/>
      <c r="ZZ5" s="4"/>
      <c r="AAA5" s="4"/>
      <c r="AAB5" s="4"/>
      <c r="AAC5" s="4"/>
      <c r="AAD5" s="4"/>
      <c r="AAE5" s="4"/>
      <c r="AAF5" s="4"/>
      <c r="AAG5" s="4"/>
      <c r="AAH5" s="4"/>
      <c r="AAI5" s="4"/>
      <c r="AAJ5" s="4"/>
      <c r="AAK5" s="4"/>
      <c r="AAL5" s="4"/>
      <c r="AAM5" s="4"/>
      <c r="AAN5" s="4"/>
      <c r="AAO5" s="4"/>
      <c r="AAP5" s="4"/>
      <c r="AAQ5" s="4"/>
      <c r="AAR5" s="4"/>
      <c r="AAS5" s="4"/>
      <c r="AAT5" s="4"/>
      <c r="AAU5" s="4"/>
      <c r="AAV5" s="4"/>
      <c r="AAW5" s="4"/>
      <c r="AAX5" s="4"/>
      <c r="AAY5" s="4"/>
      <c r="AAZ5" s="4"/>
      <c r="ABA5" s="4"/>
      <c r="ABB5" s="4"/>
      <c r="ABC5" s="4"/>
      <c r="ABD5" s="4"/>
      <c r="ABE5" s="4"/>
      <c r="ABF5" s="4"/>
      <c r="ABG5" s="4"/>
      <c r="ABH5" s="4"/>
      <c r="ABI5" s="4"/>
      <c r="ABJ5" s="4"/>
      <c r="ABK5" s="4"/>
      <c r="ABL5" s="4"/>
      <c r="ABM5" s="4"/>
      <c r="ABN5" s="4"/>
      <c r="ABO5" s="4"/>
      <c r="ABP5" s="4"/>
      <c r="ABQ5" s="4"/>
      <c r="ABR5" s="4"/>
      <c r="ABS5" s="4"/>
      <c r="ABT5" s="4"/>
      <c r="ABU5" s="4"/>
      <c r="ABV5" s="4"/>
      <c r="ABW5" s="4"/>
      <c r="ABX5" s="4"/>
      <c r="ABY5" s="4"/>
      <c r="ABZ5" s="4"/>
      <c r="ACA5" s="4"/>
      <c r="ACB5" s="4"/>
      <c r="ACC5" s="4"/>
      <c r="ACD5" s="4"/>
      <c r="ACE5" s="4"/>
      <c r="ACF5" s="4"/>
      <c r="ACG5" s="4"/>
      <c r="ACH5" s="4"/>
      <c r="ACI5" s="4"/>
      <c r="ACJ5" s="4"/>
      <c r="ACK5" s="4"/>
      <c r="ACL5" s="4"/>
      <c r="ACM5" s="4"/>
      <c r="ACN5" s="4"/>
      <c r="ACO5" s="4"/>
      <c r="ACP5" s="4"/>
      <c r="ACQ5" s="4"/>
      <c r="ACR5" s="4"/>
      <c r="ACS5" s="4"/>
      <c r="ACT5" s="4"/>
      <c r="ACU5" s="4"/>
      <c r="ACV5" s="4"/>
      <c r="ACW5" s="4"/>
      <c r="ACX5" s="4"/>
      <c r="ACY5" s="4"/>
      <c r="ACZ5" s="4"/>
      <c r="ADA5" s="4"/>
      <c r="ADB5" s="4"/>
      <c r="ADC5" s="4"/>
      <c r="ADD5" s="4"/>
      <c r="ADE5" s="4"/>
      <c r="ADF5" s="4"/>
      <c r="ADG5" s="4"/>
      <c r="ADH5" s="4"/>
      <c r="ADI5" s="4"/>
      <c r="ADJ5" s="4"/>
      <c r="ADK5" s="4"/>
      <c r="ADL5" s="4"/>
      <c r="ADM5" s="4"/>
      <c r="ADN5" s="4"/>
      <c r="ADO5" s="4"/>
      <c r="ADP5" s="4"/>
      <c r="ADQ5" s="4"/>
      <c r="ADR5" s="4"/>
      <c r="ADS5" s="4"/>
      <c r="ADT5" s="4"/>
      <c r="ADU5" s="4"/>
      <c r="ADV5" s="4"/>
      <c r="ADW5" s="4"/>
      <c r="ADX5" s="4"/>
      <c r="ADY5" s="4"/>
      <c r="ADZ5" s="4"/>
      <c r="AEA5" s="4"/>
      <c r="AEB5" s="4"/>
      <c r="AEC5" s="4"/>
      <c r="AED5" s="4"/>
      <c r="AEE5" s="4"/>
      <c r="AEF5" s="4"/>
      <c r="AEG5" s="4"/>
      <c r="AEH5" s="4"/>
      <c r="AEI5" s="4"/>
      <c r="AEJ5" s="4"/>
      <c r="AEK5" s="4"/>
      <c r="AEL5" s="4"/>
      <c r="AEM5" s="4"/>
      <c r="AEN5" s="4"/>
      <c r="AEO5" s="4"/>
      <c r="AEP5" s="4"/>
      <c r="AEQ5" s="4"/>
      <c r="AER5" s="4"/>
      <c r="AES5" s="4"/>
      <c r="AET5" s="4"/>
      <c r="AEU5" s="4"/>
      <c r="AEV5" s="4"/>
      <c r="AEW5" s="4"/>
      <c r="AEX5" s="4"/>
      <c r="AEY5" s="4"/>
      <c r="AEZ5" s="4"/>
      <c r="AFA5" s="4"/>
      <c r="AFB5" s="4"/>
      <c r="AFC5" s="4"/>
      <c r="AFD5" s="4"/>
      <c r="AFE5" s="4"/>
      <c r="AFF5" s="4"/>
      <c r="AFG5" s="4"/>
      <c r="AFH5" s="4"/>
      <c r="AFI5" s="4"/>
      <c r="AFJ5" s="4"/>
      <c r="AFK5" s="4"/>
      <c r="AFL5" s="4"/>
      <c r="AFM5" s="4"/>
      <c r="AFN5" s="4"/>
      <c r="AFO5" s="4"/>
      <c r="AFP5" s="4"/>
      <c r="AFQ5" s="4"/>
      <c r="AFR5" s="4"/>
      <c r="AFS5" s="4"/>
      <c r="AFT5" s="4"/>
      <c r="AFU5" s="4"/>
      <c r="AFV5" s="4"/>
      <c r="AFW5" s="4"/>
      <c r="AFX5" s="4"/>
      <c r="AFY5" s="4"/>
      <c r="AFZ5" s="4"/>
      <c r="AGA5" s="4"/>
      <c r="AGB5" s="4"/>
      <c r="AGC5" s="4"/>
      <c r="AGD5" s="4"/>
      <c r="AGE5" s="4"/>
      <c r="AGF5" s="4"/>
      <c r="AGG5" s="4"/>
      <c r="AGH5" s="4"/>
      <c r="AGI5" s="4"/>
      <c r="AGJ5" s="4"/>
      <c r="AGK5" s="4"/>
      <c r="AGL5" s="4"/>
      <c r="AGM5" s="4"/>
      <c r="AGN5" s="4"/>
      <c r="AGO5" s="4"/>
      <c r="AGP5" s="4"/>
      <c r="AGQ5" s="4"/>
      <c r="AGR5" s="4"/>
      <c r="AGS5" s="4"/>
      <c r="AGT5" s="4"/>
      <c r="AGU5" s="4"/>
      <c r="AGV5" s="4"/>
      <c r="AGW5" s="4"/>
      <c r="AGX5" s="4"/>
      <c r="AGY5" s="4"/>
      <c r="AGZ5" s="4"/>
      <c r="AHA5" s="4"/>
      <c r="AHB5" s="4"/>
      <c r="AHC5" s="4"/>
      <c r="AHD5" s="4"/>
      <c r="AHE5" s="4"/>
      <c r="AHF5" s="4"/>
      <c r="AHG5" s="4"/>
      <c r="AHH5" s="4"/>
      <c r="AHI5" s="4"/>
      <c r="AHJ5" s="4"/>
      <c r="AHK5" s="4"/>
      <c r="AHL5" s="4"/>
      <c r="AHM5" s="4"/>
      <c r="AHN5" s="4"/>
      <c r="AHO5" s="4"/>
      <c r="AHP5" s="4"/>
      <c r="AHQ5" s="4"/>
      <c r="AHR5" s="4"/>
      <c r="AHS5" s="4"/>
      <c r="AHT5" s="4"/>
      <c r="AHU5" s="4"/>
      <c r="AHV5" s="4"/>
      <c r="AHW5" s="4"/>
      <c r="AHX5" s="4"/>
      <c r="AHY5" s="4"/>
      <c r="AHZ5" s="4"/>
      <c r="AIA5" s="4"/>
      <c r="AIB5" s="4"/>
      <c r="AIC5" s="4"/>
      <c r="AID5" s="4"/>
      <c r="AIE5" s="4"/>
      <c r="AIF5" s="4"/>
      <c r="AIG5" s="4"/>
      <c r="AIH5" s="4"/>
      <c r="AII5" s="4"/>
      <c r="AIJ5" s="4"/>
      <c r="AIK5" s="4"/>
      <c r="AIL5" s="4"/>
      <c r="AIM5" s="4"/>
      <c r="AIN5" s="4"/>
      <c r="AIO5" s="4"/>
      <c r="AIP5" s="4"/>
      <c r="AIQ5" s="4"/>
      <c r="AIR5" s="4"/>
      <c r="AIS5" s="4"/>
      <c r="AIT5" s="4"/>
      <c r="AIU5" s="4"/>
      <c r="AIV5" s="4"/>
      <c r="AIW5" s="4"/>
      <c r="AIX5" s="4"/>
      <c r="AIY5" s="4"/>
      <c r="AIZ5" s="4"/>
      <c r="AJA5" s="4"/>
      <c r="AJB5" s="4"/>
      <c r="AJC5" s="4"/>
      <c r="AJD5" s="4"/>
      <c r="AJE5" s="4"/>
      <c r="AJF5" s="4"/>
      <c r="AJG5" s="4"/>
      <c r="AJH5" s="4"/>
      <c r="AJI5" s="4"/>
      <c r="AJJ5" s="4"/>
      <c r="AJK5" s="4"/>
      <c r="AJL5" s="4"/>
      <c r="AJM5" s="4"/>
      <c r="AJN5" s="4"/>
      <c r="AJO5" s="4"/>
      <c r="AJP5" s="4"/>
      <c r="AJQ5" s="4"/>
      <c r="AJR5" s="4"/>
      <c r="AJS5" s="4"/>
      <c r="AJT5" s="4"/>
      <c r="AJU5" s="4"/>
      <c r="AJV5" s="4"/>
      <c r="AJW5" s="4"/>
      <c r="AJX5" s="4"/>
      <c r="AJY5" s="4"/>
      <c r="AJZ5" s="4"/>
      <c r="AKA5" s="4"/>
      <c r="AKB5" s="4"/>
      <c r="AKC5" s="4"/>
      <c r="AKD5" s="4"/>
      <c r="AKE5" s="4"/>
      <c r="AKF5" s="4"/>
      <c r="AKG5" s="4"/>
      <c r="AKH5" s="4"/>
      <c r="AKI5" s="4"/>
      <c r="AKJ5" s="4"/>
      <c r="AKK5" s="4"/>
      <c r="AKL5" s="4"/>
      <c r="AKM5" s="4"/>
      <c r="AKN5" s="4"/>
      <c r="AKO5" s="4"/>
      <c r="AKP5" s="4"/>
      <c r="AKQ5" s="4"/>
      <c r="AKR5" s="4"/>
      <c r="AKS5" s="4"/>
      <c r="AKT5" s="4"/>
      <c r="AKU5" s="4"/>
      <c r="AKV5" s="4"/>
      <c r="AKW5" s="4"/>
      <c r="AKX5" s="4"/>
      <c r="AKY5" s="4"/>
      <c r="AKZ5" s="4"/>
      <c r="ALA5" s="4"/>
      <c r="ALB5" s="4"/>
      <c r="ALC5" s="4"/>
      <c r="ALD5" s="4"/>
      <c r="ALE5" s="4"/>
      <c r="ALF5" s="4"/>
      <c r="ALG5" s="4"/>
      <c r="ALH5" s="4"/>
      <c r="ALI5" s="4"/>
      <c r="ALJ5" s="4"/>
      <c r="ALK5" s="4"/>
      <c r="ALL5" s="4"/>
      <c r="ALM5" s="4"/>
      <c r="ALN5" s="4"/>
      <c r="ALO5" s="4"/>
      <c r="ALP5" s="4"/>
      <c r="ALQ5" s="4"/>
      <c r="ALR5" s="4"/>
      <c r="ALS5" s="4"/>
      <c r="ALT5" s="4"/>
      <c r="ALU5" s="4"/>
      <c r="ALV5" s="4"/>
      <c r="ALW5" s="4"/>
      <c r="ALX5" s="4"/>
      <c r="ALY5" s="4"/>
      <c r="ALZ5" s="4"/>
      <c r="AMA5" s="4"/>
      <c r="AMB5" s="4"/>
      <c r="AMC5" s="4"/>
      <c r="AMD5" s="4"/>
      <c r="AME5" s="4"/>
      <c r="AMF5" s="4"/>
      <c r="AMG5" s="4"/>
      <c r="AMH5" s="4"/>
      <c r="AMI5" s="4"/>
      <c r="AMJ5" s="4"/>
      <c r="AMK5" s="4"/>
      <c r="AML5" s="4"/>
      <c r="AMM5" s="4"/>
      <c r="AMN5" s="4"/>
      <c r="AMO5" s="4"/>
      <c r="AMP5" s="4"/>
      <c r="AMQ5" s="4"/>
      <c r="AMR5" s="4"/>
      <c r="AMS5" s="4"/>
      <c r="AMT5" s="4"/>
      <c r="AMU5" s="4"/>
      <c r="AMV5" s="4"/>
      <c r="AMW5" s="4"/>
      <c r="AMX5" s="4"/>
      <c r="AMY5" s="4"/>
      <c r="AMZ5" s="4"/>
      <c r="ANA5" s="4"/>
      <c r="ANB5" s="4"/>
      <c r="ANC5" s="4"/>
      <c r="AND5" s="4"/>
      <c r="ANE5" s="4"/>
      <c r="ANF5" s="4"/>
      <c r="ANG5" s="4"/>
      <c r="ANH5" s="4"/>
      <c r="ANI5" s="4"/>
      <c r="ANJ5" s="4"/>
      <c r="ANK5" s="4"/>
      <c r="ANL5" s="4"/>
      <c r="ANM5" s="4"/>
      <c r="ANN5" s="4"/>
      <c r="ANO5" s="4"/>
      <c r="ANP5" s="4"/>
      <c r="ANQ5" s="4"/>
      <c r="ANR5" s="4"/>
      <c r="ANS5" s="4"/>
      <c r="ANT5" s="4"/>
      <c r="ANU5" s="4"/>
      <c r="ANV5" s="4"/>
      <c r="ANW5" s="4"/>
      <c r="ANX5" s="4"/>
      <c r="ANY5" s="4"/>
      <c r="ANZ5" s="4"/>
      <c r="AOA5" s="4"/>
      <c r="AOB5" s="4"/>
      <c r="AOC5" s="4"/>
      <c r="AOD5" s="4"/>
      <c r="AOE5" s="4"/>
      <c r="AOF5" s="4"/>
      <c r="AOG5" s="4"/>
      <c r="AOH5" s="4"/>
      <c r="AOI5" s="4"/>
      <c r="AOJ5" s="4"/>
      <c r="AOK5" s="4"/>
      <c r="AOL5" s="4"/>
      <c r="AOM5" s="4"/>
      <c r="AON5" s="4"/>
      <c r="AOO5" s="4"/>
      <c r="AOP5" s="4"/>
      <c r="AOQ5" s="4"/>
      <c r="AOR5" s="4"/>
      <c r="AOS5" s="4"/>
      <c r="AOT5" s="4"/>
      <c r="AOU5" s="4"/>
      <c r="AOV5" s="4"/>
      <c r="AOW5" s="4"/>
      <c r="AOX5" s="4"/>
      <c r="AOY5" s="4"/>
      <c r="AOZ5" s="4"/>
      <c r="APA5" s="4"/>
      <c r="APB5" s="4"/>
      <c r="APC5" s="4"/>
      <c r="APD5" s="4"/>
      <c r="APE5" s="4"/>
      <c r="APF5" s="4"/>
      <c r="APG5" s="4"/>
      <c r="APH5" s="4"/>
      <c r="API5" s="4"/>
      <c r="APJ5" s="4"/>
      <c r="APK5" s="4"/>
      <c r="APL5" s="4"/>
      <c r="APM5" s="4"/>
      <c r="APN5" s="4"/>
      <c r="APO5" s="4"/>
      <c r="APP5" s="4"/>
      <c r="APQ5" s="4"/>
      <c r="APR5" s="4"/>
      <c r="APS5" s="4"/>
      <c r="APT5" s="4"/>
      <c r="APU5" s="4"/>
      <c r="APV5" s="4"/>
      <c r="APW5" s="4"/>
      <c r="APX5" s="4"/>
      <c r="APY5" s="4"/>
      <c r="APZ5" s="4"/>
      <c r="AQA5" s="4"/>
      <c r="AQB5" s="4"/>
      <c r="AQC5" s="4"/>
      <c r="AQD5" s="4"/>
      <c r="AQE5" s="4"/>
      <c r="AQF5" s="4"/>
      <c r="AQG5" s="4"/>
      <c r="AQH5" s="4"/>
      <c r="AQI5" s="4"/>
      <c r="AQJ5" s="4"/>
      <c r="AQK5" s="4"/>
      <c r="AQL5" s="4"/>
      <c r="AQM5" s="4"/>
      <c r="AQN5" s="4"/>
      <c r="AQO5" s="4"/>
      <c r="AQP5" s="4"/>
      <c r="AQQ5" s="4"/>
      <c r="AQR5" s="4"/>
      <c r="AQS5" s="4"/>
      <c r="AQT5" s="4"/>
      <c r="AQU5" s="4"/>
      <c r="AQV5" s="4"/>
      <c r="AQW5" s="4"/>
      <c r="AQX5" s="4"/>
      <c r="AQY5" s="4"/>
      <c r="AQZ5" s="4"/>
      <c r="ARA5" s="4"/>
      <c r="ARB5" s="4"/>
      <c r="ARC5" s="4"/>
      <c r="ARD5" s="4"/>
      <c r="ARE5" s="4"/>
      <c r="ARF5" s="4"/>
      <c r="ARG5" s="4"/>
      <c r="ARH5" s="4"/>
      <c r="ARI5" s="4"/>
      <c r="ARJ5" s="4"/>
      <c r="ARK5" s="4"/>
      <c r="ARL5" s="4"/>
      <c r="ARM5" s="4"/>
      <c r="ARN5" s="4"/>
      <c r="ARO5" s="4"/>
      <c r="ARP5" s="4"/>
      <c r="ARQ5" s="4"/>
      <c r="ARR5" s="4"/>
      <c r="ARS5" s="4"/>
      <c r="ART5" s="4"/>
      <c r="ARU5" s="4"/>
      <c r="ARV5" s="4"/>
      <c r="ARW5" s="4"/>
      <c r="ARX5" s="4"/>
      <c r="ARY5" s="4"/>
      <c r="ARZ5" s="4"/>
      <c r="ASA5" s="4"/>
      <c r="ASB5" s="4"/>
      <c r="ASC5" s="4"/>
      <c r="ASD5" s="4"/>
      <c r="ASE5" s="4"/>
      <c r="ASF5" s="4"/>
      <c r="ASG5" s="4"/>
      <c r="ASH5" s="4"/>
      <c r="ASI5" s="4"/>
      <c r="ASJ5" s="4"/>
      <c r="ASK5" s="4"/>
      <c r="ASL5" s="4"/>
      <c r="ASM5" s="4"/>
      <c r="ASN5" s="4"/>
      <c r="ASO5" s="4"/>
      <c r="ASP5" s="4"/>
      <c r="ASQ5" s="4"/>
      <c r="ASR5" s="4"/>
      <c r="ASS5" s="4"/>
      <c r="AST5" s="4"/>
      <c r="ASU5" s="4"/>
      <c r="ASV5" s="4"/>
      <c r="ASW5" s="4"/>
      <c r="ASX5" s="4"/>
      <c r="ASY5" s="4"/>
      <c r="ASZ5" s="4"/>
      <c r="ATA5" s="4"/>
      <c r="ATB5" s="4"/>
      <c r="ATC5" s="4"/>
      <c r="ATD5" s="4"/>
      <c r="ATE5" s="4"/>
      <c r="ATF5" s="4"/>
      <c r="ATG5" s="4"/>
      <c r="ATH5" s="4"/>
      <c r="ATI5" s="4"/>
      <c r="ATJ5" s="4"/>
      <c r="ATK5" s="4"/>
      <c r="ATL5" s="4"/>
      <c r="ATM5" s="4"/>
      <c r="ATN5" s="4"/>
      <c r="ATO5" s="4"/>
      <c r="ATP5" s="4"/>
      <c r="ATQ5" s="4"/>
      <c r="ATR5" s="4"/>
      <c r="ATS5" s="4"/>
      <c r="ATT5" s="4"/>
      <c r="ATU5" s="4"/>
      <c r="ATV5" s="4"/>
      <c r="ATW5" s="4"/>
      <c r="ATX5" s="4"/>
      <c r="ATY5" s="4"/>
      <c r="ATZ5" s="4"/>
      <c r="AUA5" s="4"/>
      <c r="AUB5" s="4"/>
      <c r="AUC5" s="4"/>
      <c r="AUD5" s="4"/>
      <c r="AUE5" s="4"/>
      <c r="AUF5" s="4"/>
      <c r="AUG5" s="4"/>
      <c r="AUH5" s="4"/>
      <c r="AUI5" s="4"/>
      <c r="AUJ5" s="4"/>
      <c r="AUK5" s="4"/>
      <c r="AUL5" s="4"/>
      <c r="AUM5" s="4"/>
      <c r="AUN5" s="4"/>
      <c r="AUO5" s="4"/>
      <c r="AUP5" s="4"/>
      <c r="AUQ5" s="4"/>
      <c r="AUR5" s="4"/>
      <c r="AUS5" s="4"/>
      <c r="AUT5" s="4"/>
      <c r="AUU5" s="4"/>
      <c r="AUV5" s="4"/>
      <c r="AUW5" s="4"/>
      <c r="AUX5" s="4"/>
      <c r="AUY5" s="4"/>
      <c r="AUZ5" s="4"/>
      <c r="AVA5" s="4"/>
      <c r="AVB5" s="4"/>
      <c r="AVC5" s="4"/>
      <c r="AVD5" s="4"/>
      <c r="AVE5" s="4"/>
      <c r="AVF5" s="4"/>
      <c r="AVG5" s="4"/>
      <c r="AVH5" s="4"/>
      <c r="AVI5" s="4"/>
      <c r="AVJ5" s="4"/>
      <c r="AVK5" s="4"/>
      <c r="AVL5" s="4"/>
      <c r="AVM5" s="4"/>
      <c r="AVN5" s="4"/>
      <c r="AVO5" s="4"/>
      <c r="AVP5" s="4"/>
      <c r="AVQ5" s="4"/>
      <c r="AVR5" s="4"/>
      <c r="AVS5" s="4"/>
      <c r="AVT5" s="4"/>
      <c r="AVU5" s="4"/>
      <c r="AVV5" s="4"/>
      <c r="AVW5" s="4"/>
      <c r="AVX5" s="4"/>
      <c r="AVY5" s="4"/>
      <c r="AVZ5" s="4"/>
      <c r="AWA5" s="4"/>
      <c r="AWB5" s="4"/>
      <c r="AWC5" s="4"/>
      <c r="AWD5" s="4"/>
      <c r="AWE5" s="4"/>
      <c r="AWF5" s="4"/>
      <c r="AWG5" s="4"/>
      <c r="AWH5" s="4"/>
      <c r="AWI5" s="4"/>
      <c r="AWJ5" s="4"/>
      <c r="AWK5" s="4"/>
      <c r="AWL5" s="4"/>
      <c r="AWM5" s="4"/>
      <c r="AWN5" s="4"/>
      <c r="AWO5" s="4"/>
      <c r="AWP5" s="4"/>
      <c r="AWQ5" s="4"/>
      <c r="AWR5" s="4"/>
      <c r="AWS5" s="4"/>
      <c r="AWT5" s="4"/>
      <c r="AWU5" s="4"/>
      <c r="AWV5" s="4"/>
      <c r="AWW5" s="4"/>
      <c r="AWX5" s="4"/>
      <c r="AWY5" s="4"/>
      <c r="AWZ5" s="4"/>
      <c r="AXA5" s="4"/>
      <c r="AXB5" s="4"/>
      <c r="AXC5" s="4"/>
      <c r="AXD5" s="4"/>
      <c r="AXE5" s="4"/>
      <c r="AXF5" s="4"/>
      <c r="AXG5" s="4"/>
      <c r="AXH5" s="4"/>
      <c r="AXI5" s="4"/>
      <c r="AXJ5" s="4"/>
      <c r="AXK5" s="4"/>
      <c r="AXL5" s="4"/>
      <c r="AXM5" s="4"/>
      <c r="AXN5" s="4"/>
      <c r="AXO5" s="4"/>
      <c r="AXP5" s="4"/>
      <c r="AXQ5" s="4"/>
      <c r="AXR5" s="4"/>
      <c r="AXS5" s="4"/>
      <c r="AXT5" s="4"/>
      <c r="AXU5" s="4"/>
      <c r="AXV5" s="4"/>
      <c r="AXW5" s="4"/>
      <c r="AXX5" s="4"/>
      <c r="AXY5" s="4"/>
      <c r="AXZ5" s="4"/>
      <c r="AYA5" s="4"/>
      <c r="AYB5" s="4"/>
      <c r="AYC5" s="4"/>
      <c r="AYD5" s="4"/>
      <c r="AYE5" s="4"/>
      <c r="AYF5" s="4"/>
      <c r="AYG5" s="4"/>
      <c r="AYH5" s="4"/>
      <c r="AYI5" s="4"/>
      <c r="AYJ5" s="4"/>
      <c r="AYK5" s="4"/>
      <c r="AYL5" s="4"/>
      <c r="AYM5" s="4"/>
      <c r="AYN5" s="4"/>
      <c r="AYO5" s="4"/>
      <c r="AYP5" s="4"/>
      <c r="AYQ5" s="4"/>
      <c r="AYR5" s="4"/>
      <c r="AYS5" s="4"/>
      <c r="AYT5" s="4"/>
      <c r="AYU5" s="4"/>
      <c r="AYV5" s="4"/>
      <c r="AYW5" s="4"/>
      <c r="AYX5" s="4"/>
      <c r="AYY5" s="4"/>
      <c r="AYZ5" s="4"/>
      <c r="AZA5" s="4"/>
      <c r="AZB5" s="4"/>
      <c r="AZC5" s="4"/>
      <c r="AZD5" s="4"/>
      <c r="AZE5" s="4"/>
      <c r="AZF5" s="4"/>
      <c r="AZG5" s="4"/>
      <c r="AZH5" s="4"/>
      <c r="AZI5" s="4"/>
      <c r="AZJ5" s="4"/>
      <c r="AZK5" s="4"/>
      <c r="AZL5" s="4"/>
      <c r="AZM5" s="4"/>
      <c r="AZN5" s="4"/>
      <c r="AZO5" s="4"/>
      <c r="AZP5" s="4"/>
      <c r="AZQ5" s="4"/>
      <c r="AZR5" s="4"/>
      <c r="AZS5" s="4"/>
      <c r="AZT5" s="4"/>
      <c r="AZU5" s="4"/>
      <c r="AZV5" s="4"/>
      <c r="AZW5" s="4"/>
      <c r="AZX5" s="4"/>
      <c r="AZY5" s="4"/>
      <c r="AZZ5" s="4"/>
      <c r="BAA5" s="4"/>
      <c r="BAB5" s="4"/>
      <c r="BAC5" s="4"/>
      <c r="BAD5" s="4"/>
      <c r="BAE5" s="4"/>
      <c r="BAF5" s="4"/>
      <c r="BAG5" s="4"/>
      <c r="BAH5" s="4"/>
      <c r="BAI5" s="4"/>
      <c r="BAJ5" s="4"/>
      <c r="BAK5" s="4"/>
      <c r="BAL5" s="4"/>
      <c r="BAM5" s="4"/>
      <c r="BAN5" s="4"/>
      <c r="BAO5" s="4"/>
      <c r="BAP5" s="4"/>
      <c r="BAQ5" s="4"/>
      <c r="BAR5" s="4"/>
      <c r="BAS5" s="4"/>
      <c r="BAT5" s="4"/>
      <c r="BAU5" s="4"/>
      <c r="BAV5" s="4"/>
      <c r="BAW5" s="4"/>
      <c r="BAX5" s="4"/>
      <c r="BAY5" s="4"/>
      <c r="BAZ5" s="4"/>
      <c r="BBA5" s="4"/>
      <c r="BBB5" s="4"/>
      <c r="BBC5" s="4"/>
      <c r="BBD5" s="4"/>
      <c r="BBE5" s="4"/>
      <c r="BBF5" s="4"/>
      <c r="BBG5" s="4"/>
      <c r="BBH5" s="4"/>
      <c r="BBI5" s="4"/>
      <c r="BBJ5" s="4"/>
      <c r="BBK5" s="4"/>
      <c r="BBL5" s="4"/>
      <c r="BBM5" s="4"/>
      <c r="BBN5" s="4"/>
      <c r="BBO5" s="4"/>
      <c r="BBP5" s="4"/>
      <c r="BBQ5" s="4"/>
      <c r="BBR5" s="4"/>
      <c r="BBS5" s="4"/>
      <c r="BBT5" s="4"/>
      <c r="BBU5" s="4"/>
      <c r="BBV5" s="4"/>
      <c r="BBW5" s="4"/>
      <c r="BBX5" s="4"/>
      <c r="BBY5" s="4"/>
      <c r="BBZ5" s="4"/>
      <c r="BCA5" s="4"/>
      <c r="BCB5" s="4"/>
      <c r="BCC5" s="4"/>
      <c r="BCD5" s="4"/>
      <c r="BCE5" s="4"/>
      <c r="BCF5" s="4"/>
      <c r="BCG5" s="4"/>
      <c r="BCH5" s="4"/>
      <c r="BCI5" s="4"/>
      <c r="BCJ5" s="4"/>
      <c r="BCK5" s="4"/>
      <c r="BCL5" s="4"/>
      <c r="BCM5" s="4"/>
      <c r="BCN5" s="4"/>
      <c r="BCO5" s="4"/>
      <c r="BCP5" s="4"/>
      <c r="BCQ5" s="4"/>
      <c r="BCR5" s="4"/>
      <c r="BCS5" s="4"/>
      <c r="BCT5" s="4"/>
      <c r="BCU5" s="4"/>
      <c r="BCV5" s="4"/>
      <c r="BCW5" s="4"/>
      <c r="BCX5" s="4"/>
      <c r="BCY5" s="4"/>
      <c r="BCZ5" s="4"/>
      <c r="BDA5" s="4"/>
      <c r="BDB5" s="4"/>
      <c r="BDC5" s="4"/>
      <c r="BDD5" s="4"/>
      <c r="BDE5" s="4"/>
      <c r="BDF5" s="4"/>
      <c r="BDG5" s="4"/>
      <c r="BDH5" s="4"/>
      <c r="BDI5" s="4"/>
      <c r="BDJ5" s="4"/>
      <c r="BDK5" s="4"/>
      <c r="BDL5" s="4"/>
      <c r="BDM5" s="4"/>
      <c r="BDN5" s="4"/>
      <c r="BDO5" s="4"/>
      <c r="BDP5" s="4"/>
      <c r="BDQ5" s="4"/>
      <c r="BDR5" s="4"/>
      <c r="BDS5" s="4"/>
      <c r="BDT5" s="4"/>
      <c r="BDU5" s="4"/>
      <c r="BDV5" s="4"/>
      <c r="BDW5" s="4"/>
      <c r="BDX5" s="4"/>
      <c r="BDY5" s="4"/>
      <c r="BDZ5" s="4"/>
      <c r="BEA5" s="4"/>
      <c r="BEB5" s="4"/>
      <c r="BEC5" s="4"/>
      <c r="BED5" s="4"/>
      <c r="BEE5" s="4"/>
      <c r="BEF5" s="4"/>
      <c r="BEG5" s="4"/>
      <c r="BEH5" s="4"/>
      <c r="BEI5" s="4"/>
      <c r="BEJ5" s="4"/>
      <c r="BEK5" s="4"/>
      <c r="BEL5" s="4"/>
      <c r="BEM5" s="4"/>
      <c r="BEN5" s="4"/>
      <c r="BEO5" s="4"/>
      <c r="BEP5" s="4"/>
      <c r="BEQ5" s="4"/>
      <c r="BER5" s="4"/>
      <c r="BES5" s="4"/>
      <c r="BET5" s="4"/>
      <c r="BEU5" s="4"/>
      <c r="BEV5" s="4"/>
      <c r="BEW5" s="4"/>
      <c r="BEX5" s="4"/>
      <c r="BEY5" s="4"/>
      <c r="BEZ5" s="4"/>
      <c r="BFA5" s="4"/>
      <c r="BFB5" s="4"/>
      <c r="BFC5" s="4"/>
      <c r="BFD5" s="4"/>
      <c r="BFE5" s="4"/>
      <c r="BFF5" s="4"/>
      <c r="BFG5" s="4"/>
      <c r="BFH5" s="4"/>
      <c r="BFI5" s="4"/>
      <c r="BFJ5" s="4"/>
      <c r="BFK5" s="4"/>
      <c r="BFL5" s="4"/>
      <c r="BFM5" s="4"/>
      <c r="BFN5" s="4"/>
      <c r="BFO5" s="4"/>
      <c r="BFP5" s="4"/>
      <c r="BFQ5" s="4"/>
      <c r="BFR5" s="4"/>
      <c r="BFS5" s="4"/>
      <c r="BFT5" s="4"/>
      <c r="BFU5" s="4"/>
      <c r="BFV5" s="4"/>
      <c r="BFW5" s="4"/>
      <c r="BFX5" s="4"/>
      <c r="BFY5" s="4"/>
      <c r="BFZ5" s="4"/>
      <c r="BGA5" s="4"/>
      <c r="BGB5" s="4"/>
      <c r="BGC5" s="4"/>
      <c r="BGD5" s="4"/>
      <c r="BGE5" s="4"/>
      <c r="BGF5" s="4"/>
      <c r="BGG5" s="4"/>
      <c r="BGH5" s="4"/>
      <c r="BGI5" s="4"/>
      <c r="BGJ5" s="4"/>
      <c r="BGK5" s="4"/>
      <c r="BGL5" s="4"/>
      <c r="BGM5" s="4"/>
      <c r="BGN5" s="4"/>
      <c r="BGO5" s="4"/>
      <c r="BGP5" s="4"/>
      <c r="BGQ5" s="4"/>
      <c r="BGR5" s="4"/>
      <c r="BGS5" s="4"/>
      <c r="BGT5" s="4"/>
      <c r="BGU5" s="4"/>
      <c r="BGV5" s="4"/>
      <c r="BGW5" s="4"/>
      <c r="BGX5" s="4"/>
      <c r="BGY5" s="4"/>
      <c r="BGZ5" s="4"/>
      <c r="BHA5" s="4"/>
      <c r="BHB5" s="4"/>
      <c r="BHC5" s="4"/>
      <c r="BHD5" s="4"/>
      <c r="BHE5" s="4"/>
      <c r="BHF5" s="4"/>
      <c r="BHG5" s="4"/>
      <c r="BHH5" s="4"/>
      <c r="BHI5" s="4"/>
      <c r="BHJ5" s="4"/>
      <c r="BHK5" s="4"/>
      <c r="BHL5" s="4"/>
      <c r="BHM5" s="4"/>
      <c r="BHN5" s="4"/>
      <c r="BHO5" s="4"/>
      <c r="BHP5" s="4"/>
      <c r="BHQ5" s="4"/>
      <c r="BHR5" s="4"/>
      <c r="BHS5" s="4"/>
      <c r="BHT5" s="4"/>
      <c r="BHU5" s="4"/>
      <c r="BHV5" s="4"/>
      <c r="BHW5" s="4"/>
      <c r="BHX5" s="4"/>
      <c r="BHY5" s="4"/>
      <c r="BHZ5" s="4"/>
      <c r="BIA5" s="4"/>
      <c r="BIB5" s="4"/>
      <c r="BIC5" s="4"/>
      <c r="BID5" s="4"/>
      <c r="BIE5" s="4"/>
      <c r="BIF5" s="4"/>
      <c r="BIG5" s="4"/>
      <c r="BIH5" s="4"/>
      <c r="BII5" s="4"/>
      <c r="BIJ5" s="4"/>
      <c r="BIK5" s="4"/>
      <c r="BIL5" s="4"/>
      <c r="BIM5" s="4"/>
      <c r="BIN5" s="4"/>
      <c r="BIO5" s="4"/>
      <c r="BIP5" s="4"/>
      <c r="BIQ5" s="4"/>
      <c r="BIR5" s="4"/>
      <c r="BIS5" s="4"/>
      <c r="BIT5" s="4"/>
      <c r="BIU5" s="4"/>
      <c r="BIV5" s="4"/>
      <c r="BIW5" s="4"/>
      <c r="BIX5" s="4"/>
      <c r="BIY5" s="4"/>
      <c r="BIZ5" s="4"/>
      <c r="BJA5" s="4"/>
      <c r="BJB5" s="4"/>
      <c r="BJC5" s="4"/>
      <c r="BJD5" s="4"/>
      <c r="BJE5" s="4"/>
      <c r="BJF5" s="4"/>
      <c r="BJG5" s="4"/>
      <c r="BJH5" s="4"/>
      <c r="BJI5" s="4"/>
      <c r="BJJ5" s="4"/>
      <c r="BJK5" s="4"/>
      <c r="BJL5" s="4"/>
      <c r="BJM5" s="4"/>
      <c r="BJN5" s="4"/>
      <c r="BJO5" s="4"/>
      <c r="BJP5" s="4"/>
      <c r="BJQ5" s="4"/>
      <c r="BJR5" s="4"/>
      <c r="BJS5" s="4"/>
      <c r="BJT5" s="4"/>
      <c r="BJU5" s="4"/>
      <c r="BJV5" s="4"/>
      <c r="BJW5" s="4"/>
      <c r="BJX5" s="4"/>
      <c r="BJY5" s="4"/>
      <c r="BJZ5" s="4"/>
      <c r="BKA5" s="4"/>
      <c r="BKB5" s="4"/>
      <c r="BKC5" s="4"/>
      <c r="BKD5" s="4"/>
      <c r="BKE5" s="4"/>
      <c r="BKF5" s="4"/>
      <c r="BKG5" s="4"/>
      <c r="BKH5" s="4"/>
      <c r="BKI5" s="4"/>
      <c r="BKJ5" s="4"/>
      <c r="BKK5" s="4"/>
      <c r="BKL5" s="4"/>
      <c r="BKM5" s="4"/>
      <c r="BKN5" s="4"/>
      <c r="BKO5" s="4"/>
      <c r="BKP5" s="4"/>
      <c r="BKQ5" s="4"/>
      <c r="BKR5" s="4"/>
      <c r="BKS5" s="4"/>
      <c r="BKT5" s="4"/>
      <c r="BKU5" s="4"/>
      <c r="BKV5" s="4"/>
      <c r="BKW5" s="4"/>
      <c r="BKX5" s="4"/>
      <c r="BKY5" s="4"/>
      <c r="BKZ5" s="4"/>
      <c r="BLA5" s="4"/>
      <c r="BLB5" s="4"/>
      <c r="BLC5" s="4"/>
      <c r="BLD5" s="4"/>
      <c r="BLE5" s="4"/>
      <c r="BLF5" s="4"/>
      <c r="BLG5" s="4"/>
      <c r="BLH5" s="4"/>
      <c r="BLI5" s="4"/>
      <c r="BLJ5" s="4"/>
      <c r="BLK5" s="4"/>
      <c r="BLL5" s="4"/>
      <c r="BLM5" s="4"/>
      <c r="BLN5" s="4"/>
      <c r="BLO5" s="4"/>
      <c r="BLP5" s="4"/>
      <c r="BLQ5" s="4"/>
      <c r="BLR5" s="4"/>
      <c r="BLS5" s="4"/>
      <c r="BLT5" s="4"/>
      <c r="BLU5" s="4"/>
      <c r="BLV5" s="4"/>
      <c r="BLW5" s="4"/>
      <c r="BLX5" s="4"/>
      <c r="BLY5" s="4"/>
      <c r="BLZ5" s="4"/>
      <c r="BMA5" s="4"/>
      <c r="BMB5" s="4"/>
      <c r="BMC5" s="4"/>
      <c r="BMD5" s="4"/>
      <c r="BME5" s="4"/>
      <c r="BMF5" s="4"/>
      <c r="BMG5" s="4"/>
      <c r="BMH5" s="4"/>
      <c r="BMI5" s="4"/>
      <c r="BMJ5" s="4"/>
      <c r="BMK5" s="4"/>
      <c r="BML5" s="4"/>
      <c r="BMM5" s="4"/>
      <c r="BMN5" s="4"/>
      <c r="BMO5" s="4"/>
      <c r="BMP5" s="4"/>
      <c r="BMQ5" s="4"/>
      <c r="BMR5" s="4"/>
      <c r="BMS5" s="4"/>
      <c r="BMT5" s="4"/>
      <c r="BMU5" s="4"/>
      <c r="BMV5" s="4"/>
      <c r="BMW5" s="4"/>
      <c r="BMX5" s="4"/>
      <c r="BMY5" s="4"/>
      <c r="BMZ5" s="4"/>
      <c r="BNA5" s="4"/>
      <c r="BNB5" s="4"/>
      <c r="BNC5" s="4"/>
      <c r="BND5" s="4"/>
      <c r="BNE5" s="4"/>
      <c r="BNF5" s="4"/>
      <c r="BNG5" s="4"/>
      <c r="BNH5" s="4"/>
      <c r="BNI5" s="4"/>
      <c r="BNJ5" s="4"/>
      <c r="BNK5" s="4"/>
      <c r="BNL5" s="4"/>
      <c r="BNM5" s="4"/>
      <c r="BNN5" s="4"/>
      <c r="BNO5" s="4"/>
      <c r="BNP5" s="4"/>
      <c r="BNQ5" s="4"/>
      <c r="BNR5" s="4"/>
      <c r="BNS5" s="4"/>
      <c r="BNT5" s="4"/>
      <c r="BNU5" s="4"/>
      <c r="BNV5" s="4"/>
      <c r="BNW5" s="4"/>
      <c r="BNX5" s="4"/>
      <c r="BNY5" s="4"/>
      <c r="BNZ5" s="4"/>
      <c r="BOA5" s="4"/>
      <c r="BOB5" s="4"/>
      <c r="BOC5" s="4"/>
      <c r="BOD5" s="4"/>
      <c r="BOE5" s="4"/>
      <c r="BOF5" s="4"/>
      <c r="BOG5" s="4"/>
      <c r="BOH5" s="4"/>
      <c r="BOI5" s="4"/>
      <c r="BOJ5" s="4"/>
      <c r="BOK5" s="4"/>
      <c r="BOL5" s="4"/>
      <c r="BOM5" s="4"/>
      <c r="BON5" s="4"/>
      <c r="BOO5" s="4"/>
      <c r="BOP5" s="4"/>
      <c r="BOQ5" s="4"/>
      <c r="BOR5" s="4"/>
      <c r="BOS5" s="4"/>
      <c r="BOT5" s="4"/>
      <c r="BOU5" s="4"/>
      <c r="BOV5" s="4"/>
      <c r="BOW5" s="4"/>
      <c r="BOX5" s="4"/>
      <c r="BOY5" s="4"/>
      <c r="BOZ5" s="4"/>
      <c r="BPA5" s="4"/>
      <c r="BPB5" s="4"/>
      <c r="BPC5" s="4"/>
      <c r="BPD5" s="4"/>
      <c r="BPE5" s="4"/>
      <c r="BPF5" s="4"/>
      <c r="BPG5" s="4"/>
      <c r="BPH5" s="4"/>
      <c r="BPI5" s="4"/>
      <c r="BPJ5" s="4"/>
      <c r="BPK5" s="4"/>
      <c r="BPL5" s="4"/>
      <c r="BPM5" s="4"/>
      <c r="BPN5" s="4"/>
      <c r="BPO5" s="4"/>
      <c r="BPP5" s="4"/>
      <c r="BPQ5" s="4"/>
      <c r="BPR5" s="4"/>
      <c r="BPS5" s="4"/>
      <c r="BPT5" s="4"/>
      <c r="BPU5" s="4"/>
      <c r="BPV5" s="4"/>
      <c r="BPW5" s="4"/>
      <c r="BPX5" s="4"/>
      <c r="BPY5" s="4"/>
      <c r="BPZ5" s="4"/>
      <c r="BQA5" s="4"/>
      <c r="BQB5" s="4"/>
      <c r="BQC5" s="4"/>
      <c r="BQD5" s="4"/>
      <c r="BQE5" s="4"/>
      <c r="BQF5" s="4"/>
      <c r="BQG5" s="4"/>
      <c r="BQH5" s="4"/>
      <c r="BQI5" s="4"/>
      <c r="BQJ5" s="4"/>
      <c r="BQK5" s="4"/>
      <c r="BQL5" s="4"/>
      <c r="BQM5" s="4"/>
      <c r="BQN5" s="4"/>
      <c r="BQO5" s="4"/>
      <c r="BQP5" s="4"/>
      <c r="BQQ5" s="4"/>
      <c r="BQR5" s="4"/>
      <c r="BQS5" s="4"/>
      <c r="BQT5" s="4"/>
      <c r="BQU5" s="4"/>
      <c r="BQV5" s="4"/>
      <c r="BQW5" s="4"/>
      <c r="BQX5" s="4"/>
      <c r="BQY5" s="4"/>
      <c r="BQZ5" s="4"/>
      <c r="BRA5" s="4"/>
      <c r="BRB5" s="4"/>
      <c r="BRC5" s="4"/>
      <c r="BRD5" s="4"/>
      <c r="BRE5" s="4"/>
      <c r="BRF5" s="4"/>
      <c r="BRG5" s="4"/>
      <c r="BRH5" s="4"/>
      <c r="BRI5" s="4"/>
      <c r="BRJ5" s="4"/>
      <c r="BRK5" s="4"/>
      <c r="BRL5" s="4"/>
      <c r="BRM5" s="4"/>
      <c r="BRN5" s="4"/>
      <c r="BRO5" s="4"/>
      <c r="BRP5" s="4"/>
      <c r="BRQ5" s="4"/>
      <c r="BRR5" s="4"/>
      <c r="BRS5" s="4"/>
      <c r="BRT5" s="4"/>
      <c r="BRU5" s="4"/>
      <c r="BRV5" s="4"/>
      <c r="BRW5" s="4"/>
      <c r="BRX5" s="4"/>
      <c r="BRY5" s="4"/>
      <c r="BRZ5" s="4"/>
      <c r="BSA5" s="4"/>
      <c r="BSB5" s="4"/>
      <c r="BSC5" s="4"/>
      <c r="BSD5" s="4"/>
      <c r="BSE5" s="4"/>
      <c r="BSF5" s="4"/>
      <c r="BSG5" s="4"/>
      <c r="BSH5" s="4"/>
      <c r="BSI5" s="4"/>
      <c r="BSJ5" s="4"/>
      <c r="BSK5" s="4"/>
      <c r="BSL5" s="4"/>
      <c r="BSM5" s="4"/>
      <c r="BSN5" s="4"/>
      <c r="BSO5" s="4"/>
      <c r="BSP5" s="4"/>
      <c r="BSQ5" s="4"/>
      <c r="BSR5" s="4"/>
      <c r="BSS5" s="4"/>
      <c r="BST5" s="4"/>
      <c r="BSU5" s="4"/>
      <c r="BSV5" s="4"/>
      <c r="BSW5" s="4"/>
      <c r="BSX5" s="4"/>
      <c r="BSY5" s="4"/>
      <c r="BSZ5" s="4"/>
      <c r="BTA5" s="4"/>
      <c r="BTB5" s="4"/>
      <c r="BTC5" s="4"/>
      <c r="BTD5" s="4"/>
      <c r="BTE5" s="4"/>
      <c r="BTF5" s="4"/>
      <c r="BTG5" s="4"/>
      <c r="BTH5" s="4"/>
      <c r="BTI5" s="4"/>
      <c r="BTJ5" s="4"/>
      <c r="BTK5" s="4"/>
      <c r="BTL5" s="4"/>
      <c r="BTM5" s="4"/>
      <c r="BTN5" s="4"/>
      <c r="BTO5" s="4"/>
      <c r="BTP5" s="4"/>
      <c r="BTQ5" s="4"/>
      <c r="BTR5" s="4"/>
      <c r="BTS5" s="4"/>
      <c r="BTT5" s="4"/>
      <c r="BTU5" s="4"/>
      <c r="BTV5" s="4"/>
      <c r="BTW5" s="4"/>
      <c r="BTX5" s="4"/>
      <c r="BTY5" s="4"/>
      <c r="BTZ5" s="4"/>
      <c r="BUA5" s="4"/>
      <c r="BUB5" s="4"/>
      <c r="BUC5" s="4"/>
      <c r="BUD5" s="4"/>
      <c r="BUE5" s="4"/>
      <c r="BUF5" s="4"/>
      <c r="BUG5" s="4"/>
      <c r="BUH5" s="4"/>
      <c r="BUI5" s="4"/>
      <c r="BUJ5" s="4"/>
      <c r="BUK5" s="4"/>
      <c r="BUL5" s="4"/>
      <c r="BUM5" s="4"/>
      <c r="BUN5" s="4"/>
      <c r="BUO5" s="4"/>
      <c r="BUP5" s="4"/>
      <c r="BUQ5" s="4"/>
      <c r="BUR5" s="4"/>
      <c r="BUS5" s="4"/>
      <c r="BUT5" s="4"/>
      <c r="BUU5" s="4"/>
      <c r="BUV5" s="4"/>
      <c r="BUW5" s="4"/>
      <c r="BUX5" s="4"/>
      <c r="BUY5" s="4"/>
      <c r="BUZ5" s="4"/>
      <c r="BVA5" s="4"/>
      <c r="BVB5" s="4"/>
      <c r="BVC5" s="4"/>
      <c r="BVD5" s="4"/>
      <c r="BVE5" s="4"/>
      <c r="BVF5" s="4"/>
      <c r="BVG5" s="4"/>
      <c r="BVH5" s="4"/>
      <c r="BVI5" s="4"/>
      <c r="BVJ5" s="4"/>
      <c r="BVK5" s="4"/>
      <c r="BVL5" s="4"/>
      <c r="BVM5" s="4"/>
      <c r="BVN5" s="4"/>
      <c r="BVO5" s="4"/>
      <c r="BVP5" s="4"/>
      <c r="BVQ5" s="4"/>
      <c r="BVR5" s="4"/>
      <c r="BVS5" s="4"/>
      <c r="BVT5" s="4"/>
      <c r="BVU5" s="4"/>
      <c r="BVV5" s="4"/>
      <c r="BVW5" s="4"/>
      <c r="BVX5" s="4"/>
      <c r="BVY5" s="4"/>
      <c r="BVZ5" s="4"/>
      <c r="BWA5" s="4"/>
      <c r="BWB5" s="4"/>
      <c r="BWC5" s="4"/>
      <c r="BWD5" s="4"/>
      <c r="BWE5" s="4"/>
      <c r="BWF5" s="4"/>
      <c r="BWG5" s="4"/>
      <c r="BWH5" s="4"/>
      <c r="BWI5" s="4"/>
      <c r="BWJ5" s="4"/>
      <c r="BWK5" s="4"/>
      <c r="BWL5" s="4"/>
      <c r="BWM5" s="4"/>
      <c r="BWN5" s="4"/>
      <c r="BWO5" s="4"/>
      <c r="BWP5" s="4"/>
      <c r="BWQ5" s="4"/>
      <c r="BWR5" s="4"/>
      <c r="BWS5" s="4"/>
      <c r="BWT5" s="4"/>
      <c r="BWU5" s="4"/>
      <c r="BWV5" s="4"/>
      <c r="BWW5" s="4"/>
      <c r="BWX5" s="4"/>
      <c r="BWY5" s="4"/>
      <c r="BWZ5" s="4"/>
      <c r="BXA5" s="4"/>
      <c r="BXB5" s="4"/>
      <c r="BXC5" s="4"/>
      <c r="BXD5" s="4"/>
      <c r="BXE5" s="4"/>
      <c r="BXF5" s="4"/>
      <c r="BXG5" s="4"/>
      <c r="BXH5" s="4"/>
      <c r="BXI5" s="4"/>
      <c r="BXJ5" s="4"/>
      <c r="BXK5" s="4"/>
      <c r="BXL5" s="4"/>
      <c r="BXM5" s="4"/>
      <c r="BXN5" s="4"/>
      <c r="BXO5" s="4"/>
      <c r="BXP5" s="4"/>
      <c r="BXQ5" s="4"/>
      <c r="BXR5" s="4"/>
      <c r="BXS5" s="4"/>
      <c r="BXT5" s="4"/>
      <c r="BXU5" s="4"/>
      <c r="BXV5" s="4"/>
      <c r="BXW5" s="4"/>
      <c r="BXX5" s="4"/>
      <c r="BXY5" s="4"/>
      <c r="BXZ5" s="4"/>
      <c r="BYA5" s="4"/>
      <c r="BYB5" s="4"/>
      <c r="BYC5" s="4"/>
      <c r="BYD5" s="4"/>
      <c r="BYE5" s="4"/>
      <c r="BYF5" s="4"/>
      <c r="BYG5" s="4"/>
      <c r="BYH5" s="4"/>
      <c r="BYI5" s="4"/>
      <c r="BYJ5" s="4"/>
      <c r="BYK5" s="4"/>
      <c r="BYL5" s="4"/>
      <c r="BYM5" s="4"/>
      <c r="BYN5" s="4"/>
      <c r="BYO5" s="4"/>
      <c r="BYP5" s="4"/>
      <c r="BYQ5" s="4"/>
      <c r="BYR5" s="4"/>
      <c r="BYS5" s="4"/>
      <c r="BYT5" s="4"/>
      <c r="BYU5" s="4"/>
      <c r="BYV5" s="4"/>
      <c r="BYW5" s="4"/>
      <c r="BYX5" s="4"/>
      <c r="BYY5" s="4"/>
      <c r="BYZ5" s="4"/>
      <c r="BZA5" s="4"/>
      <c r="BZB5" s="4"/>
      <c r="BZC5" s="4"/>
      <c r="BZD5" s="4"/>
      <c r="BZE5" s="4"/>
      <c r="BZF5" s="4"/>
      <c r="BZG5" s="4"/>
      <c r="BZH5" s="4"/>
      <c r="BZI5" s="4"/>
      <c r="BZJ5" s="4"/>
      <c r="BZK5" s="4"/>
      <c r="BZL5" s="4"/>
      <c r="BZM5" s="4"/>
      <c r="BZN5" s="4"/>
      <c r="BZO5" s="4"/>
      <c r="BZP5" s="4"/>
      <c r="BZQ5" s="4"/>
      <c r="BZR5" s="4"/>
      <c r="BZS5" s="4"/>
      <c r="BZT5" s="4"/>
      <c r="BZU5" s="4"/>
      <c r="BZV5" s="4"/>
      <c r="BZW5" s="4"/>
      <c r="BZX5" s="4"/>
      <c r="BZY5" s="4"/>
      <c r="BZZ5" s="4"/>
      <c r="CAA5" s="4"/>
      <c r="CAB5" s="4"/>
      <c r="CAC5" s="4"/>
      <c r="CAD5" s="4"/>
      <c r="CAE5" s="4"/>
      <c r="CAF5" s="4"/>
      <c r="CAG5" s="4"/>
      <c r="CAH5" s="4"/>
      <c r="CAI5" s="4"/>
      <c r="CAJ5" s="4"/>
      <c r="CAK5" s="4"/>
      <c r="CAL5" s="4"/>
      <c r="CAM5" s="4"/>
      <c r="CAN5" s="4"/>
      <c r="CAO5" s="4"/>
      <c r="CAP5" s="4"/>
      <c r="CAQ5" s="4"/>
      <c r="CAR5" s="4"/>
      <c r="CAS5" s="4"/>
      <c r="CAT5" s="4"/>
      <c r="CAU5" s="4"/>
      <c r="CAV5" s="4"/>
      <c r="CAW5" s="4"/>
      <c r="CAX5" s="4"/>
      <c r="CAY5" s="4"/>
      <c r="CAZ5" s="4"/>
      <c r="CBA5" s="4"/>
      <c r="CBB5" s="4"/>
      <c r="CBC5" s="4"/>
      <c r="CBD5" s="4"/>
      <c r="CBE5" s="4"/>
      <c r="CBF5" s="4"/>
      <c r="CBG5" s="4"/>
      <c r="CBH5" s="4"/>
      <c r="CBI5" s="4"/>
      <c r="CBJ5" s="4"/>
      <c r="CBK5" s="4"/>
      <c r="CBL5" s="4"/>
      <c r="CBM5" s="4"/>
      <c r="CBN5" s="4"/>
      <c r="CBO5" s="4"/>
      <c r="CBP5" s="4"/>
      <c r="CBQ5" s="4"/>
      <c r="CBR5" s="4"/>
      <c r="CBS5" s="4"/>
      <c r="CBT5" s="4"/>
      <c r="CBU5" s="4"/>
      <c r="CBV5" s="4"/>
      <c r="CBW5" s="4"/>
      <c r="CBX5" s="4"/>
      <c r="CBY5" s="4"/>
      <c r="CBZ5" s="4"/>
      <c r="CCA5" s="4"/>
      <c r="CCB5" s="4"/>
      <c r="CCC5" s="4"/>
      <c r="CCD5" s="4"/>
      <c r="CCE5" s="4"/>
      <c r="CCF5" s="4"/>
      <c r="CCG5" s="4"/>
      <c r="CCH5" s="4"/>
      <c r="CCI5" s="4"/>
      <c r="CCJ5" s="4"/>
      <c r="CCK5" s="4"/>
      <c r="CCL5" s="4"/>
      <c r="CCM5" s="4"/>
      <c r="CCN5" s="4"/>
      <c r="CCO5" s="4"/>
      <c r="CCP5" s="4"/>
      <c r="CCQ5" s="4"/>
      <c r="CCR5" s="4"/>
      <c r="CCS5" s="4"/>
      <c r="CCT5" s="4"/>
      <c r="CCU5" s="4"/>
      <c r="CCV5" s="4"/>
      <c r="CCW5" s="4"/>
      <c r="CCX5" s="4"/>
      <c r="CCY5" s="4"/>
      <c r="CCZ5" s="4"/>
      <c r="CDA5" s="4"/>
      <c r="CDB5" s="4"/>
      <c r="CDC5" s="4"/>
      <c r="CDD5" s="4"/>
      <c r="CDE5" s="4"/>
      <c r="CDF5" s="4"/>
      <c r="CDG5" s="4"/>
      <c r="CDH5" s="4"/>
      <c r="CDI5" s="4"/>
      <c r="CDJ5" s="4"/>
      <c r="CDK5" s="4"/>
      <c r="CDL5" s="4"/>
      <c r="CDM5" s="4"/>
      <c r="CDN5" s="4"/>
      <c r="CDO5" s="4"/>
      <c r="CDP5" s="4"/>
      <c r="CDQ5" s="4"/>
      <c r="CDR5" s="4"/>
      <c r="CDS5" s="4"/>
      <c r="CDT5" s="4"/>
      <c r="CDU5" s="4"/>
      <c r="CDV5" s="4"/>
      <c r="CDW5" s="4"/>
      <c r="CDX5" s="4"/>
      <c r="CDY5" s="4"/>
      <c r="CDZ5" s="4"/>
      <c r="CEA5" s="4"/>
      <c r="CEB5" s="4"/>
      <c r="CEC5" s="4"/>
      <c r="CED5" s="4"/>
      <c r="CEE5" s="4"/>
      <c r="CEF5" s="4"/>
      <c r="CEG5" s="4"/>
      <c r="CEH5" s="4"/>
      <c r="CEI5" s="4"/>
      <c r="CEJ5" s="4"/>
      <c r="CEK5" s="4"/>
      <c r="CEL5" s="4"/>
      <c r="CEM5" s="4"/>
      <c r="CEN5" s="4"/>
      <c r="CEO5" s="4"/>
      <c r="CEP5" s="4"/>
      <c r="CEQ5" s="4"/>
      <c r="CER5" s="4"/>
      <c r="CES5" s="4"/>
      <c r="CET5" s="4"/>
      <c r="CEU5" s="4"/>
      <c r="CEV5" s="4"/>
      <c r="CEW5" s="4"/>
      <c r="CEX5" s="4"/>
      <c r="CEY5" s="4"/>
      <c r="CEZ5" s="4"/>
      <c r="CFA5" s="4"/>
      <c r="CFB5" s="4"/>
      <c r="CFC5" s="4"/>
      <c r="CFD5" s="4"/>
      <c r="CFE5" s="4"/>
      <c r="CFF5" s="4"/>
      <c r="CFG5" s="4"/>
      <c r="CFH5" s="4"/>
      <c r="CFI5" s="4"/>
      <c r="CFJ5" s="4"/>
      <c r="CFK5" s="4"/>
      <c r="CFL5" s="4"/>
      <c r="CFM5" s="4"/>
      <c r="CFN5" s="4"/>
      <c r="CFO5" s="4"/>
      <c r="CFP5" s="4"/>
      <c r="CFQ5" s="4"/>
      <c r="CFR5" s="4"/>
      <c r="CFS5" s="4"/>
      <c r="CFT5" s="4"/>
      <c r="CFU5" s="4"/>
      <c r="CFV5" s="4"/>
      <c r="CFW5" s="4"/>
      <c r="CFX5" s="4"/>
      <c r="CFY5" s="4"/>
      <c r="CFZ5" s="4"/>
      <c r="CGA5" s="4"/>
      <c r="CGB5" s="4"/>
      <c r="CGC5" s="4"/>
      <c r="CGD5" s="4"/>
      <c r="CGE5" s="4"/>
      <c r="CGF5" s="4"/>
      <c r="CGG5" s="4"/>
      <c r="CGH5" s="4"/>
      <c r="CGI5" s="4"/>
      <c r="CGJ5" s="4"/>
      <c r="CGK5" s="4"/>
      <c r="CGL5" s="4"/>
      <c r="CGM5" s="4"/>
      <c r="CGN5" s="4"/>
      <c r="CGO5" s="4"/>
      <c r="CGP5" s="4"/>
      <c r="CGQ5" s="4"/>
      <c r="CGR5" s="4"/>
      <c r="CGS5" s="4"/>
      <c r="CGT5" s="4"/>
      <c r="CGU5" s="4"/>
      <c r="CGV5" s="4"/>
      <c r="CGW5" s="4"/>
      <c r="CGX5" s="4"/>
      <c r="CGY5" s="4"/>
      <c r="CGZ5" s="4"/>
      <c r="CHA5" s="4"/>
      <c r="CHB5" s="4"/>
      <c r="CHC5" s="4"/>
      <c r="CHD5" s="4"/>
      <c r="CHE5" s="4"/>
      <c r="CHF5" s="4"/>
      <c r="CHG5" s="4"/>
      <c r="CHH5" s="4"/>
      <c r="CHI5" s="4"/>
      <c r="CHJ5" s="4"/>
      <c r="CHK5" s="4"/>
      <c r="CHL5" s="4"/>
      <c r="CHM5" s="4"/>
      <c r="CHN5" s="4"/>
      <c r="CHO5" s="4"/>
      <c r="CHP5" s="4"/>
      <c r="CHQ5" s="4"/>
      <c r="CHR5" s="4"/>
      <c r="CHS5" s="4"/>
      <c r="CHT5" s="4"/>
      <c r="CHU5" s="4"/>
      <c r="CHV5" s="4"/>
      <c r="CHW5" s="4"/>
      <c r="CHX5" s="4"/>
      <c r="CHY5" s="4"/>
      <c r="CHZ5" s="4"/>
      <c r="CIA5" s="4"/>
      <c r="CIB5" s="4"/>
      <c r="CIC5" s="4"/>
      <c r="CID5" s="4"/>
      <c r="CIE5" s="4"/>
      <c r="CIF5" s="4"/>
      <c r="CIG5" s="4"/>
      <c r="CIH5" s="4"/>
      <c r="CII5" s="4"/>
      <c r="CIJ5" s="4"/>
      <c r="CIK5" s="4"/>
      <c r="CIL5" s="4"/>
      <c r="CIM5" s="4"/>
      <c r="CIN5" s="4"/>
      <c r="CIO5" s="4"/>
      <c r="CIP5" s="4"/>
      <c r="CIQ5" s="4"/>
      <c r="CIR5" s="4"/>
      <c r="CIS5" s="4"/>
      <c r="CIT5" s="4"/>
      <c r="CIU5" s="4"/>
      <c r="CIV5" s="4"/>
      <c r="CIW5" s="4"/>
      <c r="CIX5" s="4"/>
      <c r="CIY5" s="4"/>
      <c r="CIZ5" s="4"/>
      <c r="CJA5" s="4"/>
      <c r="CJB5" s="4"/>
      <c r="CJC5" s="4"/>
      <c r="CJD5" s="4"/>
      <c r="CJE5" s="4"/>
      <c r="CJF5" s="4"/>
      <c r="CJG5" s="4"/>
      <c r="CJH5" s="4"/>
      <c r="CJI5" s="4"/>
      <c r="CJJ5" s="4"/>
      <c r="CJK5" s="4"/>
      <c r="CJL5" s="4"/>
      <c r="CJM5" s="4"/>
      <c r="CJN5" s="4"/>
      <c r="CJO5" s="4"/>
      <c r="CJP5" s="4"/>
      <c r="CJQ5" s="4"/>
      <c r="CJR5" s="4"/>
      <c r="CJS5" s="4"/>
      <c r="CJT5" s="4"/>
      <c r="CJU5" s="4"/>
      <c r="CJV5" s="4"/>
      <c r="CJW5" s="4"/>
      <c r="CJX5" s="4"/>
      <c r="CJY5" s="4"/>
      <c r="CJZ5" s="4"/>
      <c r="CKA5" s="4"/>
      <c r="CKB5" s="4"/>
      <c r="CKC5" s="4"/>
      <c r="CKD5" s="4"/>
      <c r="CKE5" s="4"/>
      <c r="CKF5" s="4"/>
      <c r="CKG5" s="4"/>
      <c r="CKH5" s="4"/>
      <c r="CKI5" s="4"/>
      <c r="CKJ5" s="4"/>
      <c r="CKK5" s="4"/>
      <c r="CKL5" s="4"/>
      <c r="CKM5" s="4"/>
      <c r="CKN5" s="4"/>
      <c r="CKO5" s="4"/>
      <c r="CKP5" s="4"/>
      <c r="CKQ5" s="4"/>
      <c r="CKR5" s="4"/>
      <c r="CKS5" s="4"/>
      <c r="CKT5" s="4"/>
      <c r="CKU5" s="4"/>
      <c r="CKV5" s="4"/>
      <c r="CKW5" s="4"/>
      <c r="CKX5" s="4"/>
      <c r="CKY5" s="4"/>
      <c r="CKZ5" s="4"/>
      <c r="CLA5" s="4"/>
      <c r="CLB5" s="4"/>
      <c r="CLC5" s="4"/>
      <c r="CLD5" s="4"/>
      <c r="CLE5" s="4"/>
      <c r="CLF5" s="4"/>
      <c r="CLG5" s="4"/>
      <c r="CLH5" s="4"/>
      <c r="CLI5" s="4"/>
      <c r="CLJ5" s="4"/>
      <c r="CLK5" s="4"/>
      <c r="CLL5" s="4"/>
      <c r="CLM5" s="4"/>
      <c r="CLN5" s="4"/>
      <c r="CLO5" s="4"/>
      <c r="CLP5" s="4"/>
      <c r="CLQ5" s="4"/>
      <c r="CLR5" s="4"/>
      <c r="CLS5" s="4"/>
      <c r="CLT5" s="4"/>
      <c r="CLU5" s="4"/>
      <c r="CLV5" s="4"/>
      <c r="CLW5" s="4"/>
      <c r="CLX5" s="4"/>
      <c r="CLY5" s="4"/>
      <c r="CLZ5" s="4"/>
      <c r="CMA5" s="4"/>
      <c r="CMB5" s="4"/>
      <c r="CMC5" s="4"/>
      <c r="CMD5" s="4"/>
      <c r="CME5" s="4"/>
      <c r="CMF5" s="4"/>
      <c r="CMG5" s="4"/>
      <c r="CMH5" s="4"/>
      <c r="CMI5" s="4"/>
      <c r="CMJ5" s="4"/>
      <c r="CMK5" s="4"/>
      <c r="CML5" s="4"/>
      <c r="CMM5" s="4"/>
      <c r="CMN5" s="4"/>
      <c r="CMO5" s="4"/>
      <c r="CMP5" s="4"/>
      <c r="CMQ5" s="4"/>
      <c r="CMR5" s="4"/>
      <c r="CMS5" s="4"/>
      <c r="CMT5" s="4"/>
      <c r="CMU5" s="4"/>
      <c r="CMV5" s="4"/>
      <c r="CMW5" s="4"/>
      <c r="CMX5" s="4"/>
      <c r="CMY5" s="4"/>
      <c r="CMZ5" s="4"/>
      <c r="CNA5" s="4"/>
      <c r="CNB5" s="4"/>
      <c r="CNC5" s="4"/>
      <c r="CND5" s="4"/>
      <c r="CNE5" s="4"/>
      <c r="CNF5" s="4"/>
      <c r="CNG5" s="4"/>
      <c r="CNH5" s="4"/>
      <c r="CNI5" s="4"/>
      <c r="CNJ5" s="4"/>
      <c r="CNK5" s="4"/>
      <c r="CNL5" s="4"/>
      <c r="CNM5" s="4"/>
      <c r="CNN5" s="4"/>
      <c r="CNO5" s="4"/>
      <c r="CNP5" s="4"/>
      <c r="CNQ5" s="4"/>
      <c r="CNR5" s="4"/>
      <c r="CNS5" s="4"/>
      <c r="CNT5" s="4"/>
      <c r="CNU5" s="4"/>
      <c r="CNV5" s="4"/>
      <c r="CNW5" s="4"/>
      <c r="CNX5" s="4"/>
      <c r="CNY5" s="4"/>
      <c r="CNZ5" s="4"/>
      <c r="COA5" s="4"/>
      <c r="COB5" s="4"/>
      <c r="COC5" s="4"/>
      <c r="COD5" s="4"/>
      <c r="COE5" s="4"/>
      <c r="COF5" s="4"/>
      <c r="COG5" s="4"/>
      <c r="COH5" s="4"/>
      <c r="COI5" s="4"/>
      <c r="COJ5" s="4"/>
      <c r="COK5" s="4"/>
      <c r="COL5" s="4"/>
      <c r="COM5" s="4"/>
      <c r="CON5" s="4"/>
      <c r="COO5" s="4"/>
      <c r="COP5" s="4"/>
      <c r="COQ5" s="4"/>
      <c r="COR5" s="4"/>
      <c r="COS5" s="4"/>
      <c r="COT5" s="4"/>
      <c r="COU5" s="4"/>
      <c r="COV5" s="4"/>
      <c r="COW5" s="4"/>
      <c r="COX5" s="4"/>
      <c r="COY5" s="4"/>
      <c r="COZ5" s="4"/>
      <c r="CPA5" s="4"/>
      <c r="CPB5" s="4"/>
      <c r="CPC5" s="4"/>
      <c r="CPD5" s="4"/>
      <c r="CPE5" s="4"/>
      <c r="CPF5" s="4"/>
      <c r="CPG5" s="4"/>
      <c r="CPH5" s="4"/>
      <c r="CPI5" s="4"/>
      <c r="CPJ5" s="4"/>
      <c r="CPK5" s="4"/>
      <c r="CPL5" s="4"/>
      <c r="CPM5" s="4"/>
      <c r="CPN5" s="4"/>
      <c r="CPO5" s="4"/>
      <c r="CPP5" s="4"/>
      <c r="CPQ5" s="4"/>
      <c r="CPR5" s="4"/>
      <c r="CPS5" s="4"/>
      <c r="CPT5" s="4"/>
      <c r="CPU5" s="4"/>
      <c r="CPV5" s="4"/>
      <c r="CPW5" s="4"/>
      <c r="CPX5" s="4"/>
      <c r="CPY5" s="4"/>
      <c r="CPZ5" s="4"/>
      <c r="CQA5" s="4"/>
      <c r="CQB5" s="4"/>
      <c r="CQC5" s="4"/>
      <c r="CQD5" s="4"/>
      <c r="CQE5" s="4"/>
      <c r="CQF5" s="4"/>
      <c r="CQG5" s="4"/>
      <c r="CQH5" s="4"/>
      <c r="CQI5" s="4"/>
      <c r="CQJ5" s="4"/>
      <c r="CQK5" s="4"/>
      <c r="CQL5" s="4"/>
      <c r="CQM5" s="4"/>
      <c r="CQN5" s="4"/>
      <c r="CQO5" s="4"/>
      <c r="CQP5" s="4"/>
      <c r="CQQ5" s="4"/>
      <c r="CQR5" s="4"/>
      <c r="CQS5" s="4"/>
      <c r="CQT5" s="4"/>
      <c r="CQU5" s="4"/>
      <c r="CQV5" s="4"/>
      <c r="CQW5" s="4"/>
      <c r="CQX5" s="4"/>
      <c r="CQY5" s="4"/>
      <c r="CQZ5" s="4"/>
      <c r="CRA5" s="4"/>
      <c r="CRB5" s="4"/>
      <c r="CRC5" s="4"/>
      <c r="CRD5" s="4"/>
      <c r="CRE5" s="4"/>
      <c r="CRF5" s="4"/>
      <c r="CRG5" s="4"/>
      <c r="CRH5" s="4"/>
      <c r="CRI5" s="4"/>
      <c r="CRJ5" s="4"/>
      <c r="CRK5" s="4"/>
      <c r="CRL5" s="4"/>
      <c r="CRM5" s="4"/>
      <c r="CRN5" s="4"/>
      <c r="CRO5" s="4"/>
      <c r="CRP5" s="4"/>
      <c r="CRQ5" s="4"/>
      <c r="CRR5" s="4"/>
      <c r="CRS5" s="4"/>
      <c r="CRT5" s="4"/>
      <c r="CRU5" s="4"/>
      <c r="CRV5" s="4"/>
      <c r="CRW5" s="4"/>
      <c r="CRX5" s="4"/>
      <c r="CRY5" s="4"/>
      <c r="CRZ5" s="4"/>
      <c r="CSA5" s="4"/>
      <c r="CSB5" s="4"/>
      <c r="CSC5" s="4"/>
      <c r="CSD5" s="4"/>
      <c r="CSE5" s="4"/>
      <c r="CSF5" s="4"/>
      <c r="CSG5" s="4"/>
      <c r="CSH5" s="4"/>
      <c r="CSI5" s="4"/>
      <c r="CSJ5" s="4"/>
      <c r="CSK5" s="4"/>
      <c r="CSL5" s="4"/>
      <c r="CSM5" s="4"/>
      <c r="CSN5" s="4"/>
      <c r="CSO5" s="4"/>
      <c r="CSP5" s="4"/>
      <c r="CSQ5" s="4"/>
      <c r="CSR5" s="4"/>
      <c r="CSS5" s="4"/>
      <c r="CST5" s="4"/>
      <c r="CSU5" s="4"/>
      <c r="CSV5" s="4"/>
      <c r="CSW5" s="4"/>
      <c r="CSX5" s="4"/>
      <c r="CSY5" s="4"/>
      <c r="CSZ5" s="4"/>
      <c r="CTA5" s="4"/>
      <c r="CTB5" s="4"/>
      <c r="CTC5" s="4"/>
      <c r="CTD5" s="4"/>
      <c r="CTE5" s="4"/>
      <c r="CTF5" s="4"/>
      <c r="CTG5" s="4"/>
      <c r="CTH5" s="4"/>
      <c r="CTI5" s="4"/>
      <c r="CTJ5" s="4"/>
      <c r="CTK5" s="4"/>
      <c r="CTL5" s="4"/>
      <c r="CTM5" s="4"/>
      <c r="CTN5" s="4"/>
      <c r="CTO5" s="4"/>
      <c r="CTP5" s="4"/>
      <c r="CTQ5" s="4"/>
      <c r="CTR5" s="4"/>
      <c r="CTS5" s="4"/>
      <c r="CTT5" s="4"/>
      <c r="CTU5" s="4"/>
      <c r="CTV5" s="4"/>
      <c r="CTW5" s="4"/>
      <c r="CTX5" s="4"/>
      <c r="CTY5" s="4"/>
      <c r="CTZ5" s="4"/>
      <c r="CUA5" s="4"/>
      <c r="CUB5" s="4"/>
      <c r="CUC5" s="4"/>
      <c r="CUD5" s="4"/>
      <c r="CUE5" s="4"/>
      <c r="CUF5" s="4"/>
      <c r="CUG5" s="4"/>
      <c r="CUH5" s="4"/>
      <c r="CUI5" s="4"/>
      <c r="CUJ5" s="4"/>
      <c r="CUK5" s="4"/>
      <c r="CUL5" s="4"/>
      <c r="CUM5" s="4"/>
      <c r="CUN5" s="4"/>
      <c r="CUO5" s="4"/>
      <c r="CUP5" s="4"/>
      <c r="CUQ5" s="4"/>
      <c r="CUR5" s="4"/>
      <c r="CUS5" s="4"/>
      <c r="CUT5" s="4"/>
      <c r="CUU5" s="4"/>
      <c r="CUV5" s="4"/>
      <c r="CUW5" s="4"/>
      <c r="CUX5" s="4"/>
      <c r="CUY5" s="4"/>
      <c r="CUZ5" s="4"/>
      <c r="CVA5" s="4"/>
      <c r="CVB5" s="4"/>
      <c r="CVC5" s="4"/>
      <c r="CVD5" s="4"/>
      <c r="CVE5" s="4"/>
      <c r="CVF5" s="4"/>
      <c r="CVG5" s="4"/>
      <c r="CVH5" s="4"/>
      <c r="CVI5" s="4"/>
      <c r="CVJ5" s="4"/>
      <c r="CVK5" s="4"/>
      <c r="CVL5" s="4"/>
      <c r="CVM5" s="4"/>
      <c r="CVN5" s="4"/>
      <c r="CVO5" s="4"/>
      <c r="CVP5" s="4"/>
      <c r="CVQ5" s="4"/>
      <c r="CVR5" s="4"/>
      <c r="CVS5" s="4"/>
      <c r="CVT5" s="4"/>
      <c r="CVU5" s="4"/>
      <c r="CVV5" s="4"/>
      <c r="CVW5" s="4"/>
      <c r="CVX5" s="4"/>
      <c r="CVY5" s="4"/>
      <c r="CVZ5" s="4"/>
      <c r="CWA5" s="4"/>
      <c r="CWB5" s="4"/>
      <c r="CWC5" s="4"/>
      <c r="CWD5" s="4"/>
      <c r="CWE5" s="4"/>
      <c r="CWF5" s="4"/>
      <c r="CWG5" s="4"/>
      <c r="CWH5" s="4"/>
      <c r="CWI5" s="4"/>
      <c r="CWJ5" s="4"/>
      <c r="CWK5" s="4"/>
      <c r="CWL5" s="4"/>
      <c r="CWM5" s="4"/>
      <c r="CWN5" s="4"/>
      <c r="CWO5" s="4"/>
      <c r="CWP5" s="4"/>
      <c r="CWQ5" s="4"/>
      <c r="CWR5" s="4"/>
      <c r="CWS5" s="4"/>
      <c r="CWT5" s="4"/>
      <c r="CWU5" s="4"/>
      <c r="CWV5" s="4"/>
      <c r="CWW5" s="4"/>
      <c r="CWX5" s="4"/>
      <c r="CWY5" s="4"/>
      <c r="CWZ5" s="4"/>
      <c r="CXA5" s="4"/>
      <c r="CXB5" s="4"/>
      <c r="CXC5" s="4"/>
      <c r="CXD5" s="4"/>
      <c r="CXE5" s="4"/>
      <c r="CXF5" s="4"/>
      <c r="CXG5" s="4"/>
      <c r="CXH5" s="4"/>
      <c r="CXI5" s="4"/>
      <c r="CXJ5" s="4"/>
      <c r="CXK5" s="4"/>
      <c r="CXL5" s="4"/>
      <c r="CXM5" s="4"/>
      <c r="CXN5" s="4"/>
      <c r="CXO5" s="4"/>
      <c r="CXP5" s="4"/>
      <c r="CXQ5" s="4"/>
      <c r="CXR5" s="4"/>
      <c r="CXS5" s="4"/>
      <c r="CXT5" s="4"/>
      <c r="CXU5" s="4"/>
      <c r="CXV5" s="4"/>
      <c r="CXW5" s="4"/>
      <c r="CXX5" s="4"/>
      <c r="CXY5" s="4"/>
      <c r="CXZ5" s="4"/>
      <c r="CYA5" s="4"/>
      <c r="CYB5" s="4"/>
      <c r="CYC5" s="4"/>
      <c r="CYD5" s="4"/>
      <c r="CYE5" s="4"/>
      <c r="CYF5" s="4"/>
      <c r="CYG5" s="4"/>
      <c r="CYH5" s="4"/>
      <c r="CYI5" s="4"/>
      <c r="CYJ5" s="4"/>
      <c r="CYK5" s="4"/>
      <c r="CYL5" s="4"/>
      <c r="CYM5" s="4"/>
      <c r="CYN5" s="4"/>
      <c r="CYO5" s="4"/>
      <c r="CYP5" s="4"/>
      <c r="CYQ5" s="4"/>
      <c r="CYR5" s="4"/>
      <c r="CYS5" s="4"/>
      <c r="CYT5" s="4"/>
      <c r="CYU5" s="4"/>
      <c r="CYV5" s="4"/>
      <c r="CYW5" s="4"/>
      <c r="CYX5" s="4"/>
      <c r="CYY5" s="4"/>
      <c r="CYZ5" s="4"/>
      <c r="CZA5" s="4"/>
      <c r="CZB5" s="4"/>
      <c r="CZC5" s="4"/>
      <c r="CZD5" s="4"/>
      <c r="CZE5" s="4"/>
      <c r="CZF5" s="4"/>
      <c r="CZG5" s="4"/>
      <c r="CZH5" s="4"/>
      <c r="CZI5" s="4"/>
      <c r="CZJ5" s="4"/>
      <c r="CZK5" s="4"/>
      <c r="CZL5" s="4"/>
      <c r="CZM5" s="4"/>
      <c r="CZN5" s="4"/>
      <c r="CZO5" s="4"/>
      <c r="CZP5" s="4"/>
      <c r="CZQ5" s="4"/>
      <c r="CZR5" s="4"/>
      <c r="CZS5" s="4"/>
      <c r="CZT5" s="4"/>
      <c r="CZU5" s="4"/>
      <c r="CZV5" s="4"/>
      <c r="CZW5" s="4"/>
      <c r="CZX5" s="4"/>
      <c r="CZY5" s="4"/>
      <c r="CZZ5" s="4"/>
      <c r="DAA5" s="4"/>
      <c r="DAB5" s="4"/>
      <c r="DAC5" s="4"/>
      <c r="DAD5" s="4"/>
      <c r="DAE5" s="4"/>
      <c r="DAF5" s="4"/>
      <c r="DAG5" s="4"/>
      <c r="DAH5" s="4"/>
      <c r="DAI5" s="4"/>
      <c r="DAJ5" s="4"/>
      <c r="DAK5" s="4"/>
      <c r="DAL5" s="4"/>
      <c r="DAM5" s="4"/>
      <c r="DAN5" s="4"/>
      <c r="DAO5" s="4"/>
      <c r="DAP5" s="4"/>
      <c r="DAQ5" s="4"/>
      <c r="DAR5" s="4"/>
      <c r="DAS5" s="4"/>
      <c r="DAT5" s="4"/>
      <c r="DAU5" s="4"/>
      <c r="DAV5" s="4"/>
      <c r="DAW5" s="4"/>
      <c r="DAX5" s="4"/>
      <c r="DAY5" s="4"/>
      <c r="DAZ5" s="4"/>
      <c r="DBA5" s="4"/>
      <c r="DBB5" s="4"/>
      <c r="DBC5" s="4"/>
      <c r="DBD5" s="4"/>
      <c r="DBE5" s="4"/>
      <c r="DBF5" s="4"/>
      <c r="DBG5" s="4"/>
      <c r="DBH5" s="4"/>
      <c r="DBI5" s="4"/>
      <c r="DBJ5" s="4"/>
      <c r="DBK5" s="4"/>
      <c r="DBL5" s="4"/>
      <c r="DBM5" s="4"/>
      <c r="DBN5" s="4"/>
      <c r="DBO5" s="4"/>
      <c r="DBP5" s="4"/>
      <c r="DBQ5" s="4"/>
      <c r="DBR5" s="4"/>
      <c r="DBS5" s="4"/>
      <c r="DBT5" s="4"/>
      <c r="DBU5" s="4"/>
      <c r="DBV5" s="4"/>
      <c r="DBW5" s="4"/>
      <c r="DBX5" s="4"/>
      <c r="DBY5" s="4"/>
      <c r="DBZ5" s="4"/>
      <c r="DCA5" s="4"/>
      <c r="DCB5" s="4"/>
      <c r="DCC5" s="4"/>
      <c r="DCD5" s="4"/>
      <c r="DCE5" s="4"/>
      <c r="DCF5" s="4"/>
      <c r="DCG5" s="4"/>
      <c r="DCH5" s="4"/>
      <c r="DCI5" s="4"/>
      <c r="DCJ5" s="4"/>
      <c r="DCK5" s="4"/>
      <c r="DCL5" s="4"/>
      <c r="DCM5" s="4"/>
      <c r="DCN5" s="4"/>
      <c r="DCO5" s="4"/>
      <c r="DCP5" s="4"/>
      <c r="DCQ5" s="4"/>
      <c r="DCR5" s="4"/>
      <c r="DCS5" s="4"/>
      <c r="DCT5" s="4"/>
      <c r="DCU5" s="4"/>
      <c r="DCV5" s="4"/>
      <c r="DCW5" s="4"/>
      <c r="DCX5" s="4"/>
      <c r="DCY5" s="4"/>
      <c r="DCZ5" s="4"/>
      <c r="DDA5" s="4"/>
      <c r="DDB5" s="4"/>
      <c r="DDC5" s="4"/>
      <c r="DDD5" s="4"/>
      <c r="DDE5" s="4"/>
      <c r="DDF5" s="4"/>
      <c r="DDG5" s="4"/>
      <c r="DDH5" s="4"/>
      <c r="DDI5" s="4"/>
      <c r="DDJ5" s="4"/>
      <c r="DDK5" s="4"/>
      <c r="DDL5" s="4"/>
      <c r="DDM5" s="4"/>
      <c r="DDN5" s="4"/>
      <c r="DDO5" s="4"/>
      <c r="DDP5" s="4"/>
      <c r="DDQ5" s="4"/>
      <c r="DDR5" s="4"/>
      <c r="DDS5" s="4"/>
      <c r="DDT5" s="4"/>
      <c r="DDU5" s="4"/>
      <c r="DDV5" s="4"/>
      <c r="DDW5" s="4"/>
      <c r="DDX5" s="4"/>
      <c r="DDY5" s="4"/>
      <c r="DDZ5" s="4"/>
      <c r="DEA5" s="4"/>
      <c r="DEB5" s="4"/>
      <c r="DEC5" s="4"/>
      <c r="DED5" s="4"/>
      <c r="DEE5" s="4"/>
      <c r="DEF5" s="4"/>
      <c r="DEG5" s="4"/>
      <c r="DEH5" s="4"/>
      <c r="DEI5" s="4"/>
      <c r="DEJ5" s="4"/>
      <c r="DEK5" s="4"/>
      <c r="DEL5" s="4"/>
      <c r="DEM5" s="4"/>
      <c r="DEN5" s="4"/>
      <c r="DEO5" s="4"/>
      <c r="DEP5" s="4"/>
      <c r="DEQ5" s="4"/>
      <c r="DER5" s="4"/>
      <c r="DES5" s="4"/>
      <c r="DET5" s="4"/>
      <c r="DEU5" s="4"/>
      <c r="DEV5" s="4"/>
      <c r="DEW5" s="4"/>
      <c r="DEX5" s="4"/>
      <c r="DEY5" s="4"/>
      <c r="DEZ5" s="4"/>
      <c r="DFA5" s="4"/>
      <c r="DFB5" s="4"/>
      <c r="DFC5" s="4"/>
      <c r="DFD5" s="4"/>
      <c r="DFE5" s="4"/>
      <c r="DFF5" s="4"/>
      <c r="DFG5" s="4"/>
      <c r="DFH5" s="4"/>
      <c r="DFI5" s="4"/>
      <c r="DFJ5" s="4"/>
      <c r="DFK5" s="4"/>
      <c r="DFL5" s="4"/>
      <c r="DFM5" s="4"/>
      <c r="DFN5" s="4"/>
      <c r="DFO5" s="4"/>
      <c r="DFP5" s="4"/>
      <c r="DFQ5" s="4"/>
      <c r="DFR5" s="4"/>
      <c r="DFS5" s="4"/>
      <c r="DFT5" s="4"/>
      <c r="DFU5" s="4"/>
      <c r="DFV5" s="4"/>
      <c r="DFW5" s="4"/>
      <c r="DFX5" s="4"/>
      <c r="DFY5" s="4"/>
      <c r="DFZ5" s="4"/>
      <c r="DGA5" s="4"/>
      <c r="DGB5" s="4"/>
      <c r="DGC5" s="4"/>
      <c r="DGD5" s="4"/>
      <c r="DGE5" s="4"/>
      <c r="DGF5" s="4"/>
      <c r="DGG5" s="4"/>
      <c r="DGH5" s="4"/>
      <c r="DGI5" s="4"/>
      <c r="DGJ5" s="4"/>
      <c r="DGK5" s="4"/>
      <c r="DGL5" s="4"/>
      <c r="DGM5" s="4"/>
      <c r="DGN5" s="4"/>
      <c r="DGO5" s="4"/>
      <c r="DGP5" s="4"/>
      <c r="DGQ5" s="4"/>
      <c r="DGR5" s="4"/>
      <c r="DGS5" s="4"/>
      <c r="DGT5" s="4"/>
      <c r="DGU5" s="4"/>
      <c r="DGV5" s="4"/>
      <c r="DGW5" s="4"/>
      <c r="DGX5" s="4"/>
      <c r="DGY5" s="4"/>
      <c r="DGZ5" s="4"/>
      <c r="DHA5" s="4"/>
      <c r="DHB5" s="4"/>
      <c r="DHC5" s="4"/>
      <c r="DHD5" s="4"/>
      <c r="DHE5" s="4"/>
      <c r="DHF5" s="4"/>
      <c r="DHG5" s="4"/>
      <c r="DHH5" s="4"/>
      <c r="DHI5" s="4"/>
      <c r="DHJ5" s="4"/>
      <c r="DHK5" s="4"/>
      <c r="DHL5" s="4"/>
      <c r="DHM5" s="4"/>
      <c r="DHN5" s="4"/>
      <c r="DHO5" s="4"/>
      <c r="DHP5" s="4"/>
      <c r="DHQ5" s="4"/>
      <c r="DHR5" s="4"/>
      <c r="DHS5" s="4"/>
      <c r="DHT5" s="4"/>
      <c r="DHU5" s="4"/>
      <c r="DHV5" s="4"/>
      <c r="DHW5" s="4"/>
      <c r="DHX5" s="4"/>
      <c r="DHY5" s="4"/>
      <c r="DHZ5" s="4"/>
      <c r="DIA5" s="4"/>
      <c r="DIB5" s="4"/>
      <c r="DIC5" s="4"/>
      <c r="DID5" s="4"/>
      <c r="DIE5" s="4"/>
      <c r="DIF5" s="4"/>
      <c r="DIG5" s="4"/>
      <c r="DIH5" s="4"/>
      <c r="DII5" s="4"/>
      <c r="DIJ5" s="4"/>
      <c r="DIK5" s="4"/>
      <c r="DIL5" s="4"/>
      <c r="DIM5" s="4"/>
      <c r="DIN5" s="4"/>
      <c r="DIO5" s="4"/>
      <c r="DIP5" s="4"/>
      <c r="DIQ5" s="4"/>
      <c r="DIR5" s="4"/>
      <c r="DIS5" s="4"/>
      <c r="DIT5" s="4"/>
      <c r="DIU5" s="4"/>
      <c r="DIV5" s="4"/>
      <c r="DIW5" s="4"/>
      <c r="DIX5" s="4"/>
      <c r="DIY5" s="4"/>
      <c r="DIZ5" s="4"/>
      <c r="DJA5" s="4"/>
      <c r="DJB5" s="4"/>
      <c r="DJC5" s="4"/>
      <c r="DJD5" s="4"/>
      <c r="DJE5" s="4"/>
      <c r="DJF5" s="4"/>
      <c r="DJG5" s="4"/>
      <c r="DJH5" s="4"/>
      <c r="DJI5" s="4"/>
      <c r="DJJ5" s="4"/>
      <c r="DJK5" s="4"/>
      <c r="DJL5" s="4"/>
      <c r="DJM5" s="4"/>
      <c r="DJN5" s="4"/>
      <c r="DJO5" s="4"/>
      <c r="DJP5" s="4"/>
      <c r="DJQ5" s="4"/>
      <c r="DJR5" s="4"/>
      <c r="DJS5" s="4"/>
      <c r="DJT5" s="4"/>
      <c r="DJU5" s="4"/>
      <c r="DJV5" s="4"/>
      <c r="DJW5" s="4"/>
      <c r="DJX5" s="4"/>
      <c r="DJY5" s="4"/>
      <c r="DJZ5" s="4"/>
      <c r="DKA5" s="4"/>
      <c r="DKB5" s="4"/>
      <c r="DKC5" s="4"/>
      <c r="DKD5" s="4"/>
      <c r="DKE5" s="4"/>
      <c r="DKF5" s="4"/>
      <c r="DKG5" s="4"/>
      <c r="DKH5" s="4"/>
      <c r="DKI5" s="4"/>
      <c r="DKJ5" s="4"/>
      <c r="DKK5" s="4"/>
      <c r="DKL5" s="4"/>
      <c r="DKM5" s="4"/>
      <c r="DKN5" s="4"/>
      <c r="DKO5" s="4"/>
      <c r="DKP5" s="4"/>
      <c r="DKQ5" s="4"/>
      <c r="DKR5" s="4"/>
      <c r="DKS5" s="4"/>
      <c r="DKT5" s="4"/>
      <c r="DKU5" s="4"/>
      <c r="DKV5" s="4"/>
      <c r="DKW5" s="4"/>
      <c r="DKX5" s="4"/>
      <c r="DKY5" s="4"/>
      <c r="DKZ5" s="4"/>
      <c r="DLA5" s="4"/>
      <c r="DLB5" s="4"/>
      <c r="DLC5" s="4"/>
      <c r="DLD5" s="4"/>
      <c r="DLE5" s="4"/>
      <c r="DLF5" s="4"/>
      <c r="DLG5" s="4"/>
      <c r="DLH5" s="4"/>
      <c r="DLI5" s="4"/>
      <c r="DLJ5" s="4"/>
      <c r="DLK5" s="4"/>
      <c r="DLL5" s="4"/>
      <c r="DLM5" s="4"/>
      <c r="DLN5" s="4"/>
      <c r="DLO5" s="4"/>
      <c r="DLP5" s="4"/>
      <c r="DLQ5" s="4"/>
      <c r="DLR5" s="4"/>
      <c r="DLS5" s="4"/>
      <c r="DLT5" s="4"/>
      <c r="DLU5" s="4"/>
      <c r="DLV5" s="4"/>
      <c r="DLW5" s="4"/>
      <c r="DLX5" s="4"/>
      <c r="DLY5" s="4"/>
      <c r="DLZ5" s="4"/>
      <c r="DMA5" s="4"/>
      <c r="DMB5" s="4"/>
      <c r="DMC5" s="4"/>
      <c r="DMD5" s="4"/>
      <c r="DME5" s="4"/>
      <c r="DMF5" s="4"/>
      <c r="DMG5" s="4"/>
      <c r="DMH5" s="4"/>
      <c r="DMI5" s="4"/>
      <c r="DMJ5" s="4"/>
      <c r="DMK5" s="4"/>
      <c r="DML5" s="4"/>
      <c r="DMM5" s="4"/>
      <c r="DMN5" s="4"/>
      <c r="DMO5" s="4"/>
      <c r="DMP5" s="4"/>
      <c r="DMQ5" s="4"/>
      <c r="DMR5" s="4"/>
      <c r="DMS5" s="4"/>
      <c r="DMT5" s="4"/>
      <c r="DMU5" s="4"/>
      <c r="DMV5" s="4"/>
      <c r="DMW5" s="4"/>
      <c r="DMX5" s="4"/>
      <c r="DMY5" s="4"/>
      <c r="DMZ5" s="4"/>
      <c r="DNA5" s="4"/>
      <c r="DNB5" s="4"/>
      <c r="DNC5" s="4"/>
      <c r="DND5" s="4"/>
      <c r="DNE5" s="4"/>
      <c r="DNF5" s="4"/>
      <c r="DNG5" s="4"/>
      <c r="DNH5" s="4"/>
      <c r="DNI5" s="4"/>
      <c r="DNJ5" s="4"/>
      <c r="DNK5" s="4"/>
      <c r="DNL5" s="4"/>
      <c r="DNM5" s="4"/>
      <c r="DNN5" s="4"/>
      <c r="DNO5" s="4"/>
      <c r="DNP5" s="4"/>
      <c r="DNQ5" s="4"/>
      <c r="DNR5" s="4"/>
      <c r="DNS5" s="4"/>
      <c r="DNT5" s="4"/>
      <c r="DNU5" s="4"/>
      <c r="DNV5" s="4"/>
      <c r="DNW5" s="4"/>
      <c r="DNX5" s="4"/>
      <c r="DNY5" s="4"/>
      <c r="DNZ5" s="4"/>
      <c r="DOA5" s="4"/>
      <c r="DOB5" s="4"/>
      <c r="DOC5" s="4"/>
      <c r="DOD5" s="4"/>
      <c r="DOE5" s="4"/>
      <c r="DOF5" s="4"/>
      <c r="DOG5" s="4"/>
      <c r="DOH5" s="4"/>
      <c r="DOI5" s="4"/>
      <c r="DOJ5" s="4"/>
      <c r="DOK5" s="4"/>
      <c r="DOL5" s="4"/>
      <c r="DOM5" s="4"/>
      <c r="DON5" s="4"/>
      <c r="DOO5" s="4"/>
      <c r="DOP5" s="4"/>
      <c r="DOQ5" s="4"/>
      <c r="DOR5" s="4"/>
      <c r="DOS5" s="4"/>
      <c r="DOT5" s="4"/>
      <c r="DOU5" s="4"/>
      <c r="DOV5" s="4"/>
      <c r="DOW5" s="4"/>
      <c r="DOX5" s="4"/>
      <c r="DOY5" s="4"/>
      <c r="DOZ5" s="4"/>
      <c r="DPA5" s="4"/>
      <c r="DPB5" s="4"/>
      <c r="DPC5" s="4"/>
      <c r="DPD5" s="4"/>
      <c r="DPE5" s="4"/>
      <c r="DPF5" s="4"/>
      <c r="DPG5" s="4"/>
      <c r="DPH5" s="4"/>
      <c r="DPI5" s="4"/>
      <c r="DPJ5" s="4"/>
      <c r="DPK5" s="4"/>
      <c r="DPL5" s="4"/>
      <c r="DPM5" s="4"/>
      <c r="DPN5" s="4"/>
      <c r="DPO5" s="4"/>
      <c r="DPP5" s="4"/>
      <c r="DPQ5" s="4"/>
      <c r="DPR5" s="4"/>
      <c r="DPS5" s="4"/>
      <c r="DPT5" s="4"/>
      <c r="DPU5" s="4"/>
      <c r="DPV5" s="4"/>
      <c r="DPW5" s="4"/>
      <c r="DPX5" s="4"/>
      <c r="DPY5" s="4"/>
      <c r="DPZ5" s="4"/>
      <c r="DQA5" s="4"/>
      <c r="DQB5" s="4"/>
      <c r="DQC5" s="4"/>
      <c r="DQD5" s="4"/>
      <c r="DQE5" s="4"/>
      <c r="DQF5" s="4"/>
      <c r="DQG5" s="4"/>
      <c r="DQH5" s="4"/>
      <c r="DQI5" s="4"/>
      <c r="DQJ5" s="4"/>
      <c r="DQK5" s="4"/>
      <c r="DQL5" s="4"/>
      <c r="DQM5" s="4"/>
      <c r="DQN5" s="4"/>
      <c r="DQO5" s="4"/>
      <c r="DQP5" s="4"/>
      <c r="DQQ5" s="4"/>
      <c r="DQR5" s="4"/>
      <c r="DQS5" s="4"/>
      <c r="DQT5" s="4"/>
      <c r="DQU5" s="4"/>
      <c r="DQV5" s="4"/>
      <c r="DQW5" s="4"/>
      <c r="DQX5" s="4"/>
      <c r="DQY5" s="4"/>
      <c r="DQZ5" s="4"/>
      <c r="DRA5" s="4"/>
      <c r="DRB5" s="4"/>
      <c r="DRC5" s="4"/>
      <c r="DRD5" s="4"/>
      <c r="DRE5" s="4"/>
      <c r="DRF5" s="4"/>
      <c r="DRG5" s="4"/>
      <c r="DRH5" s="4"/>
      <c r="DRI5" s="4"/>
      <c r="DRJ5" s="4"/>
      <c r="DRK5" s="4"/>
      <c r="DRL5" s="4"/>
      <c r="DRM5" s="4"/>
      <c r="DRN5" s="4"/>
      <c r="DRO5" s="4"/>
      <c r="DRP5" s="4"/>
      <c r="DRQ5" s="4"/>
      <c r="DRR5" s="4"/>
      <c r="DRS5" s="4"/>
      <c r="DRT5" s="4"/>
      <c r="DRU5" s="4"/>
      <c r="DRV5" s="4"/>
      <c r="DRW5" s="4"/>
      <c r="DRX5" s="4"/>
      <c r="DRY5" s="4"/>
      <c r="DRZ5" s="4"/>
      <c r="DSA5" s="4"/>
      <c r="DSB5" s="4"/>
      <c r="DSC5" s="4"/>
      <c r="DSD5" s="4"/>
      <c r="DSE5" s="4"/>
      <c r="DSF5" s="4"/>
      <c r="DSG5" s="4"/>
      <c r="DSH5" s="4"/>
      <c r="DSI5" s="4"/>
      <c r="DSJ5" s="4"/>
      <c r="DSK5" s="4"/>
      <c r="DSL5" s="4"/>
      <c r="DSM5" s="4"/>
      <c r="DSN5" s="4"/>
      <c r="DSO5" s="4"/>
      <c r="DSP5" s="4"/>
      <c r="DSQ5" s="4"/>
      <c r="DSR5" s="4"/>
      <c r="DSS5" s="4"/>
      <c r="DST5" s="4"/>
      <c r="DSU5" s="4"/>
      <c r="DSV5" s="4"/>
      <c r="DSW5" s="4"/>
      <c r="DSX5" s="4"/>
      <c r="DSY5" s="4"/>
      <c r="DSZ5" s="4"/>
      <c r="DTA5" s="4"/>
      <c r="DTB5" s="4"/>
      <c r="DTC5" s="4"/>
      <c r="DTD5" s="4"/>
      <c r="DTE5" s="4"/>
      <c r="DTF5" s="4"/>
      <c r="DTG5" s="4"/>
      <c r="DTH5" s="4"/>
      <c r="DTI5" s="4"/>
      <c r="DTJ5" s="4"/>
      <c r="DTK5" s="4"/>
      <c r="DTL5" s="4"/>
      <c r="DTM5" s="4"/>
      <c r="DTN5" s="4"/>
      <c r="DTO5" s="4"/>
      <c r="DTP5" s="4"/>
      <c r="DTQ5" s="4"/>
      <c r="DTR5" s="4"/>
      <c r="DTS5" s="4"/>
      <c r="DTT5" s="4"/>
      <c r="DTU5" s="4"/>
      <c r="DTV5" s="4"/>
      <c r="DTW5" s="4"/>
      <c r="DTX5" s="4"/>
      <c r="DTY5" s="4"/>
      <c r="DTZ5" s="4"/>
      <c r="DUA5" s="4"/>
      <c r="DUB5" s="4"/>
      <c r="DUC5" s="4"/>
      <c r="DUD5" s="4"/>
      <c r="DUE5" s="4"/>
      <c r="DUF5" s="4"/>
      <c r="DUG5" s="4"/>
      <c r="DUH5" s="4"/>
      <c r="DUI5" s="4"/>
      <c r="DUJ5" s="4"/>
      <c r="DUK5" s="4"/>
      <c r="DUL5" s="4"/>
      <c r="DUM5" s="4"/>
      <c r="DUN5" s="4"/>
      <c r="DUO5" s="4"/>
      <c r="DUP5" s="4"/>
      <c r="DUQ5" s="4"/>
      <c r="DUR5" s="4"/>
      <c r="DUS5" s="4"/>
      <c r="DUT5" s="4"/>
      <c r="DUU5" s="4"/>
      <c r="DUV5" s="4"/>
      <c r="DUW5" s="4"/>
      <c r="DUX5" s="4"/>
      <c r="DUY5" s="4"/>
      <c r="DUZ5" s="4"/>
      <c r="DVA5" s="4"/>
      <c r="DVB5" s="4"/>
      <c r="DVC5" s="4"/>
      <c r="DVD5" s="4"/>
      <c r="DVE5" s="4"/>
      <c r="DVF5" s="4"/>
      <c r="DVG5" s="4"/>
      <c r="DVH5" s="4"/>
      <c r="DVI5" s="4"/>
      <c r="DVJ5" s="4"/>
      <c r="DVK5" s="4"/>
      <c r="DVL5" s="4"/>
      <c r="DVM5" s="4"/>
      <c r="DVN5" s="4"/>
      <c r="DVO5" s="4"/>
      <c r="DVP5" s="4"/>
      <c r="DVQ5" s="4"/>
      <c r="DVR5" s="4"/>
      <c r="DVS5" s="4"/>
      <c r="DVT5" s="4"/>
      <c r="DVU5" s="4"/>
      <c r="DVV5" s="4"/>
      <c r="DVW5" s="4"/>
      <c r="DVX5" s="4"/>
      <c r="DVY5" s="4"/>
      <c r="DVZ5" s="4"/>
      <c r="DWA5" s="4"/>
      <c r="DWB5" s="4"/>
      <c r="DWC5" s="4"/>
      <c r="DWD5" s="4"/>
      <c r="DWE5" s="4"/>
      <c r="DWF5" s="4"/>
      <c r="DWG5" s="4"/>
      <c r="DWH5" s="4"/>
      <c r="DWI5" s="4"/>
      <c r="DWJ5" s="4"/>
      <c r="DWK5" s="4"/>
      <c r="DWL5" s="4"/>
      <c r="DWM5" s="4"/>
      <c r="DWN5" s="4"/>
      <c r="DWO5" s="4"/>
      <c r="DWP5" s="4"/>
      <c r="DWQ5" s="4"/>
      <c r="DWR5" s="4"/>
      <c r="DWS5" s="4"/>
      <c r="DWT5" s="4"/>
      <c r="DWU5" s="4"/>
      <c r="DWV5" s="4"/>
      <c r="DWW5" s="4"/>
      <c r="DWX5" s="4"/>
      <c r="DWY5" s="4"/>
      <c r="DWZ5" s="4"/>
      <c r="DXA5" s="4"/>
      <c r="DXB5" s="4"/>
      <c r="DXC5" s="4"/>
      <c r="DXD5" s="4"/>
      <c r="DXE5" s="4"/>
      <c r="DXF5" s="4"/>
      <c r="DXG5" s="4"/>
      <c r="DXH5" s="4"/>
      <c r="DXI5" s="4"/>
      <c r="DXJ5" s="4"/>
      <c r="DXK5" s="4"/>
      <c r="DXL5" s="4"/>
      <c r="DXM5" s="4"/>
      <c r="DXN5" s="4"/>
      <c r="DXO5" s="4"/>
      <c r="DXP5" s="4"/>
      <c r="DXQ5" s="4"/>
      <c r="DXR5" s="4"/>
      <c r="DXS5" s="4"/>
      <c r="DXT5" s="4"/>
      <c r="DXU5" s="4"/>
      <c r="DXV5" s="4"/>
      <c r="DXW5" s="4"/>
      <c r="DXX5" s="4"/>
      <c r="DXY5" s="4"/>
      <c r="DXZ5" s="4"/>
      <c r="DYA5" s="4"/>
      <c r="DYB5" s="4"/>
      <c r="DYC5" s="4"/>
      <c r="DYD5" s="4"/>
      <c r="DYE5" s="4"/>
      <c r="DYF5" s="4"/>
      <c r="DYG5" s="4"/>
      <c r="DYH5" s="4"/>
      <c r="DYI5" s="4"/>
      <c r="DYJ5" s="4"/>
      <c r="DYK5" s="4"/>
      <c r="DYL5" s="4"/>
      <c r="DYM5" s="4"/>
      <c r="DYN5" s="4"/>
      <c r="DYO5" s="4"/>
      <c r="DYP5" s="4"/>
      <c r="DYQ5" s="4"/>
      <c r="DYR5" s="4"/>
      <c r="DYS5" s="4"/>
      <c r="DYT5" s="4"/>
      <c r="DYU5" s="4"/>
      <c r="DYV5" s="4"/>
      <c r="DYW5" s="4"/>
      <c r="DYX5" s="4"/>
      <c r="DYY5" s="4"/>
      <c r="DYZ5" s="4"/>
      <c r="DZA5" s="4"/>
      <c r="DZB5" s="4"/>
      <c r="DZC5" s="4"/>
      <c r="DZD5" s="4"/>
      <c r="DZE5" s="4"/>
      <c r="DZF5" s="4"/>
      <c r="DZG5" s="4"/>
      <c r="DZH5" s="4"/>
      <c r="DZI5" s="4"/>
      <c r="DZJ5" s="4"/>
      <c r="DZK5" s="4"/>
      <c r="DZL5" s="4"/>
      <c r="DZM5" s="4"/>
      <c r="DZN5" s="4"/>
      <c r="DZO5" s="4"/>
      <c r="DZP5" s="4"/>
      <c r="DZQ5" s="4"/>
      <c r="DZR5" s="4"/>
      <c r="DZS5" s="4"/>
      <c r="DZT5" s="4"/>
      <c r="DZU5" s="4"/>
      <c r="DZV5" s="4"/>
      <c r="DZW5" s="4"/>
      <c r="DZX5" s="4"/>
      <c r="DZY5" s="4"/>
      <c r="DZZ5" s="4"/>
      <c r="EAA5" s="4"/>
      <c r="EAB5" s="4"/>
      <c r="EAC5" s="4"/>
      <c r="EAD5" s="4"/>
      <c r="EAE5" s="4"/>
      <c r="EAF5" s="4"/>
      <c r="EAG5" s="4"/>
      <c r="EAH5" s="4"/>
      <c r="EAI5" s="4"/>
      <c r="EAJ5" s="4"/>
      <c r="EAK5" s="4"/>
      <c r="EAL5" s="4"/>
      <c r="EAM5" s="4"/>
      <c r="EAN5" s="4"/>
      <c r="EAO5" s="4"/>
      <c r="EAP5" s="4"/>
      <c r="EAQ5" s="4"/>
      <c r="EAR5" s="4"/>
      <c r="EAS5" s="4"/>
      <c r="EAT5" s="4"/>
      <c r="EAU5" s="4"/>
      <c r="EAV5" s="4"/>
      <c r="EAW5" s="4"/>
      <c r="EAX5" s="4"/>
      <c r="EAY5" s="4"/>
      <c r="EAZ5" s="4"/>
      <c r="EBA5" s="4"/>
      <c r="EBB5" s="4"/>
      <c r="EBC5" s="4"/>
      <c r="EBD5" s="4"/>
      <c r="EBE5" s="4"/>
      <c r="EBF5" s="4"/>
      <c r="EBG5" s="4"/>
      <c r="EBH5" s="4"/>
      <c r="EBI5" s="4"/>
      <c r="EBJ5" s="4"/>
      <c r="EBK5" s="4"/>
      <c r="EBL5" s="4"/>
      <c r="EBM5" s="4"/>
      <c r="EBN5" s="4"/>
      <c r="EBO5" s="4"/>
      <c r="EBP5" s="4"/>
      <c r="EBQ5" s="4"/>
      <c r="EBR5" s="4"/>
      <c r="EBS5" s="4"/>
      <c r="EBT5" s="4"/>
      <c r="EBU5" s="4"/>
      <c r="EBV5" s="4"/>
      <c r="EBW5" s="4"/>
      <c r="EBX5" s="4"/>
      <c r="EBY5" s="4"/>
      <c r="EBZ5" s="4"/>
      <c r="ECA5" s="4"/>
      <c r="ECB5" s="4"/>
      <c r="ECC5" s="4"/>
      <c r="ECD5" s="4"/>
      <c r="ECE5" s="4"/>
      <c r="ECF5" s="4"/>
      <c r="ECG5" s="4"/>
      <c r="ECH5" s="4"/>
      <c r="ECI5" s="4"/>
      <c r="ECJ5" s="4"/>
      <c r="ECK5" s="4"/>
      <c r="ECL5" s="4"/>
      <c r="ECM5" s="4"/>
      <c r="ECN5" s="4"/>
      <c r="ECO5" s="4"/>
      <c r="ECP5" s="4"/>
      <c r="ECQ5" s="4"/>
      <c r="ECR5" s="4"/>
      <c r="ECS5" s="4"/>
      <c r="ECT5" s="4"/>
      <c r="ECU5" s="4"/>
      <c r="ECV5" s="4"/>
      <c r="ECW5" s="4"/>
      <c r="ECX5" s="4"/>
      <c r="ECY5" s="4"/>
      <c r="ECZ5" s="4"/>
      <c r="EDA5" s="4"/>
      <c r="EDB5" s="4"/>
      <c r="EDC5" s="4"/>
      <c r="EDD5" s="4"/>
      <c r="EDE5" s="4"/>
      <c r="EDF5" s="4"/>
      <c r="EDG5" s="4"/>
      <c r="EDH5" s="4"/>
      <c r="EDI5" s="4"/>
      <c r="EDJ5" s="4"/>
      <c r="EDK5" s="4"/>
      <c r="EDL5" s="4"/>
      <c r="EDM5" s="4"/>
      <c r="EDN5" s="4"/>
      <c r="EDO5" s="4"/>
      <c r="EDP5" s="4"/>
      <c r="EDQ5" s="4"/>
      <c r="EDR5" s="4"/>
      <c r="EDS5" s="4"/>
      <c r="EDT5" s="4"/>
      <c r="EDU5" s="4"/>
      <c r="EDV5" s="4"/>
      <c r="EDW5" s="4"/>
      <c r="EDX5" s="4"/>
      <c r="EDY5" s="4"/>
      <c r="EDZ5" s="4"/>
      <c r="EEA5" s="4"/>
      <c r="EEB5" s="4"/>
      <c r="EEC5" s="4"/>
      <c r="EED5" s="4"/>
      <c r="EEE5" s="4"/>
      <c r="EEF5" s="4"/>
      <c r="EEG5" s="4"/>
      <c r="EEH5" s="4"/>
      <c r="EEI5" s="4"/>
      <c r="EEJ5" s="4"/>
      <c r="EEK5" s="4"/>
      <c r="EEL5" s="4"/>
      <c r="EEM5" s="4"/>
      <c r="EEN5" s="4"/>
      <c r="EEO5" s="4"/>
      <c r="EEP5" s="4"/>
      <c r="EEQ5" s="4"/>
      <c r="EER5" s="4"/>
      <c r="EES5" s="4"/>
      <c r="EET5" s="4"/>
      <c r="EEU5" s="4"/>
      <c r="EEV5" s="4"/>
      <c r="EEW5" s="4"/>
      <c r="EEX5" s="4"/>
      <c r="EEY5" s="4"/>
      <c r="EEZ5" s="4"/>
      <c r="EFA5" s="4"/>
      <c r="EFB5" s="4"/>
      <c r="EFC5" s="4"/>
      <c r="EFD5" s="4"/>
      <c r="EFE5" s="4"/>
      <c r="EFF5" s="4"/>
      <c r="EFG5" s="4"/>
      <c r="EFH5" s="4"/>
      <c r="EFI5" s="4"/>
      <c r="EFJ5" s="4"/>
      <c r="EFK5" s="4"/>
      <c r="EFL5" s="4"/>
      <c r="EFM5" s="4"/>
      <c r="EFN5" s="4"/>
      <c r="EFO5" s="4"/>
      <c r="EFP5" s="4"/>
      <c r="EFQ5" s="4"/>
      <c r="EFR5" s="4"/>
      <c r="EFS5" s="4"/>
      <c r="EFT5" s="4"/>
      <c r="EFU5" s="4"/>
      <c r="EFV5" s="4"/>
      <c r="EFW5" s="4"/>
      <c r="EFX5" s="4"/>
      <c r="EFY5" s="4"/>
      <c r="EFZ5" s="4"/>
      <c r="EGA5" s="4"/>
      <c r="EGB5" s="4"/>
      <c r="EGC5" s="4"/>
      <c r="EGD5" s="4"/>
      <c r="EGE5" s="4"/>
      <c r="EGF5" s="4"/>
      <c r="EGG5" s="4"/>
      <c r="EGH5" s="4"/>
      <c r="EGI5" s="4"/>
      <c r="EGJ5" s="4"/>
      <c r="EGK5" s="4"/>
      <c r="EGL5" s="4"/>
      <c r="EGM5" s="4"/>
      <c r="EGN5" s="4"/>
      <c r="EGO5" s="4"/>
      <c r="EGP5" s="4"/>
      <c r="EGQ5" s="4"/>
      <c r="EGR5" s="4"/>
      <c r="EGS5" s="4"/>
      <c r="EGT5" s="4"/>
      <c r="EGU5" s="4"/>
      <c r="EGV5" s="4"/>
      <c r="EGW5" s="4"/>
      <c r="EGX5" s="4"/>
      <c r="EGY5" s="4"/>
      <c r="EGZ5" s="4"/>
      <c r="EHA5" s="4"/>
      <c r="EHB5" s="4"/>
      <c r="EHC5" s="4"/>
      <c r="EHD5" s="4"/>
      <c r="EHE5" s="4"/>
      <c r="EHF5" s="4"/>
      <c r="EHG5" s="4"/>
      <c r="EHH5" s="4"/>
      <c r="EHI5" s="4"/>
      <c r="EHJ5" s="4"/>
      <c r="EHK5" s="4"/>
      <c r="EHL5" s="4"/>
      <c r="EHM5" s="4"/>
      <c r="EHN5" s="4"/>
      <c r="EHO5" s="4"/>
      <c r="EHP5" s="4"/>
      <c r="EHQ5" s="4"/>
      <c r="EHR5" s="4"/>
      <c r="EHS5" s="4"/>
      <c r="EHT5" s="4"/>
      <c r="EHU5" s="4"/>
      <c r="EHV5" s="4"/>
      <c r="EHW5" s="4"/>
      <c r="EHX5" s="4"/>
      <c r="EHY5" s="4"/>
      <c r="EHZ5" s="4"/>
      <c r="EIA5" s="4"/>
      <c r="EIB5" s="4"/>
      <c r="EIC5" s="4"/>
      <c r="EID5" s="4"/>
      <c r="EIE5" s="4"/>
      <c r="EIF5" s="4"/>
      <c r="EIG5" s="4"/>
      <c r="EIH5" s="4"/>
      <c r="EII5" s="4"/>
      <c r="EIJ5" s="4"/>
      <c r="EIK5" s="4"/>
      <c r="EIL5" s="4"/>
      <c r="EIM5" s="4"/>
      <c r="EIN5" s="4"/>
      <c r="EIO5" s="4"/>
      <c r="EIP5" s="4"/>
      <c r="EIQ5" s="4"/>
      <c r="EIR5" s="4"/>
      <c r="EIS5" s="4"/>
      <c r="EIT5" s="4"/>
      <c r="EIU5" s="4"/>
      <c r="EIV5" s="4"/>
      <c r="EIW5" s="4"/>
      <c r="EIX5" s="4"/>
      <c r="EIY5" s="4"/>
      <c r="EIZ5" s="4"/>
      <c r="EJA5" s="4"/>
      <c r="EJB5" s="4"/>
      <c r="EJC5" s="4"/>
      <c r="EJD5" s="4"/>
      <c r="EJE5" s="4"/>
      <c r="EJF5" s="4"/>
      <c r="EJG5" s="4"/>
      <c r="EJH5" s="4"/>
      <c r="EJI5" s="4"/>
      <c r="EJJ5" s="4"/>
      <c r="EJK5" s="4"/>
      <c r="EJL5" s="4"/>
      <c r="EJM5" s="4"/>
      <c r="EJN5" s="4"/>
      <c r="EJO5" s="4"/>
      <c r="EJP5" s="4"/>
      <c r="EJQ5" s="4"/>
      <c r="EJR5" s="4"/>
      <c r="EJS5" s="4"/>
      <c r="EJT5" s="4"/>
      <c r="EJU5" s="4"/>
      <c r="EJV5" s="4"/>
      <c r="EJW5" s="4"/>
      <c r="EJX5" s="4"/>
      <c r="EJY5" s="4"/>
      <c r="EJZ5" s="4"/>
      <c r="EKA5" s="4"/>
      <c r="EKB5" s="4"/>
      <c r="EKC5" s="4"/>
      <c r="EKD5" s="4"/>
      <c r="EKE5" s="4"/>
      <c r="EKF5" s="4"/>
      <c r="EKG5" s="4"/>
      <c r="EKH5" s="4"/>
      <c r="EKI5" s="4"/>
      <c r="EKJ5" s="4"/>
      <c r="EKK5" s="4"/>
      <c r="EKL5" s="4"/>
      <c r="EKM5" s="4"/>
      <c r="EKN5" s="4"/>
      <c r="EKO5" s="4"/>
      <c r="EKP5" s="4"/>
      <c r="EKQ5" s="4"/>
      <c r="EKR5" s="4"/>
      <c r="EKS5" s="4"/>
      <c r="EKT5" s="4"/>
      <c r="EKU5" s="4"/>
      <c r="EKV5" s="4"/>
      <c r="EKW5" s="4"/>
      <c r="EKX5" s="4"/>
      <c r="EKY5" s="4"/>
      <c r="EKZ5" s="4"/>
      <c r="ELA5" s="4"/>
      <c r="ELB5" s="4"/>
      <c r="ELC5" s="4"/>
      <c r="ELD5" s="4"/>
      <c r="ELE5" s="4"/>
      <c r="ELF5" s="4"/>
      <c r="ELG5" s="4"/>
      <c r="ELH5" s="4"/>
      <c r="ELI5" s="4"/>
      <c r="ELJ5" s="4"/>
      <c r="ELK5" s="4"/>
      <c r="ELL5" s="4"/>
      <c r="ELM5" s="4"/>
      <c r="ELN5" s="4"/>
      <c r="ELO5" s="4"/>
      <c r="ELP5" s="4"/>
      <c r="ELQ5" s="4"/>
      <c r="ELR5" s="4"/>
      <c r="ELS5" s="4"/>
      <c r="ELT5" s="4"/>
      <c r="ELU5" s="4"/>
      <c r="ELV5" s="4"/>
      <c r="ELW5" s="4"/>
      <c r="ELX5" s="4"/>
      <c r="ELY5" s="4"/>
      <c r="ELZ5" s="4"/>
      <c r="EMA5" s="4"/>
      <c r="EMB5" s="4"/>
      <c r="EMC5" s="4"/>
      <c r="EMD5" s="4"/>
      <c r="EME5" s="4"/>
      <c r="EMF5" s="4"/>
      <c r="EMG5" s="4"/>
      <c r="EMH5" s="4"/>
      <c r="EMI5" s="4"/>
      <c r="EMJ5" s="4"/>
      <c r="EMK5" s="4"/>
      <c r="EML5" s="4"/>
      <c r="EMM5" s="4"/>
      <c r="EMN5" s="4"/>
      <c r="EMO5" s="4"/>
      <c r="EMP5" s="4"/>
      <c r="EMQ5" s="4"/>
      <c r="EMR5" s="4"/>
      <c r="EMS5" s="4"/>
      <c r="EMT5" s="4"/>
      <c r="EMU5" s="4"/>
      <c r="EMV5" s="4"/>
      <c r="EMW5" s="4"/>
      <c r="EMX5" s="4"/>
      <c r="EMY5" s="4"/>
      <c r="EMZ5" s="4"/>
      <c r="ENA5" s="4"/>
      <c r="ENB5" s="4"/>
      <c r="ENC5" s="4"/>
      <c r="END5" s="4"/>
      <c r="ENE5" s="4"/>
      <c r="ENF5" s="4"/>
      <c r="ENG5" s="4"/>
      <c r="ENH5" s="4"/>
      <c r="ENI5" s="4"/>
      <c r="ENJ5" s="4"/>
      <c r="ENK5" s="4"/>
      <c r="ENL5" s="4"/>
      <c r="ENM5" s="4"/>
      <c r="ENN5" s="4"/>
      <c r="ENO5" s="4"/>
      <c r="ENP5" s="4"/>
      <c r="ENQ5" s="4"/>
      <c r="ENR5" s="4"/>
      <c r="ENS5" s="4"/>
      <c r="ENT5" s="4"/>
      <c r="ENU5" s="4"/>
      <c r="ENV5" s="4"/>
      <c r="ENW5" s="4"/>
      <c r="ENX5" s="4"/>
      <c r="ENY5" s="4"/>
      <c r="ENZ5" s="4"/>
      <c r="EOA5" s="4"/>
      <c r="EOB5" s="4"/>
      <c r="EOC5" s="4"/>
      <c r="EOD5" s="4"/>
      <c r="EOE5" s="4"/>
      <c r="EOF5" s="4"/>
      <c r="EOG5" s="4"/>
      <c r="EOH5" s="4"/>
      <c r="EOI5" s="4"/>
      <c r="EOJ5" s="4"/>
      <c r="EOK5" s="4"/>
      <c r="EOL5" s="4"/>
      <c r="EOM5" s="4"/>
      <c r="EON5" s="4"/>
      <c r="EOO5" s="4"/>
      <c r="EOP5" s="4"/>
      <c r="EOQ5" s="4"/>
      <c r="EOR5" s="4"/>
      <c r="EOS5" s="4"/>
      <c r="EOT5" s="4"/>
      <c r="EOU5" s="4"/>
      <c r="EOV5" s="4"/>
      <c r="EOW5" s="4"/>
      <c r="EOX5" s="4"/>
      <c r="EOY5" s="4"/>
      <c r="EOZ5" s="4"/>
      <c r="EPA5" s="4"/>
      <c r="EPB5" s="4"/>
      <c r="EPC5" s="4"/>
      <c r="EPD5" s="4"/>
      <c r="EPE5" s="4"/>
      <c r="EPF5" s="4"/>
      <c r="EPG5" s="4"/>
      <c r="EPH5" s="4"/>
      <c r="EPI5" s="4"/>
      <c r="EPJ5" s="4"/>
      <c r="EPK5" s="4"/>
      <c r="EPL5" s="4"/>
      <c r="EPM5" s="4"/>
      <c r="EPN5" s="4"/>
      <c r="EPO5" s="4"/>
      <c r="EPP5" s="4"/>
      <c r="EPQ5" s="4"/>
      <c r="EPR5" s="4"/>
      <c r="EPS5" s="4"/>
      <c r="EPT5" s="4"/>
      <c r="EPU5" s="4"/>
      <c r="EPV5" s="4"/>
      <c r="EPW5" s="4"/>
      <c r="EPX5" s="4"/>
      <c r="EPY5" s="4"/>
      <c r="EPZ5" s="4"/>
      <c r="EQA5" s="4"/>
      <c r="EQB5" s="4"/>
      <c r="EQC5" s="4"/>
      <c r="EQD5" s="4"/>
      <c r="EQE5" s="4"/>
      <c r="EQF5" s="4"/>
      <c r="EQG5" s="4"/>
      <c r="EQH5" s="4"/>
      <c r="EQI5" s="4"/>
      <c r="EQJ5" s="4"/>
      <c r="EQK5" s="4"/>
      <c r="EQL5" s="4"/>
      <c r="EQM5" s="4"/>
      <c r="EQN5" s="4"/>
      <c r="EQO5" s="4"/>
      <c r="EQP5" s="4"/>
      <c r="EQQ5" s="4"/>
      <c r="EQR5" s="4"/>
      <c r="EQS5" s="4"/>
      <c r="EQT5" s="4"/>
      <c r="EQU5" s="4"/>
      <c r="EQV5" s="4"/>
      <c r="EQW5" s="4"/>
      <c r="EQX5" s="4"/>
      <c r="EQY5" s="4"/>
      <c r="EQZ5" s="4"/>
      <c r="ERA5" s="4"/>
      <c r="ERB5" s="4"/>
      <c r="ERC5" s="4"/>
      <c r="ERD5" s="4"/>
      <c r="ERE5" s="4"/>
      <c r="ERF5" s="4"/>
      <c r="ERG5" s="4"/>
      <c r="ERH5" s="4"/>
      <c r="ERI5" s="4"/>
      <c r="ERJ5" s="4"/>
      <c r="ERK5" s="4"/>
      <c r="ERL5" s="4"/>
      <c r="ERM5" s="4"/>
      <c r="ERN5" s="4"/>
      <c r="ERO5" s="4"/>
      <c r="ERP5" s="4"/>
      <c r="ERQ5" s="4"/>
      <c r="ERR5" s="4"/>
      <c r="ERS5" s="4"/>
      <c r="ERT5" s="4"/>
      <c r="ERU5" s="4"/>
      <c r="ERV5" s="4"/>
      <c r="ERW5" s="4"/>
      <c r="ERX5" s="4"/>
      <c r="ERY5" s="4"/>
      <c r="ERZ5" s="4"/>
      <c r="ESA5" s="4"/>
      <c r="ESB5" s="4"/>
      <c r="ESC5" s="4"/>
      <c r="ESD5" s="4"/>
      <c r="ESE5" s="4"/>
      <c r="ESF5" s="4"/>
      <c r="ESG5" s="4"/>
      <c r="ESH5" s="4"/>
      <c r="ESI5" s="4"/>
      <c r="ESJ5" s="4"/>
      <c r="ESK5" s="4"/>
      <c r="ESL5" s="4"/>
      <c r="ESM5" s="4"/>
      <c r="ESN5" s="4"/>
      <c r="ESO5" s="4"/>
      <c r="ESP5" s="4"/>
      <c r="ESQ5" s="4"/>
      <c r="ESR5" s="4"/>
      <c r="ESS5" s="4"/>
      <c r="EST5" s="4"/>
      <c r="ESU5" s="4"/>
      <c r="ESV5" s="4"/>
      <c r="ESW5" s="4"/>
      <c r="ESX5" s="4"/>
      <c r="ESY5" s="4"/>
      <c r="ESZ5" s="4"/>
      <c r="ETA5" s="4"/>
      <c r="ETB5" s="4"/>
      <c r="ETC5" s="4"/>
      <c r="ETD5" s="4"/>
      <c r="ETE5" s="4"/>
      <c r="ETF5" s="4"/>
      <c r="ETG5" s="4"/>
      <c r="ETH5" s="4"/>
      <c r="ETI5" s="4"/>
      <c r="ETJ5" s="4"/>
      <c r="ETK5" s="4"/>
      <c r="ETL5" s="4"/>
      <c r="ETM5" s="4"/>
      <c r="ETN5" s="4"/>
      <c r="ETO5" s="4"/>
      <c r="ETP5" s="4"/>
      <c r="ETQ5" s="4"/>
      <c r="ETR5" s="4"/>
      <c r="ETS5" s="4"/>
      <c r="ETT5" s="4"/>
      <c r="ETU5" s="4"/>
      <c r="ETV5" s="4"/>
      <c r="ETW5" s="4"/>
      <c r="ETX5" s="4"/>
      <c r="ETY5" s="4"/>
      <c r="ETZ5" s="4"/>
      <c r="EUA5" s="4"/>
      <c r="EUB5" s="4"/>
      <c r="EUC5" s="4"/>
      <c r="EUD5" s="4"/>
      <c r="EUE5" s="4"/>
      <c r="EUF5" s="4"/>
      <c r="EUG5" s="4"/>
      <c r="EUH5" s="4"/>
      <c r="EUI5" s="4"/>
      <c r="EUJ5" s="4"/>
      <c r="EUK5" s="4"/>
      <c r="EUL5" s="4"/>
      <c r="EUM5" s="4"/>
      <c r="EUN5" s="4"/>
      <c r="EUO5" s="4"/>
      <c r="EUP5" s="4"/>
      <c r="EUQ5" s="4"/>
      <c r="EUR5" s="4"/>
      <c r="EUS5" s="4"/>
      <c r="EUT5" s="4"/>
      <c r="EUU5" s="4"/>
      <c r="EUV5" s="4"/>
      <c r="EUW5" s="4"/>
      <c r="EUX5" s="4"/>
      <c r="EUY5" s="4"/>
      <c r="EUZ5" s="4"/>
      <c r="EVA5" s="4"/>
      <c r="EVB5" s="4"/>
      <c r="EVC5" s="4"/>
      <c r="EVD5" s="4"/>
      <c r="EVE5" s="4"/>
      <c r="EVF5" s="4"/>
      <c r="EVG5" s="4"/>
      <c r="EVH5" s="4"/>
      <c r="EVI5" s="4"/>
      <c r="EVJ5" s="4"/>
      <c r="EVK5" s="4"/>
      <c r="EVL5" s="4"/>
      <c r="EVM5" s="4"/>
      <c r="EVN5" s="4"/>
      <c r="EVO5" s="4"/>
      <c r="EVP5" s="4"/>
      <c r="EVQ5" s="4"/>
      <c r="EVR5" s="4"/>
      <c r="EVS5" s="4"/>
      <c r="EVT5" s="4"/>
      <c r="EVU5" s="4"/>
      <c r="EVV5" s="4"/>
      <c r="EVW5" s="4"/>
      <c r="EVX5" s="4"/>
      <c r="EVY5" s="4"/>
      <c r="EVZ5" s="4"/>
      <c r="EWA5" s="4"/>
      <c r="EWB5" s="4"/>
      <c r="EWC5" s="4"/>
      <c r="EWD5" s="4"/>
      <c r="EWE5" s="4"/>
      <c r="EWF5" s="4"/>
      <c r="EWG5" s="4"/>
      <c r="EWH5" s="4"/>
      <c r="EWI5" s="4"/>
      <c r="EWJ5" s="4"/>
      <c r="EWK5" s="4"/>
      <c r="EWL5" s="4"/>
      <c r="EWM5" s="4"/>
      <c r="EWN5" s="4"/>
      <c r="EWO5" s="4"/>
      <c r="EWP5" s="4"/>
      <c r="EWQ5" s="4"/>
      <c r="EWR5" s="4"/>
      <c r="EWS5" s="4"/>
      <c r="EWT5" s="4"/>
      <c r="EWU5" s="4"/>
      <c r="EWV5" s="4"/>
      <c r="EWW5" s="4"/>
      <c r="EWX5" s="4"/>
      <c r="EWY5" s="4"/>
      <c r="EWZ5" s="4"/>
      <c r="EXA5" s="4"/>
      <c r="EXB5" s="4"/>
      <c r="EXC5" s="4"/>
      <c r="EXD5" s="4"/>
      <c r="EXE5" s="4"/>
      <c r="EXF5" s="4"/>
      <c r="EXG5" s="4"/>
      <c r="EXH5" s="4"/>
      <c r="EXI5" s="4"/>
      <c r="EXJ5" s="4"/>
      <c r="EXK5" s="4"/>
      <c r="EXL5" s="4"/>
      <c r="EXM5" s="4"/>
      <c r="EXN5" s="4"/>
      <c r="EXO5" s="4"/>
      <c r="EXP5" s="4"/>
      <c r="EXQ5" s="4"/>
      <c r="EXR5" s="4"/>
      <c r="EXS5" s="4"/>
      <c r="EXT5" s="4"/>
      <c r="EXU5" s="4"/>
      <c r="EXV5" s="4"/>
      <c r="EXW5" s="4"/>
      <c r="EXX5" s="4"/>
      <c r="EXY5" s="4"/>
      <c r="EXZ5" s="4"/>
      <c r="EYA5" s="4"/>
      <c r="EYB5" s="4"/>
      <c r="EYC5" s="4"/>
      <c r="EYD5" s="4"/>
      <c r="EYE5" s="4"/>
      <c r="EYF5" s="4"/>
      <c r="EYG5" s="4"/>
      <c r="EYH5" s="4"/>
      <c r="EYI5" s="4"/>
      <c r="EYJ5" s="4"/>
      <c r="EYK5" s="4"/>
      <c r="EYL5" s="4"/>
      <c r="EYM5" s="4"/>
      <c r="EYN5" s="4"/>
      <c r="EYO5" s="4"/>
      <c r="EYP5" s="4"/>
      <c r="EYQ5" s="4"/>
      <c r="EYR5" s="4"/>
      <c r="EYS5" s="4"/>
      <c r="EYT5" s="4"/>
      <c r="EYU5" s="4"/>
      <c r="EYV5" s="4"/>
      <c r="EYW5" s="4"/>
      <c r="EYX5" s="4"/>
      <c r="EYY5" s="4"/>
      <c r="EYZ5" s="4"/>
      <c r="EZA5" s="4"/>
      <c r="EZB5" s="4"/>
      <c r="EZC5" s="4"/>
      <c r="EZD5" s="4"/>
      <c r="EZE5" s="4"/>
      <c r="EZF5" s="4"/>
      <c r="EZG5" s="4"/>
      <c r="EZH5" s="4"/>
      <c r="EZI5" s="4"/>
      <c r="EZJ5" s="4"/>
      <c r="EZK5" s="4"/>
      <c r="EZL5" s="4"/>
      <c r="EZM5" s="4"/>
      <c r="EZN5" s="4"/>
      <c r="EZO5" s="4"/>
      <c r="EZP5" s="4"/>
      <c r="EZQ5" s="4"/>
      <c r="EZR5" s="4"/>
      <c r="EZS5" s="4"/>
      <c r="EZT5" s="4"/>
      <c r="EZU5" s="4"/>
      <c r="EZV5" s="4"/>
      <c r="EZW5" s="4"/>
      <c r="EZX5" s="4"/>
      <c r="EZY5" s="4"/>
      <c r="EZZ5" s="4"/>
      <c r="FAA5" s="4"/>
      <c r="FAB5" s="4"/>
      <c r="FAC5" s="4"/>
      <c r="FAD5" s="4"/>
      <c r="FAE5" s="4"/>
      <c r="FAF5" s="4"/>
      <c r="FAG5" s="4"/>
      <c r="FAH5" s="4"/>
      <c r="FAI5" s="4"/>
      <c r="FAJ5" s="4"/>
      <c r="FAK5" s="4"/>
      <c r="FAL5" s="4"/>
      <c r="FAM5" s="4"/>
      <c r="FAN5" s="4"/>
      <c r="FAO5" s="4"/>
      <c r="FAP5" s="4"/>
      <c r="FAQ5" s="4"/>
      <c r="FAR5" s="4"/>
      <c r="FAS5" s="4"/>
      <c r="FAT5" s="4"/>
      <c r="FAU5" s="4"/>
      <c r="FAV5" s="4"/>
      <c r="FAW5" s="4"/>
      <c r="FAX5" s="4"/>
      <c r="FAY5" s="4"/>
      <c r="FAZ5" s="4"/>
      <c r="FBA5" s="4"/>
      <c r="FBB5" s="4"/>
      <c r="FBC5" s="4"/>
      <c r="FBD5" s="4"/>
      <c r="FBE5" s="4"/>
      <c r="FBF5" s="4"/>
      <c r="FBG5" s="4"/>
      <c r="FBH5" s="4"/>
      <c r="FBI5" s="4"/>
      <c r="FBJ5" s="4"/>
      <c r="FBK5" s="4"/>
      <c r="FBL5" s="4"/>
      <c r="FBM5" s="4"/>
      <c r="FBN5" s="4"/>
      <c r="FBO5" s="4"/>
      <c r="FBP5" s="4"/>
      <c r="FBQ5" s="4"/>
      <c r="FBR5" s="4"/>
      <c r="FBS5" s="4"/>
      <c r="FBT5" s="4"/>
      <c r="FBU5" s="4"/>
      <c r="FBV5" s="4"/>
      <c r="FBW5" s="4"/>
      <c r="FBX5" s="4"/>
      <c r="FBY5" s="4"/>
      <c r="FBZ5" s="4"/>
      <c r="FCA5" s="4"/>
      <c r="FCB5" s="4"/>
      <c r="FCC5" s="4"/>
      <c r="FCD5" s="4"/>
      <c r="FCE5" s="4"/>
      <c r="FCF5" s="4"/>
      <c r="FCG5" s="4"/>
      <c r="FCH5" s="4"/>
      <c r="FCI5" s="4"/>
      <c r="FCJ5" s="4"/>
      <c r="FCK5" s="4"/>
      <c r="FCL5" s="4"/>
      <c r="FCM5" s="4"/>
      <c r="FCN5" s="4"/>
      <c r="FCO5" s="4"/>
      <c r="FCP5" s="4"/>
      <c r="FCQ5" s="4"/>
      <c r="FCR5" s="4"/>
      <c r="FCS5" s="4"/>
      <c r="FCT5" s="4"/>
      <c r="FCU5" s="4"/>
      <c r="FCV5" s="4"/>
      <c r="FCW5" s="4"/>
      <c r="FCX5" s="4"/>
      <c r="FCY5" s="4"/>
      <c r="FCZ5" s="4"/>
      <c r="FDA5" s="4"/>
      <c r="FDB5" s="4"/>
      <c r="FDC5" s="4"/>
      <c r="FDD5" s="4"/>
      <c r="FDE5" s="4"/>
      <c r="FDF5" s="4"/>
      <c r="FDG5" s="4"/>
      <c r="FDH5" s="4"/>
      <c r="FDI5" s="4"/>
      <c r="FDJ5" s="4"/>
      <c r="FDK5" s="4"/>
      <c r="FDL5" s="4"/>
      <c r="FDM5" s="4"/>
      <c r="FDN5" s="4"/>
      <c r="FDO5" s="4"/>
      <c r="FDP5" s="4"/>
      <c r="FDQ5" s="4"/>
      <c r="FDR5" s="4"/>
      <c r="FDS5" s="4"/>
      <c r="FDT5" s="4"/>
      <c r="FDU5" s="4"/>
      <c r="FDV5" s="4"/>
      <c r="FDW5" s="4"/>
      <c r="FDX5" s="4"/>
      <c r="FDY5" s="4"/>
      <c r="FDZ5" s="4"/>
      <c r="FEA5" s="4"/>
      <c r="FEB5" s="4"/>
      <c r="FEC5" s="4"/>
      <c r="FED5" s="4"/>
      <c r="FEE5" s="4"/>
      <c r="FEF5" s="4"/>
      <c r="FEG5" s="4"/>
      <c r="FEH5" s="4"/>
      <c r="FEI5" s="4"/>
      <c r="FEJ5" s="4"/>
      <c r="FEK5" s="4"/>
      <c r="FEL5" s="4"/>
      <c r="FEM5" s="4"/>
      <c r="FEN5" s="4"/>
      <c r="FEO5" s="4"/>
      <c r="FEP5" s="4"/>
      <c r="FEQ5" s="4"/>
      <c r="FER5" s="4"/>
      <c r="FES5" s="4"/>
      <c r="FET5" s="4"/>
      <c r="FEU5" s="4"/>
      <c r="FEV5" s="4"/>
      <c r="FEW5" s="4"/>
      <c r="FEX5" s="4"/>
      <c r="FEY5" s="4"/>
      <c r="FEZ5" s="4"/>
      <c r="FFA5" s="4"/>
      <c r="FFB5" s="4"/>
      <c r="FFC5" s="4"/>
      <c r="FFD5" s="4"/>
      <c r="FFE5" s="4"/>
      <c r="FFF5" s="4"/>
      <c r="FFG5" s="4"/>
      <c r="FFH5" s="4"/>
      <c r="FFI5" s="4"/>
      <c r="FFJ5" s="4"/>
      <c r="FFK5" s="4"/>
      <c r="FFL5" s="4"/>
      <c r="FFM5" s="4"/>
      <c r="FFN5" s="4"/>
      <c r="FFO5" s="4"/>
      <c r="FFP5" s="4"/>
      <c r="FFQ5" s="4"/>
      <c r="FFR5" s="4"/>
      <c r="FFS5" s="4"/>
      <c r="FFT5" s="4"/>
      <c r="FFU5" s="4"/>
      <c r="FFV5" s="4"/>
      <c r="FFW5" s="4"/>
      <c r="FFX5" s="4"/>
      <c r="FFY5" s="4"/>
      <c r="FFZ5" s="4"/>
      <c r="FGA5" s="4"/>
      <c r="FGB5" s="4"/>
      <c r="FGC5" s="4"/>
      <c r="FGD5" s="4"/>
      <c r="FGE5" s="4"/>
      <c r="FGF5" s="4"/>
      <c r="FGG5" s="4"/>
      <c r="FGH5" s="4"/>
      <c r="FGI5" s="4"/>
      <c r="FGJ5" s="4"/>
      <c r="FGK5" s="4"/>
      <c r="FGL5" s="4"/>
      <c r="FGM5" s="4"/>
      <c r="FGN5" s="4"/>
      <c r="FGO5" s="4"/>
      <c r="FGP5" s="4"/>
      <c r="FGQ5" s="4"/>
      <c r="FGR5" s="4"/>
      <c r="FGS5" s="4"/>
      <c r="FGT5" s="4"/>
      <c r="FGU5" s="4"/>
      <c r="FGV5" s="4"/>
      <c r="FGW5" s="4"/>
      <c r="FGX5" s="4"/>
      <c r="FGY5" s="4"/>
      <c r="FGZ5" s="4"/>
      <c r="FHA5" s="4"/>
      <c r="FHB5" s="4"/>
      <c r="FHC5" s="4"/>
      <c r="FHD5" s="4"/>
      <c r="FHE5" s="4"/>
      <c r="FHF5" s="4"/>
      <c r="FHG5" s="4"/>
      <c r="FHH5" s="4"/>
      <c r="FHI5" s="4"/>
      <c r="FHJ5" s="4"/>
      <c r="FHK5" s="4"/>
      <c r="FHL5" s="4"/>
      <c r="FHM5" s="4"/>
      <c r="FHN5" s="4"/>
      <c r="FHO5" s="4"/>
      <c r="FHP5" s="4"/>
      <c r="FHQ5" s="4"/>
      <c r="FHR5" s="4"/>
      <c r="FHS5" s="4"/>
      <c r="FHT5" s="4"/>
      <c r="FHU5" s="4"/>
      <c r="FHV5" s="4"/>
      <c r="FHW5" s="4"/>
      <c r="FHX5" s="4"/>
      <c r="FHY5" s="4"/>
      <c r="FHZ5" s="4"/>
      <c r="FIA5" s="4"/>
      <c r="FIB5" s="4"/>
      <c r="FIC5" s="4"/>
      <c r="FID5" s="4"/>
      <c r="FIE5" s="4"/>
      <c r="FIF5" s="4"/>
      <c r="FIG5" s="4"/>
      <c r="FIH5" s="4"/>
      <c r="FII5" s="4"/>
      <c r="FIJ5" s="4"/>
      <c r="FIK5" s="4"/>
      <c r="FIL5" s="4"/>
      <c r="FIM5" s="4"/>
      <c r="FIN5" s="4"/>
      <c r="FIO5" s="4"/>
      <c r="FIP5" s="4"/>
      <c r="FIQ5" s="4"/>
      <c r="FIR5" s="4"/>
      <c r="FIS5" s="4"/>
      <c r="FIT5" s="4"/>
      <c r="FIU5" s="4"/>
      <c r="FIV5" s="4"/>
      <c r="FIW5" s="4"/>
      <c r="FIX5" s="4"/>
      <c r="FIY5" s="4"/>
      <c r="FIZ5" s="4"/>
      <c r="FJA5" s="4"/>
      <c r="FJB5" s="4"/>
      <c r="FJC5" s="4"/>
      <c r="FJD5" s="4"/>
      <c r="FJE5" s="4"/>
      <c r="FJF5" s="4"/>
      <c r="FJG5" s="4"/>
      <c r="FJH5" s="4"/>
      <c r="FJI5" s="4"/>
      <c r="FJJ5" s="4"/>
      <c r="FJK5" s="4"/>
      <c r="FJL5" s="4"/>
      <c r="FJM5" s="4"/>
      <c r="FJN5" s="4"/>
      <c r="FJO5" s="4"/>
      <c r="FJP5" s="4"/>
      <c r="FJQ5" s="4"/>
      <c r="FJR5" s="4"/>
      <c r="FJS5" s="4"/>
      <c r="FJT5" s="4"/>
      <c r="FJU5" s="4"/>
      <c r="FJV5" s="4"/>
      <c r="FJW5" s="4"/>
      <c r="FJX5" s="4"/>
      <c r="FJY5" s="4"/>
      <c r="FJZ5" s="4"/>
      <c r="FKA5" s="4"/>
      <c r="FKB5" s="4"/>
      <c r="FKC5" s="4"/>
      <c r="FKD5" s="4"/>
      <c r="FKE5" s="4"/>
      <c r="FKF5" s="4"/>
      <c r="FKG5" s="4"/>
      <c r="FKH5" s="4"/>
      <c r="FKI5" s="4"/>
      <c r="FKJ5" s="4"/>
      <c r="FKK5" s="4"/>
      <c r="FKL5" s="4"/>
      <c r="FKM5" s="4"/>
      <c r="FKN5" s="4"/>
      <c r="FKO5" s="4"/>
      <c r="FKP5" s="4"/>
      <c r="FKQ5" s="4"/>
      <c r="FKR5" s="4"/>
      <c r="FKS5" s="4"/>
      <c r="FKT5" s="4"/>
      <c r="FKU5" s="4"/>
      <c r="FKV5" s="4"/>
      <c r="FKW5" s="4"/>
      <c r="FKX5" s="4"/>
      <c r="FKY5" s="4"/>
      <c r="FKZ5" s="4"/>
      <c r="FLA5" s="4"/>
      <c r="FLB5" s="4"/>
      <c r="FLC5" s="4"/>
      <c r="FLD5" s="4"/>
      <c r="FLE5" s="4"/>
      <c r="FLF5" s="4"/>
      <c r="FLG5" s="4"/>
      <c r="FLH5" s="4"/>
      <c r="FLI5" s="4"/>
      <c r="FLJ5" s="4"/>
      <c r="FLK5" s="4"/>
      <c r="FLL5" s="4"/>
      <c r="FLM5" s="4"/>
      <c r="FLN5" s="4"/>
      <c r="FLO5" s="4"/>
      <c r="FLP5" s="4"/>
      <c r="FLQ5" s="4"/>
      <c r="FLR5" s="4"/>
      <c r="FLS5" s="4"/>
      <c r="FLT5" s="4"/>
      <c r="FLU5" s="4"/>
      <c r="FLV5" s="4"/>
      <c r="FLW5" s="4"/>
      <c r="FLX5" s="4"/>
      <c r="FLY5" s="4"/>
      <c r="FLZ5" s="4"/>
      <c r="FMA5" s="4"/>
      <c r="FMB5" s="4"/>
      <c r="FMC5" s="4"/>
      <c r="FMD5" s="4"/>
      <c r="FME5" s="4"/>
      <c r="FMF5" s="4"/>
      <c r="FMG5" s="4"/>
      <c r="FMH5" s="4"/>
      <c r="FMI5" s="4"/>
      <c r="FMJ5" s="4"/>
      <c r="FMK5" s="4"/>
      <c r="FML5" s="4"/>
      <c r="FMM5" s="4"/>
      <c r="FMN5" s="4"/>
      <c r="FMO5" s="4"/>
      <c r="FMP5" s="4"/>
      <c r="FMQ5" s="4"/>
      <c r="FMR5" s="4"/>
      <c r="FMS5" s="4"/>
      <c r="FMT5" s="4"/>
      <c r="FMU5" s="4"/>
      <c r="FMV5" s="4"/>
      <c r="FMW5" s="4"/>
      <c r="FMX5" s="4"/>
      <c r="FMY5" s="4"/>
      <c r="FMZ5" s="4"/>
      <c r="FNA5" s="4"/>
      <c r="FNB5" s="4"/>
      <c r="FNC5" s="4"/>
      <c r="FND5" s="4"/>
      <c r="FNE5" s="4"/>
      <c r="FNF5" s="4"/>
      <c r="FNG5" s="4"/>
      <c r="FNH5" s="4"/>
      <c r="FNI5" s="4"/>
      <c r="FNJ5" s="4"/>
      <c r="FNK5" s="4"/>
      <c r="FNL5" s="4"/>
      <c r="FNM5" s="4"/>
      <c r="FNN5" s="4"/>
      <c r="FNO5" s="4"/>
      <c r="FNP5" s="4"/>
      <c r="FNQ5" s="4"/>
      <c r="FNR5" s="4"/>
      <c r="FNS5" s="4"/>
      <c r="FNT5" s="4"/>
      <c r="FNU5" s="4"/>
      <c r="FNV5" s="4"/>
      <c r="FNW5" s="4"/>
      <c r="FNX5" s="4"/>
      <c r="FNY5" s="4"/>
      <c r="FNZ5" s="4"/>
      <c r="FOA5" s="4"/>
      <c r="FOB5" s="4"/>
      <c r="FOC5" s="4"/>
      <c r="FOD5" s="4"/>
      <c r="FOE5" s="4"/>
      <c r="FOF5" s="4"/>
      <c r="FOG5" s="4"/>
      <c r="FOH5" s="4"/>
      <c r="FOI5" s="4"/>
      <c r="FOJ5" s="4"/>
      <c r="FOK5" s="4"/>
      <c r="FOL5" s="4"/>
      <c r="FOM5" s="4"/>
      <c r="FON5" s="4"/>
      <c r="FOO5" s="4"/>
      <c r="FOP5" s="4"/>
      <c r="FOQ5" s="4"/>
      <c r="FOR5" s="4"/>
      <c r="FOS5" s="4"/>
      <c r="FOT5" s="4"/>
      <c r="FOU5" s="4"/>
      <c r="FOV5" s="4"/>
      <c r="FOW5" s="4"/>
      <c r="FOX5" s="4"/>
      <c r="FOY5" s="4"/>
      <c r="FOZ5" s="4"/>
      <c r="FPA5" s="4"/>
      <c r="FPB5" s="4"/>
      <c r="FPC5" s="4"/>
      <c r="FPD5" s="4"/>
      <c r="FPE5" s="4"/>
      <c r="FPF5" s="4"/>
      <c r="FPG5" s="4"/>
      <c r="FPH5" s="4"/>
      <c r="FPI5" s="4"/>
      <c r="FPJ5" s="4"/>
      <c r="FPK5" s="4"/>
      <c r="FPL5" s="4"/>
      <c r="FPM5" s="4"/>
      <c r="FPN5" s="4"/>
      <c r="FPO5" s="4"/>
      <c r="FPP5" s="4"/>
      <c r="FPQ5" s="4"/>
      <c r="FPR5" s="4"/>
      <c r="FPS5" s="4"/>
      <c r="FPT5" s="4"/>
      <c r="FPU5" s="4"/>
      <c r="FPV5" s="4"/>
      <c r="FPW5" s="4"/>
      <c r="FPX5" s="4"/>
      <c r="FPY5" s="4"/>
      <c r="FPZ5" s="4"/>
      <c r="FQA5" s="4"/>
      <c r="FQB5" s="4"/>
      <c r="FQC5" s="4"/>
      <c r="FQD5" s="4"/>
      <c r="FQE5" s="4"/>
      <c r="FQF5" s="4"/>
      <c r="FQG5" s="4"/>
      <c r="FQH5" s="4"/>
      <c r="FQI5" s="4"/>
      <c r="FQJ5" s="4"/>
      <c r="FQK5" s="4"/>
      <c r="FQL5" s="4"/>
      <c r="FQM5" s="4"/>
      <c r="FQN5" s="4"/>
      <c r="FQO5" s="4"/>
      <c r="FQP5" s="4"/>
      <c r="FQQ5" s="4"/>
      <c r="FQR5" s="4"/>
      <c r="FQS5" s="4"/>
      <c r="FQT5" s="4"/>
      <c r="FQU5" s="4"/>
      <c r="FQV5" s="4"/>
      <c r="FQW5" s="4"/>
      <c r="FQX5" s="4"/>
      <c r="FQY5" s="4"/>
      <c r="FQZ5" s="4"/>
      <c r="FRA5" s="4"/>
      <c r="FRB5" s="4"/>
      <c r="FRC5" s="4"/>
      <c r="FRD5" s="4"/>
      <c r="FRE5" s="4"/>
      <c r="FRF5" s="4"/>
      <c r="FRG5" s="4"/>
      <c r="FRH5" s="4"/>
      <c r="FRI5" s="4"/>
      <c r="FRJ5" s="4"/>
      <c r="FRK5" s="4"/>
      <c r="FRL5" s="4"/>
      <c r="FRM5" s="4"/>
      <c r="FRN5" s="4"/>
      <c r="FRO5" s="4"/>
      <c r="FRP5" s="4"/>
      <c r="FRQ5" s="4"/>
      <c r="FRR5" s="4"/>
      <c r="FRS5" s="4"/>
      <c r="FRT5" s="4"/>
      <c r="FRU5" s="4"/>
      <c r="FRV5" s="4"/>
      <c r="FRW5" s="4"/>
      <c r="FRX5" s="4"/>
      <c r="FRY5" s="4"/>
      <c r="FRZ5" s="4"/>
      <c r="FSA5" s="4"/>
      <c r="FSB5" s="4"/>
      <c r="FSC5" s="4"/>
      <c r="FSD5" s="4"/>
      <c r="FSE5" s="4"/>
      <c r="FSF5" s="4"/>
      <c r="FSG5" s="4"/>
      <c r="FSH5" s="4"/>
      <c r="FSI5" s="4"/>
      <c r="FSJ5" s="4"/>
      <c r="FSK5" s="4"/>
      <c r="FSL5" s="4"/>
      <c r="FSM5" s="4"/>
      <c r="FSN5" s="4"/>
      <c r="FSO5" s="4"/>
      <c r="FSP5" s="4"/>
      <c r="FSQ5" s="4"/>
      <c r="FSR5" s="4"/>
      <c r="FSS5" s="4"/>
      <c r="FST5" s="4"/>
      <c r="FSU5" s="4"/>
      <c r="FSV5" s="4"/>
      <c r="FSW5" s="4"/>
      <c r="FSX5" s="4"/>
      <c r="FSY5" s="4"/>
      <c r="FSZ5" s="4"/>
      <c r="FTA5" s="4"/>
      <c r="FTB5" s="4"/>
      <c r="FTC5" s="4"/>
      <c r="FTD5" s="4"/>
      <c r="FTE5" s="4"/>
      <c r="FTF5" s="4"/>
      <c r="FTG5" s="4"/>
      <c r="FTH5" s="4"/>
      <c r="FTI5" s="4"/>
      <c r="FTJ5" s="4"/>
      <c r="FTK5" s="4"/>
      <c r="FTL5" s="4"/>
      <c r="FTM5" s="4"/>
      <c r="FTN5" s="4"/>
      <c r="FTO5" s="4"/>
      <c r="FTP5" s="4"/>
      <c r="FTQ5" s="4"/>
      <c r="FTR5" s="4"/>
      <c r="FTS5" s="4"/>
      <c r="FTT5" s="4"/>
      <c r="FTU5" s="4"/>
      <c r="FTV5" s="4"/>
      <c r="FTW5" s="4"/>
      <c r="FTX5" s="4"/>
      <c r="FTY5" s="4"/>
      <c r="FTZ5" s="4"/>
      <c r="FUA5" s="4"/>
      <c r="FUB5" s="4"/>
      <c r="FUC5" s="4"/>
      <c r="FUD5" s="4"/>
      <c r="FUE5" s="4"/>
      <c r="FUF5" s="4"/>
      <c r="FUG5" s="4"/>
      <c r="FUH5" s="4"/>
      <c r="FUI5" s="4"/>
      <c r="FUJ5" s="4"/>
      <c r="FUK5" s="4"/>
      <c r="FUL5" s="4"/>
      <c r="FUM5" s="4"/>
      <c r="FUN5" s="4"/>
      <c r="FUO5" s="4"/>
      <c r="FUP5" s="4"/>
      <c r="FUQ5" s="4"/>
      <c r="FUR5" s="4"/>
      <c r="FUS5" s="4"/>
      <c r="FUT5" s="4"/>
      <c r="FUU5" s="4"/>
      <c r="FUV5" s="4"/>
      <c r="FUW5" s="4"/>
      <c r="FUX5" s="4"/>
      <c r="FUY5" s="4"/>
      <c r="FUZ5" s="4"/>
      <c r="FVA5" s="4"/>
      <c r="FVB5" s="4"/>
      <c r="FVC5" s="4"/>
      <c r="FVD5" s="4"/>
      <c r="FVE5" s="4"/>
      <c r="FVF5" s="4"/>
      <c r="FVG5" s="4"/>
      <c r="FVH5" s="4"/>
      <c r="FVI5" s="4"/>
      <c r="FVJ5" s="4"/>
      <c r="FVK5" s="4"/>
      <c r="FVL5" s="4"/>
      <c r="FVM5" s="4"/>
      <c r="FVN5" s="4"/>
      <c r="FVO5" s="4"/>
      <c r="FVP5" s="4"/>
      <c r="FVQ5" s="4"/>
      <c r="FVR5" s="4"/>
      <c r="FVS5" s="4"/>
      <c r="FVT5" s="4"/>
      <c r="FVU5" s="4"/>
      <c r="FVV5" s="4"/>
      <c r="FVW5" s="4"/>
      <c r="FVX5" s="4"/>
      <c r="FVY5" s="4"/>
      <c r="FVZ5" s="4"/>
      <c r="FWA5" s="4"/>
      <c r="FWB5" s="4"/>
      <c r="FWC5" s="4"/>
      <c r="FWD5" s="4"/>
      <c r="FWE5" s="4"/>
      <c r="FWF5" s="4"/>
      <c r="FWG5" s="4"/>
      <c r="FWH5" s="4"/>
      <c r="FWI5" s="4"/>
      <c r="FWJ5" s="4"/>
      <c r="FWK5" s="4"/>
      <c r="FWL5" s="4"/>
      <c r="FWM5" s="4"/>
      <c r="FWN5" s="4"/>
      <c r="FWO5" s="4"/>
      <c r="FWP5" s="4"/>
      <c r="FWQ5" s="4"/>
      <c r="FWR5" s="4"/>
      <c r="FWS5" s="4"/>
      <c r="FWT5" s="4"/>
      <c r="FWU5" s="4"/>
      <c r="FWV5" s="4"/>
      <c r="FWW5" s="4"/>
      <c r="FWX5" s="4"/>
      <c r="FWY5" s="4"/>
      <c r="FWZ5" s="4"/>
      <c r="FXA5" s="4"/>
      <c r="FXB5" s="4"/>
      <c r="FXC5" s="4"/>
      <c r="FXD5" s="4"/>
      <c r="FXE5" s="4"/>
      <c r="FXF5" s="4"/>
      <c r="FXG5" s="4"/>
      <c r="FXH5" s="4"/>
      <c r="FXI5" s="4"/>
      <c r="FXJ5" s="4"/>
      <c r="FXK5" s="4"/>
      <c r="FXL5" s="4"/>
      <c r="FXM5" s="4"/>
      <c r="FXN5" s="4"/>
      <c r="FXO5" s="4"/>
      <c r="FXP5" s="4"/>
      <c r="FXQ5" s="4"/>
      <c r="FXR5" s="4"/>
      <c r="FXS5" s="4"/>
      <c r="FXT5" s="4"/>
      <c r="FXU5" s="4"/>
      <c r="FXV5" s="4"/>
      <c r="FXW5" s="4"/>
      <c r="FXX5" s="4"/>
      <c r="FXY5" s="4"/>
      <c r="FXZ5" s="4"/>
      <c r="FYA5" s="4"/>
      <c r="FYB5" s="4"/>
      <c r="FYC5" s="4"/>
      <c r="FYD5" s="4"/>
      <c r="FYE5" s="4"/>
      <c r="FYF5" s="4"/>
      <c r="FYG5" s="4"/>
      <c r="FYH5" s="4"/>
      <c r="FYI5" s="4"/>
      <c r="FYJ5" s="4"/>
      <c r="FYK5" s="4"/>
      <c r="FYL5" s="4"/>
      <c r="FYM5" s="4"/>
      <c r="FYN5" s="4"/>
      <c r="FYO5" s="4"/>
      <c r="FYP5" s="4"/>
      <c r="FYQ5" s="4"/>
      <c r="FYR5" s="4"/>
      <c r="FYS5" s="4"/>
      <c r="FYT5" s="4"/>
      <c r="FYU5" s="4"/>
      <c r="FYV5" s="4"/>
      <c r="FYW5" s="4"/>
      <c r="FYX5" s="4"/>
      <c r="FYY5" s="4"/>
      <c r="FYZ5" s="4"/>
      <c r="FZA5" s="4"/>
      <c r="FZB5" s="4"/>
      <c r="FZC5" s="4"/>
      <c r="FZD5" s="4"/>
      <c r="FZE5" s="4"/>
      <c r="FZF5" s="4"/>
      <c r="FZG5" s="4"/>
      <c r="FZH5" s="4"/>
      <c r="FZI5" s="4"/>
      <c r="FZJ5" s="4"/>
      <c r="FZK5" s="4"/>
      <c r="FZL5" s="4"/>
      <c r="FZM5" s="4"/>
      <c r="FZN5" s="4"/>
      <c r="FZO5" s="4"/>
      <c r="FZP5" s="4"/>
      <c r="FZQ5" s="4"/>
      <c r="FZR5" s="4"/>
      <c r="FZS5" s="4"/>
      <c r="FZT5" s="4"/>
      <c r="FZU5" s="4"/>
      <c r="FZV5" s="4"/>
      <c r="FZW5" s="4"/>
      <c r="FZX5" s="4"/>
      <c r="FZY5" s="4"/>
      <c r="FZZ5" s="4"/>
      <c r="GAA5" s="4"/>
      <c r="GAB5" s="4"/>
      <c r="GAC5" s="4"/>
      <c r="GAD5" s="4"/>
      <c r="GAE5" s="4"/>
      <c r="GAF5" s="4"/>
      <c r="GAG5" s="4"/>
      <c r="GAH5" s="4"/>
      <c r="GAI5" s="4"/>
      <c r="GAJ5" s="4"/>
      <c r="GAK5" s="4"/>
      <c r="GAL5" s="4"/>
      <c r="GAM5" s="4"/>
      <c r="GAN5" s="4"/>
      <c r="GAO5" s="4"/>
      <c r="GAP5" s="4"/>
      <c r="GAQ5" s="4"/>
      <c r="GAR5" s="4"/>
      <c r="GAS5" s="4"/>
      <c r="GAT5" s="4"/>
      <c r="GAU5" s="4"/>
      <c r="GAV5" s="4"/>
      <c r="GAW5" s="4"/>
      <c r="GAX5" s="4"/>
      <c r="GAY5" s="4"/>
      <c r="GAZ5" s="4"/>
      <c r="GBA5" s="4"/>
      <c r="GBB5" s="4"/>
      <c r="GBC5" s="4"/>
      <c r="GBD5" s="4"/>
      <c r="GBE5" s="4"/>
      <c r="GBF5" s="4"/>
      <c r="GBG5" s="4"/>
      <c r="GBH5" s="4"/>
      <c r="GBI5" s="4"/>
      <c r="GBJ5" s="4"/>
      <c r="GBK5" s="4"/>
      <c r="GBL5" s="4"/>
      <c r="GBM5" s="4"/>
      <c r="GBN5" s="4"/>
      <c r="GBO5" s="4"/>
      <c r="GBP5" s="4"/>
      <c r="GBQ5" s="4"/>
      <c r="GBR5" s="4"/>
      <c r="GBS5" s="4"/>
      <c r="GBT5" s="4"/>
      <c r="GBU5" s="4"/>
      <c r="GBV5" s="4"/>
      <c r="GBW5" s="4"/>
      <c r="GBX5" s="4"/>
      <c r="GBY5" s="4"/>
      <c r="GBZ5" s="4"/>
      <c r="GCA5" s="4"/>
      <c r="GCB5" s="4"/>
      <c r="GCC5" s="4"/>
      <c r="GCD5" s="4"/>
      <c r="GCE5" s="4"/>
      <c r="GCF5" s="4"/>
      <c r="GCG5" s="4"/>
      <c r="GCH5" s="4"/>
      <c r="GCI5" s="4"/>
      <c r="GCJ5" s="4"/>
      <c r="GCK5" s="4"/>
      <c r="GCL5" s="4"/>
      <c r="GCM5" s="4"/>
      <c r="GCN5" s="4"/>
      <c r="GCO5" s="4"/>
      <c r="GCP5" s="4"/>
      <c r="GCQ5" s="4"/>
      <c r="GCR5" s="4"/>
      <c r="GCS5" s="4"/>
      <c r="GCT5" s="4"/>
      <c r="GCU5" s="4"/>
      <c r="GCV5" s="4"/>
      <c r="GCW5" s="4"/>
      <c r="GCX5" s="4"/>
      <c r="GCY5" s="4"/>
      <c r="GCZ5" s="4"/>
      <c r="GDA5" s="4"/>
      <c r="GDB5" s="4"/>
      <c r="GDC5" s="4"/>
      <c r="GDD5" s="4"/>
      <c r="GDE5" s="4"/>
      <c r="GDF5" s="4"/>
      <c r="GDG5" s="4"/>
      <c r="GDH5" s="4"/>
      <c r="GDI5" s="4"/>
      <c r="GDJ5" s="4"/>
      <c r="GDK5" s="4"/>
      <c r="GDL5" s="4"/>
      <c r="GDM5" s="4"/>
      <c r="GDN5" s="4"/>
      <c r="GDO5" s="4"/>
      <c r="GDP5" s="4"/>
      <c r="GDQ5" s="4"/>
      <c r="GDR5" s="4"/>
      <c r="GDS5" s="4"/>
      <c r="GDT5" s="4"/>
      <c r="GDU5" s="4"/>
      <c r="GDV5" s="4"/>
      <c r="GDW5" s="4"/>
      <c r="GDX5" s="4"/>
      <c r="GDY5" s="4"/>
      <c r="GDZ5" s="4"/>
      <c r="GEA5" s="4"/>
      <c r="GEB5" s="4"/>
      <c r="GEC5" s="4"/>
      <c r="GED5" s="4"/>
      <c r="GEE5" s="4"/>
      <c r="GEF5" s="4"/>
      <c r="GEG5" s="4"/>
      <c r="GEH5" s="4"/>
      <c r="GEI5" s="4"/>
      <c r="GEJ5" s="4"/>
      <c r="GEK5" s="4"/>
      <c r="GEL5" s="4"/>
      <c r="GEM5" s="4"/>
      <c r="GEN5" s="4"/>
      <c r="GEO5" s="4"/>
      <c r="GEP5" s="4"/>
      <c r="GEQ5" s="4"/>
      <c r="GER5" s="4"/>
      <c r="GES5" s="4"/>
      <c r="GET5" s="4"/>
      <c r="GEU5" s="4"/>
      <c r="GEV5" s="4"/>
      <c r="GEW5" s="4"/>
      <c r="GEX5" s="4"/>
      <c r="GEY5" s="4"/>
      <c r="GEZ5" s="4"/>
      <c r="GFA5" s="4"/>
      <c r="GFB5" s="4"/>
      <c r="GFC5" s="4"/>
      <c r="GFD5" s="4"/>
      <c r="GFE5" s="4"/>
      <c r="GFF5" s="4"/>
      <c r="GFG5" s="4"/>
      <c r="GFH5" s="4"/>
      <c r="GFI5" s="4"/>
      <c r="GFJ5" s="4"/>
      <c r="GFK5" s="4"/>
      <c r="GFL5" s="4"/>
      <c r="GFM5" s="4"/>
      <c r="GFN5" s="4"/>
      <c r="GFO5" s="4"/>
      <c r="GFP5" s="4"/>
      <c r="GFQ5" s="4"/>
      <c r="GFR5" s="4"/>
      <c r="GFS5" s="4"/>
      <c r="GFT5" s="4"/>
      <c r="GFU5" s="4"/>
      <c r="GFV5" s="4"/>
      <c r="GFW5" s="4"/>
      <c r="GFX5" s="4"/>
      <c r="GFY5" s="4"/>
      <c r="GFZ5" s="4"/>
      <c r="GGA5" s="4"/>
      <c r="GGB5" s="4"/>
      <c r="GGC5" s="4"/>
      <c r="GGD5" s="4"/>
      <c r="GGE5" s="4"/>
      <c r="GGF5" s="4"/>
      <c r="GGG5" s="4"/>
      <c r="GGH5" s="4"/>
      <c r="GGI5" s="4"/>
      <c r="GGJ5" s="4"/>
      <c r="GGK5" s="4"/>
      <c r="GGL5" s="4"/>
      <c r="GGM5" s="4"/>
      <c r="GGN5" s="4"/>
      <c r="GGO5" s="4"/>
      <c r="GGP5" s="4"/>
      <c r="GGQ5" s="4"/>
      <c r="GGR5" s="4"/>
      <c r="GGS5" s="4"/>
      <c r="GGT5" s="4"/>
      <c r="GGU5" s="4"/>
      <c r="GGV5" s="4"/>
      <c r="GGW5" s="4"/>
      <c r="GGX5" s="4"/>
      <c r="GGY5" s="4"/>
      <c r="GGZ5" s="4"/>
      <c r="GHA5" s="4"/>
      <c r="GHB5" s="4"/>
      <c r="GHC5" s="4"/>
      <c r="GHD5" s="4"/>
      <c r="GHE5" s="4"/>
      <c r="GHF5" s="4"/>
      <c r="GHG5" s="4"/>
      <c r="GHH5" s="4"/>
      <c r="GHI5" s="4"/>
      <c r="GHJ5" s="4"/>
      <c r="GHK5" s="4"/>
      <c r="GHL5" s="4"/>
      <c r="GHM5" s="4"/>
      <c r="GHN5" s="4"/>
      <c r="GHO5" s="4"/>
      <c r="GHP5" s="4"/>
      <c r="GHQ5" s="4"/>
      <c r="GHR5" s="4"/>
      <c r="GHS5" s="4"/>
      <c r="GHT5" s="4"/>
      <c r="GHU5" s="4"/>
      <c r="GHV5" s="4"/>
      <c r="GHW5" s="4"/>
      <c r="GHX5" s="4"/>
      <c r="GHY5" s="4"/>
      <c r="GHZ5" s="4"/>
      <c r="GIA5" s="4"/>
      <c r="GIB5" s="4"/>
      <c r="GIC5" s="4"/>
      <c r="GID5" s="4"/>
      <c r="GIE5" s="4"/>
      <c r="GIF5" s="4"/>
      <c r="GIG5" s="4"/>
      <c r="GIH5" s="4"/>
      <c r="GII5" s="4"/>
      <c r="GIJ5" s="4"/>
      <c r="GIK5" s="4"/>
      <c r="GIL5" s="4"/>
      <c r="GIM5" s="4"/>
      <c r="GIN5" s="4"/>
      <c r="GIO5" s="4"/>
      <c r="GIP5" s="4"/>
      <c r="GIQ5" s="4"/>
      <c r="GIR5" s="4"/>
      <c r="GIS5" s="4"/>
      <c r="GIT5" s="4"/>
      <c r="GIU5" s="4"/>
      <c r="GIV5" s="4"/>
      <c r="GIW5" s="4"/>
      <c r="GIX5" s="4"/>
      <c r="GIY5" s="4"/>
      <c r="GIZ5" s="4"/>
      <c r="GJA5" s="4"/>
      <c r="GJB5" s="4"/>
      <c r="GJC5" s="4"/>
      <c r="GJD5" s="4"/>
      <c r="GJE5" s="4"/>
      <c r="GJF5" s="4"/>
      <c r="GJG5" s="4"/>
      <c r="GJH5" s="4"/>
      <c r="GJI5" s="4"/>
      <c r="GJJ5" s="4"/>
      <c r="GJK5" s="4"/>
      <c r="GJL5" s="4"/>
      <c r="GJM5" s="4"/>
      <c r="GJN5" s="4"/>
      <c r="GJO5" s="4"/>
      <c r="GJP5" s="4"/>
      <c r="GJQ5" s="4"/>
      <c r="GJR5" s="4"/>
      <c r="GJS5" s="4"/>
      <c r="GJT5" s="4"/>
      <c r="GJU5" s="4"/>
      <c r="GJV5" s="4"/>
      <c r="GJW5" s="4"/>
      <c r="GJX5" s="4"/>
      <c r="GJY5" s="4"/>
      <c r="GJZ5" s="4"/>
      <c r="GKA5" s="4"/>
      <c r="GKB5" s="4"/>
      <c r="GKC5" s="4"/>
      <c r="GKD5" s="4"/>
      <c r="GKE5" s="4"/>
      <c r="GKF5" s="4"/>
      <c r="GKG5" s="4"/>
      <c r="GKH5" s="4"/>
      <c r="GKI5" s="4"/>
      <c r="GKJ5" s="4"/>
      <c r="GKK5" s="4"/>
      <c r="GKL5" s="4"/>
      <c r="GKM5" s="4"/>
      <c r="GKN5" s="4"/>
      <c r="GKO5" s="4"/>
      <c r="GKP5" s="4"/>
      <c r="GKQ5" s="4"/>
      <c r="GKR5" s="4"/>
      <c r="GKS5" s="4"/>
      <c r="GKT5" s="4"/>
      <c r="GKU5" s="4"/>
      <c r="GKV5" s="4"/>
      <c r="GKW5" s="4"/>
      <c r="GKX5" s="4"/>
      <c r="GKY5" s="4"/>
      <c r="GKZ5" s="4"/>
      <c r="GLA5" s="4"/>
      <c r="GLB5" s="4"/>
      <c r="GLC5" s="4"/>
      <c r="GLD5" s="4"/>
      <c r="GLE5" s="4"/>
      <c r="GLF5" s="4"/>
      <c r="GLG5" s="4"/>
      <c r="GLH5" s="4"/>
      <c r="GLI5" s="4"/>
      <c r="GLJ5" s="4"/>
      <c r="GLK5" s="4"/>
      <c r="GLL5" s="4"/>
      <c r="GLM5" s="4"/>
      <c r="GLN5" s="4"/>
      <c r="GLO5" s="4"/>
      <c r="GLP5" s="4"/>
      <c r="GLQ5" s="4"/>
      <c r="GLR5" s="4"/>
      <c r="GLS5" s="4"/>
      <c r="GLT5" s="4"/>
      <c r="GLU5" s="4"/>
      <c r="GLV5" s="4"/>
      <c r="GLW5" s="4"/>
      <c r="GLX5" s="4"/>
      <c r="GLY5" s="4"/>
      <c r="GLZ5" s="4"/>
      <c r="GMA5" s="4"/>
      <c r="GMB5" s="4"/>
      <c r="GMC5" s="4"/>
      <c r="GMD5" s="4"/>
      <c r="GME5" s="4"/>
      <c r="GMF5" s="4"/>
      <c r="GMG5" s="4"/>
      <c r="GMH5" s="4"/>
      <c r="GMI5" s="4"/>
      <c r="GMJ5" s="4"/>
      <c r="GMK5" s="4"/>
      <c r="GML5" s="4"/>
      <c r="GMM5" s="4"/>
      <c r="GMN5" s="4"/>
      <c r="GMO5" s="4"/>
      <c r="GMP5" s="4"/>
      <c r="GMQ5" s="4"/>
      <c r="GMR5" s="4"/>
      <c r="GMS5" s="4"/>
      <c r="GMT5" s="4"/>
      <c r="GMU5" s="4"/>
      <c r="GMV5" s="4"/>
      <c r="GMW5" s="4"/>
      <c r="GMX5" s="4"/>
      <c r="GMY5" s="4"/>
      <c r="GMZ5" s="4"/>
      <c r="GNA5" s="4"/>
      <c r="GNB5" s="4"/>
      <c r="GNC5" s="4"/>
      <c r="GND5" s="4"/>
      <c r="GNE5" s="4"/>
      <c r="GNF5" s="4"/>
      <c r="GNG5" s="4"/>
      <c r="GNH5" s="4"/>
      <c r="GNI5" s="4"/>
      <c r="GNJ5" s="4"/>
      <c r="GNK5" s="4"/>
      <c r="GNL5" s="4"/>
      <c r="GNM5" s="4"/>
      <c r="GNN5" s="4"/>
      <c r="GNO5" s="4"/>
      <c r="GNP5" s="4"/>
      <c r="GNQ5" s="4"/>
      <c r="GNR5" s="4"/>
      <c r="GNS5" s="4"/>
      <c r="GNT5" s="4"/>
      <c r="GNU5" s="4"/>
      <c r="GNV5" s="4"/>
      <c r="GNW5" s="4"/>
      <c r="GNX5" s="4"/>
      <c r="GNY5" s="4"/>
      <c r="GNZ5" s="4"/>
      <c r="GOA5" s="4"/>
      <c r="GOB5" s="4"/>
      <c r="GOC5" s="4"/>
      <c r="GOD5" s="4"/>
      <c r="GOE5" s="4"/>
      <c r="GOF5" s="4"/>
      <c r="GOG5" s="4"/>
      <c r="GOH5" s="4"/>
      <c r="GOI5" s="4"/>
      <c r="GOJ5" s="4"/>
      <c r="GOK5" s="4"/>
      <c r="GOL5" s="4"/>
      <c r="GOM5" s="4"/>
      <c r="GON5" s="4"/>
      <c r="GOO5" s="4"/>
      <c r="GOP5" s="4"/>
      <c r="GOQ5" s="4"/>
      <c r="GOR5" s="4"/>
      <c r="GOS5" s="4"/>
      <c r="GOT5" s="4"/>
      <c r="GOU5" s="4"/>
      <c r="GOV5" s="4"/>
      <c r="GOW5" s="4"/>
      <c r="GOX5" s="4"/>
      <c r="GOY5" s="4"/>
      <c r="GOZ5" s="4"/>
      <c r="GPA5" s="4"/>
      <c r="GPB5" s="4"/>
      <c r="GPC5" s="4"/>
      <c r="GPD5" s="4"/>
      <c r="GPE5" s="4"/>
      <c r="GPF5" s="4"/>
      <c r="GPG5" s="4"/>
      <c r="GPH5" s="4"/>
      <c r="GPI5" s="4"/>
      <c r="GPJ5" s="4"/>
      <c r="GPK5" s="4"/>
      <c r="GPL5" s="4"/>
      <c r="GPM5" s="4"/>
      <c r="GPN5" s="4"/>
      <c r="GPO5" s="4"/>
      <c r="GPP5" s="4"/>
      <c r="GPQ5" s="4"/>
      <c r="GPR5" s="4"/>
      <c r="GPS5" s="4"/>
      <c r="GPT5" s="4"/>
      <c r="GPU5" s="4"/>
      <c r="GPV5" s="4"/>
      <c r="GPW5" s="4"/>
      <c r="GPX5" s="4"/>
      <c r="GPY5" s="4"/>
      <c r="GPZ5" s="4"/>
      <c r="GQA5" s="4"/>
      <c r="GQB5" s="4"/>
      <c r="GQC5" s="4"/>
      <c r="GQD5" s="4"/>
      <c r="GQE5" s="4"/>
      <c r="GQF5" s="4"/>
      <c r="GQG5" s="4"/>
      <c r="GQH5" s="4"/>
      <c r="GQI5" s="4"/>
      <c r="GQJ5" s="4"/>
      <c r="GQK5" s="4"/>
      <c r="GQL5" s="4"/>
      <c r="GQM5" s="4"/>
      <c r="GQN5" s="4"/>
      <c r="GQO5" s="4"/>
      <c r="GQP5" s="4"/>
      <c r="GQQ5" s="4"/>
      <c r="GQR5" s="4"/>
      <c r="GQS5" s="4"/>
      <c r="GQT5" s="4"/>
      <c r="GQU5" s="4"/>
      <c r="GQV5" s="4"/>
      <c r="GQW5" s="4"/>
      <c r="GQX5" s="4"/>
      <c r="GQY5" s="4"/>
      <c r="GQZ5" s="4"/>
      <c r="GRA5" s="4"/>
      <c r="GRB5" s="4"/>
      <c r="GRC5" s="4"/>
      <c r="GRD5" s="4"/>
      <c r="GRE5" s="4"/>
      <c r="GRF5" s="4"/>
      <c r="GRG5" s="4"/>
      <c r="GRH5" s="4"/>
      <c r="GRI5" s="4"/>
      <c r="GRJ5" s="4"/>
      <c r="GRK5" s="4"/>
      <c r="GRL5" s="4"/>
      <c r="GRM5" s="4"/>
      <c r="GRN5" s="4"/>
      <c r="GRO5" s="4"/>
      <c r="GRP5" s="4"/>
      <c r="GRQ5" s="4"/>
      <c r="GRR5" s="4"/>
      <c r="GRS5" s="4"/>
      <c r="GRT5" s="4"/>
      <c r="GRU5" s="4"/>
      <c r="GRV5" s="4"/>
      <c r="GRW5" s="4"/>
      <c r="GRX5" s="4"/>
      <c r="GRY5" s="4"/>
      <c r="GRZ5" s="4"/>
      <c r="GSA5" s="4"/>
      <c r="GSB5" s="4"/>
      <c r="GSC5" s="4"/>
      <c r="GSD5" s="4"/>
      <c r="GSE5" s="4"/>
      <c r="GSF5" s="4"/>
      <c r="GSG5" s="4"/>
      <c r="GSH5" s="4"/>
      <c r="GSI5" s="4"/>
      <c r="GSJ5" s="4"/>
      <c r="GSK5" s="4"/>
      <c r="GSL5" s="4"/>
      <c r="GSM5" s="4"/>
      <c r="GSN5" s="4"/>
      <c r="GSO5" s="4"/>
      <c r="GSP5" s="4"/>
      <c r="GSQ5" s="4"/>
      <c r="GSR5" s="4"/>
      <c r="GSS5" s="4"/>
      <c r="GST5" s="4"/>
      <c r="GSU5" s="4"/>
      <c r="GSV5" s="4"/>
      <c r="GSW5" s="4"/>
      <c r="GSX5" s="4"/>
      <c r="GSY5" s="4"/>
      <c r="GSZ5" s="4"/>
      <c r="GTA5" s="4"/>
      <c r="GTB5" s="4"/>
      <c r="GTC5" s="4"/>
      <c r="GTD5" s="4"/>
      <c r="GTE5" s="4"/>
      <c r="GTF5" s="4"/>
      <c r="GTG5" s="4"/>
      <c r="GTH5" s="4"/>
      <c r="GTI5" s="4"/>
      <c r="GTJ5" s="4"/>
      <c r="GTK5" s="4"/>
      <c r="GTL5" s="4"/>
      <c r="GTM5" s="4"/>
      <c r="GTN5" s="4"/>
      <c r="GTO5" s="4"/>
      <c r="GTP5" s="4"/>
      <c r="GTQ5" s="4"/>
      <c r="GTR5" s="4"/>
      <c r="GTS5" s="4"/>
      <c r="GTT5" s="4"/>
      <c r="GTU5" s="4"/>
      <c r="GTV5" s="4"/>
      <c r="GTW5" s="4"/>
      <c r="GTX5" s="4"/>
      <c r="GTY5" s="4"/>
      <c r="GTZ5" s="4"/>
      <c r="GUA5" s="4"/>
      <c r="GUB5" s="4"/>
      <c r="GUC5" s="4"/>
      <c r="GUD5" s="4"/>
      <c r="GUE5" s="4"/>
      <c r="GUF5" s="4"/>
      <c r="GUG5" s="4"/>
      <c r="GUH5" s="4"/>
      <c r="GUI5" s="4"/>
      <c r="GUJ5" s="4"/>
      <c r="GUK5" s="4"/>
      <c r="GUL5" s="4"/>
      <c r="GUM5" s="4"/>
      <c r="GUN5" s="4"/>
      <c r="GUO5" s="4"/>
      <c r="GUP5" s="4"/>
      <c r="GUQ5" s="4"/>
      <c r="GUR5" s="4"/>
      <c r="GUS5" s="4"/>
      <c r="GUT5" s="4"/>
      <c r="GUU5" s="4"/>
      <c r="GUV5" s="4"/>
      <c r="GUW5" s="4"/>
      <c r="GUX5" s="4"/>
      <c r="GUY5" s="4"/>
      <c r="GUZ5" s="4"/>
      <c r="GVA5" s="4"/>
      <c r="GVB5" s="4"/>
      <c r="GVC5" s="4"/>
      <c r="GVD5" s="4"/>
      <c r="GVE5" s="4"/>
      <c r="GVF5" s="4"/>
      <c r="GVG5" s="4"/>
      <c r="GVH5" s="4"/>
      <c r="GVI5" s="4"/>
      <c r="GVJ5" s="4"/>
      <c r="GVK5" s="4"/>
      <c r="GVL5" s="4"/>
      <c r="GVM5" s="4"/>
      <c r="GVN5" s="4"/>
      <c r="GVO5" s="4"/>
      <c r="GVP5" s="4"/>
      <c r="GVQ5" s="4"/>
      <c r="GVR5" s="4"/>
      <c r="GVS5" s="4"/>
      <c r="GVT5" s="4"/>
      <c r="GVU5" s="4"/>
      <c r="GVV5" s="4"/>
      <c r="GVW5" s="4"/>
      <c r="GVX5" s="4"/>
      <c r="GVY5" s="4"/>
      <c r="GVZ5" s="4"/>
      <c r="GWA5" s="4"/>
      <c r="GWB5" s="4"/>
      <c r="GWC5" s="4"/>
      <c r="GWD5" s="4"/>
      <c r="GWE5" s="4"/>
      <c r="GWF5" s="4"/>
      <c r="GWG5" s="4"/>
      <c r="GWH5" s="4"/>
      <c r="GWI5" s="4"/>
      <c r="GWJ5" s="4"/>
      <c r="GWK5" s="4"/>
      <c r="GWL5" s="4"/>
      <c r="GWM5" s="4"/>
      <c r="GWN5" s="4"/>
      <c r="GWO5" s="4"/>
      <c r="GWP5" s="4"/>
      <c r="GWQ5" s="4"/>
      <c r="GWR5" s="4"/>
      <c r="GWS5" s="4"/>
      <c r="GWT5" s="4"/>
      <c r="GWU5" s="4"/>
      <c r="GWV5" s="4"/>
      <c r="GWW5" s="4"/>
      <c r="GWX5" s="4"/>
      <c r="GWY5" s="4"/>
      <c r="GWZ5" s="4"/>
      <c r="GXA5" s="4"/>
      <c r="GXB5" s="4"/>
      <c r="GXC5" s="4"/>
      <c r="GXD5" s="4"/>
      <c r="GXE5" s="4"/>
      <c r="GXF5" s="4"/>
      <c r="GXG5" s="4"/>
      <c r="GXH5" s="4"/>
      <c r="GXI5" s="4"/>
      <c r="GXJ5" s="4"/>
      <c r="GXK5" s="4"/>
      <c r="GXL5" s="4"/>
      <c r="GXM5" s="4"/>
      <c r="GXN5" s="4"/>
      <c r="GXO5" s="4"/>
      <c r="GXP5" s="4"/>
      <c r="GXQ5" s="4"/>
      <c r="GXR5" s="4"/>
      <c r="GXS5" s="4"/>
      <c r="GXT5" s="4"/>
      <c r="GXU5" s="4"/>
      <c r="GXV5" s="4"/>
      <c r="GXW5" s="4"/>
      <c r="GXX5" s="4"/>
      <c r="GXY5" s="4"/>
      <c r="GXZ5" s="4"/>
      <c r="GYA5" s="4"/>
      <c r="GYB5" s="4"/>
      <c r="GYC5" s="4"/>
      <c r="GYD5" s="4"/>
      <c r="GYE5" s="4"/>
      <c r="GYF5" s="4"/>
      <c r="GYG5" s="4"/>
      <c r="GYH5" s="4"/>
      <c r="GYI5" s="4"/>
      <c r="GYJ5" s="4"/>
      <c r="GYK5" s="4"/>
      <c r="GYL5" s="4"/>
      <c r="GYM5" s="4"/>
      <c r="GYN5" s="4"/>
      <c r="GYO5" s="4"/>
      <c r="GYP5" s="4"/>
      <c r="GYQ5" s="4"/>
      <c r="GYR5" s="4"/>
      <c r="GYS5" s="4"/>
      <c r="GYT5" s="4"/>
      <c r="GYU5" s="4"/>
      <c r="GYV5" s="4"/>
      <c r="GYW5" s="4"/>
      <c r="GYX5" s="4"/>
      <c r="GYY5" s="4"/>
      <c r="GYZ5" s="4"/>
      <c r="GZA5" s="4"/>
      <c r="GZB5" s="4"/>
      <c r="GZC5" s="4"/>
      <c r="GZD5" s="4"/>
      <c r="GZE5" s="4"/>
      <c r="GZF5" s="4"/>
      <c r="GZG5" s="4"/>
      <c r="GZH5" s="4"/>
      <c r="GZI5" s="4"/>
      <c r="GZJ5" s="4"/>
      <c r="GZK5" s="4"/>
      <c r="GZL5" s="4"/>
      <c r="GZM5" s="4"/>
      <c r="GZN5" s="4"/>
      <c r="GZO5" s="4"/>
      <c r="GZP5" s="4"/>
      <c r="GZQ5" s="4"/>
      <c r="GZR5" s="4"/>
      <c r="GZS5" s="4"/>
      <c r="GZT5" s="4"/>
      <c r="GZU5" s="4"/>
      <c r="GZV5" s="4"/>
      <c r="GZW5" s="4"/>
      <c r="GZX5" s="4"/>
      <c r="GZY5" s="4"/>
      <c r="GZZ5" s="4"/>
      <c r="HAA5" s="4"/>
      <c r="HAB5" s="4"/>
      <c r="HAC5" s="4"/>
      <c r="HAD5" s="4"/>
      <c r="HAE5" s="4"/>
      <c r="HAF5" s="4"/>
      <c r="HAG5" s="4"/>
      <c r="HAH5" s="4"/>
      <c r="HAI5" s="4"/>
      <c r="HAJ5" s="4"/>
      <c r="HAK5" s="4"/>
      <c r="HAL5" s="4"/>
      <c r="HAM5" s="4"/>
      <c r="HAN5" s="4"/>
      <c r="HAO5" s="4"/>
      <c r="HAP5" s="4"/>
      <c r="HAQ5" s="4"/>
      <c r="HAR5" s="4"/>
      <c r="HAS5" s="4"/>
      <c r="HAT5" s="4"/>
      <c r="HAU5" s="4"/>
      <c r="HAV5" s="4"/>
      <c r="HAW5" s="4"/>
      <c r="HAX5" s="4"/>
      <c r="HAY5" s="4"/>
      <c r="HAZ5" s="4"/>
      <c r="HBA5" s="4"/>
      <c r="HBB5" s="4"/>
      <c r="HBC5" s="4"/>
      <c r="HBD5" s="4"/>
      <c r="HBE5" s="4"/>
      <c r="HBF5" s="4"/>
      <c r="HBG5" s="4"/>
      <c r="HBH5" s="4"/>
      <c r="HBI5" s="4"/>
      <c r="HBJ5" s="4"/>
      <c r="HBK5" s="4"/>
      <c r="HBL5" s="4"/>
      <c r="HBM5" s="4"/>
      <c r="HBN5" s="4"/>
      <c r="HBO5" s="4"/>
      <c r="HBP5" s="4"/>
      <c r="HBQ5" s="4"/>
      <c r="HBR5" s="4"/>
      <c r="HBS5" s="4"/>
      <c r="HBT5" s="4"/>
      <c r="HBU5" s="4"/>
      <c r="HBV5" s="4"/>
      <c r="HBW5" s="4"/>
      <c r="HBX5" s="4"/>
      <c r="HBY5" s="4"/>
      <c r="HBZ5" s="4"/>
      <c r="HCA5" s="4"/>
      <c r="HCB5" s="4"/>
      <c r="HCC5" s="4"/>
      <c r="HCD5" s="4"/>
      <c r="HCE5" s="4"/>
      <c r="HCF5" s="4"/>
      <c r="HCG5" s="4"/>
      <c r="HCH5" s="4"/>
      <c r="HCI5" s="4"/>
      <c r="HCJ5" s="4"/>
      <c r="HCK5" s="4"/>
      <c r="HCL5" s="4"/>
      <c r="HCM5" s="4"/>
      <c r="HCN5" s="4"/>
      <c r="HCO5" s="4"/>
      <c r="HCP5" s="4"/>
      <c r="HCQ5" s="4"/>
      <c r="HCR5" s="4"/>
      <c r="HCS5" s="4"/>
      <c r="HCT5" s="4"/>
      <c r="HCU5" s="4"/>
      <c r="HCV5" s="4"/>
      <c r="HCW5" s="4"/>
      <c r="HCX5" s="4"/>
      <c r="HCY5" s="4"/>
      <c r="HCZ5" s="4"/>
      <c r="HDA5" s="4"/>
      <c r="HDB5" s="4"/>
      <c r="HDC5" s="4"/>
      <c r="HDD5" s="4"/>
      <c r="HDE5" s="4"/>
      <c r="HDF5" s="4"/>
      <c r="HDG5" s="4"/>
      <c r="HDH5" s="4"/>
      <c r="HDI5" s="4"/>
      <c r="HDJ5" s="4"/>
      <c r="HDK5" s="4"/>
      <c r="HDL5" s="4"/>
      <c r="HDM5" s="4"/>
      <c r="HDN5" s="4"/>
      <c r="HDO5" s="4"/>
      <c r="HDP5" s="4"/>
      <c r="HDQ5" s="4"/>
      <c r="HDR5" s="4"/>
      <c r="HDS5" s="4"/>
      <c r="HDT5" s="4"/>
      <c r="HDU5" s="4"/>
      <c r="HDV5" s="4"/>
      <c r="HDW5" s="4"/>
      <c r="HDX5" s="4"/>
      <c r="HDY5" s="4"/>
      <c r="HDZ5" s="4"/>
      <c r="HEA5" s="4"/>
      <c r="HEB5" s="4"/>
      <c r="HEC5" s="4"/>
      <c r="HED5" s="4"/>
      <c r="HEE5" s="4"/>
      <c r="HEF5" s="4"/>
      <c r="HEG5" s="4"/>
      <c r="HEH5" s="4"/>
      <c r="HEI5" s="4"/>
      <c r="HEJ5" s="4"/>
      <c r="HEK5" s="4"/>
      <c r="HEL5" s="4"/>
      <c r="HEM5" s="4"/>
      <c r="HEN5" s="4"/>
      <c r="HEO5" s="4"/>
      <c r="HEP5" s="4"/>
      <c r="HEQ5" s="4"/>
      <c r="HER5" s="4"/>
      <c r="HES5" s="4"/>
      <c r="HET5" s="4"/>
      <c r="HEU5" s="4"/>
      <c r="HEV5" s="4"/>
      <c r="HEW5" s="4"/>
      <c r="HEX5" s="4"/>
      <c r="HEY5" s="4"/>
      <c r="HEZ5" s="4"/>
      <c r="HFA5" s="4"/>
      <c r="HFB5" s="4"/>
      <c r="HFC5" s="4"/>
      <c r="HFD5" s="4"/>
      <c r="HFE5" s="4"/>
      <c r="HFF5" s="4"/>
      <c r="HFG5" s="4"/>
      <c r="HFH5" s="4"/>
      <c r="HFI5" s="4"/>
      <c r="HFJ5" s="4"/>
      <c r="HFK5" s="4"/>
      <c r="HFL5" s="4"/>
      <c r="HFM5" s="4"/>
      <c r="HFN5" s="4"/>
      <c r="HFO5" s="4"/>
      <c r="HFP5" s="4"/>
      <c r="HFQ5" s="4"/>
      <c r="HFR5" s="4"/>
      <c r="HFS5" s="4"/>
      <c r="HFT5" s="4"/>
      <c r="HFU5" s="4"/>
      <c r="HFV5" s="4"/>
      <c r="HFW5" s="4"/>
      <c r="HFX5" s="4"/>
      <c r="HFY5" s="4"/>
      <c r="HFZ5" s="4"/>
      <c r="HGA5" s="4"/>
      <c r="HGB5" s="4"/>
      <c r="HGC5" s="4"/>
      <c r="HGD5" s="4"/>
      <c r="HGE5" s="4"/>
      <c r="HGF5" s="4"/>
      <c r="HGG5" s="4"/>
      <c r="HGH5" s="4"/>
      <c r="HGI5" s="4"/>
      <c r="HGJ5" s="4"/>
      <c r="HGK5" s="4"/>
      <c r="HGL5" s="4"/>
      <c r="HGM5" s="4"/>
      <c r="HGN5" s="4"/>
      <c r="HGO5" s="4"/>
      <c r="HGP5" s="4"/>
      <c r="HGQ5" s="4"/>
      <c r="HGR5" s="4"/>
      <c r="HGS5" s="4"/>
      <c r="HGT5" s="4"/>
      <c r="HGU5" s="4"/>
      <c r="HGV5" s="4"/>
      <c r="HGW5" s="4"/>
      <c r="HGX5" s="4"/>
      <c r="HGY5" s="4"/>
      <c r="HGZ5" s="4"/>
      <c r="HHA5" s="4"/>
      <c r="HHB5" s="4"/>
      <c r="HHC5" s="4"/>
      <c r="HHD5" s="4"/>
      <c r="HHE5" s="4"/>
      <c r="HHF5" s="4"/>
      <c r="HHG5" s="4"/>
      <c r="HHH5" s="4"/>
      <c r="HHI5" s="4"/>
      <c r="HHJ5" s="4"/>
      <c r="HHK5" s="4"/>
      <c r="HHL5" s="4"/>
      <c r="HHM5" s="4"/>
      <c r="HHN5" s="4"/>
      <c r="HHO5" s="4"/>
      <c r="HHP5" s="4"/>
      <c r="HHQ5" s="4"/>
      <c r="HHR5" s="4"/>
      <c r="HHS5" s="4"/>
      <c r="HHT5" s="4"/>
      <c r="HHU5" s="4"/>
      <c r="HHV5" s="4"/>
      <c r="HHW5" s="4"/>
      <c r="HHX5" s="4"/>
      <c r="HHY5" s="4"/>
      <c r="HHZ5" s="4"/>
      <c r="HIA5" s="4"/>
      <c r="HIB5" s="4"/>
      <c r="HIC5" s="4"/>
      <c r="HID5" s="4"/>
      <c r="HIE5" s="4"/>
      <c r="HIF5" s="4"/>
      <c r="HIG5" s="4"/>
      <c r="HIH5" s="4"/>
      <c r="HII5" s="4"/>
      <c r="HIJ5" s="4"/>
      <c r="HIK5" s="4"/>
      <c r="HIL5" s="4"/>
      <c r="HIM5" s="4"/>
      <c r="HIN5" s="4"/>
      <c r="HIO5" s="4"/>
      <c r="HIP5" s="4"/>
      <c r="HIQ5" s="4"/>
      <c r="HIR5" s="4"/>
      <c r="HIS5" s="4"/>
      <c r="HIT5" s="4"/>
      <c r="HIU5" s="4"/>
      <c r="HIV5" s="4"/>
      <c r="HIW5" s="4"/>
      <c r="HIX5" s="4"/>
      <c r="HIY5" s="4"/>
      <c r="HIZ5" s="4"/>
      <c r="HJA5" s="4"/>
      <c r="HJB5" s="4"/>
      <c r="HJC5" s="4"/>
      <c r="HJD5" s="4"/>
      <c r="HJE5" s="4"/>
      <c r="HJF5" s="4"/>
      <c r="HJG5" s="4"/>
      <c r="HJH5" s="4"/>
      <c r="HJI5" s="4"/>
      <c r="HJJ5" s="4"/>
      <c r="HJK5" s="4"/>
      <c r="HJL5" s="4"/>
      <c r="HJM5" s="4"/>
      <c r="HJN5" s="4"/>
      <c r="HJO5" s="4"/>
      <c r="HJP5" s="4"/>
      <c r="HJQ5" s="4"/>
      <c r="HJR5" s="4"/>
      <c r="HJS5" s="4"/>
      <c r="HJT5" s="4"/>
      <c r="HJU5" s="4"/>
      <c r="HJV5" s="4"/>
      <c r="HJW5" s="4"/>
      <c r="HJX5" s="4"/>
      <c r="HJY5" s="4"/>
      <c r="HJZ5" s="4"/>
      <c r="HKA5" s="4"/>
      <c r="HKB5" s="4"/>
      <c r="HKC5" s="4"/>
      <c r="HKD5" s="4"/>
      <c r="HKE5" s="4"/>
      <c r="HKF5" s="4"/>
      <c r="HKG5" s="4"/>
      <c r="HKH5" s="4"/>
      <c r="HKI5" s="4"/>
      <c r="HKJ5" s="4"/>
      <c r="HKK5" s="4"/>
      <c r="HKL5" s="4"/>
      <c r="HKM5" s="4"/>
      <c r="HKN5" s="4"/>
      <c r="HKO5" s="4"/>
      <c r="HKP5" s="4"/>
      <c r="HKQ5" s="4"/>
      <c r="HKR5" s="4"/>
      <c r="HKS5" s="4"/>
      <c r="HKT5" s="4"/>
      <c r="HKU5" s="4"/>
      <c r="HKV5" s="4"/>
      <c r="HKW5" s="4"/>
      <c r="HKX5" s="4"/>
      <c r="HKY5" s="4"/>
      <c r="HKZ5" s="4"/>
      <c r="HLA5" s="4"/>
      <c r="HLB5" s="4"/>
      <c r="HLC5" s="4"/>
      <c r="HLD5" s="4"/>
      <c r="HLE5" s="4"/>
      <c r="HLF5" s="4"/>
      <c r="HLG5" s="4"/>
      <c r="HLH5" s="4"/>
      <c r="HLI5" s="4"/>
      <c r="HLJ5" s="4"/>
      <c r="HLK5" s="4"/>
      <c r="HLL5" s="4"/>
      <c r="HLM5" s="4"/>
      <c r="HLN5" s="4"/>
      <c r="HLO5" s="4"/>
      <c r="HLP5" s="4"/>
      <c r="HLQ5" s="4"/>
      <c r="HLR5" s="4"/>
      <c r="HLS5" s="4"/>
      <c r="HLT5" s="4"/>
      <c r="HLU5" s="4"/>
      <c r="HLV5" s="4"/>
      <c r="HLW5" s="4"/>
      <c r="HLX5" s="4"/>
      <c r="HLY5" s="4"/>
      <c r="HLZ5" s="4"/>
      <c r="HMA5" s="4"/>
      <c r="HMB5" s="4"/>
      <c r="HMC5" s="4"/>
      <c r="HMD5" s="4"/>
      <c r="HME5" s="4"/>
      <c r="HMF5" s="4"/>
      <c r="HMG5" s="4"/>
      <c r="HMH5" s="4"/>
      <c r="HMI5" s="4"/>
      <c r="HMJ5" s="4"/>
      <c r="HMK5" s="4"/>
      <c r="HML5" s="4"/>
      <c r="HMM5" s="4"/>
      <c r="HMN5" s="4"/>
      <c r="HMO5" s="4"/>
      <c r="HMP5" s="4"/>
      <c r="HMQ5" s="4"/>
      <c r="HMR5" s="4"/>
      <c r="HMS5" s="4"/>
      <c r="HMT5" s="4"/>
      <c r="HMU5" s="4"/>
      <c r="HMV5" s="4"/>
      <c r="HMW5" s="4"/>
      <c r="HMX5" s="4"/>
      <c r="HMY5" s="4"/>
      <c r="HMZ5" s="4"/>
      <c r="HNA5" s="4"/>
      <c r="HNB5" s="4"/>
      <c r="HNC5" s="4"/>
      <c r="HND5" s="4"/>
      <c r="HNE5" s="4"/>
      <c r="HNF5" s="4"/>
      <c r="HNG5" s="4"/>
      <c r="HNH5" s="4"/>
      <c r="HNI5" s="4"/>
      <c r="HNJ5" s="4"/>
      <c r="HNK5" s="4"/>
      <c r="HNL5" s="4"/>
      <c r="HNM5" s="4"/>
      <c r="HNN5" s="4"/>
      <c r="HNO5" s="4"/>
      <c r="HNP5" s="4"/>
      <c r="HNQ5" s="4"/>
      <c r="HNR5" s="4"/>
      <c r="HNS5" s="4"/>
      <c r="HNT5" s="4"/>
      <c r="HNU5" s="4"/>
      <c r="HNV5" s="4"/>
      <c r="HNW5" s="4"/>
      <c r="HNX5" s="4"/>
      <c r="HNY5" s="4"/>
      <c r="HNZ5" s="4"/>
      <c r="HOA5" s="4"/>
      <c r="HOB5" s="4"/>
      <c r="HOC5" s="4"/>
      <c r="HOD5" s="4"/>
      <c r="HOE5" s="4"/>
      <c r="HOF5" s="4"/>
      <c r="HOG5" s="4"/>
      <c r="HOH5" s="4"/>
      <c r="HOI5" s="4"/>
      <c r="HOJ5" s="4"/>
      <c r="HOK5" s="4"/>
      <c r="HOL5" s="4"/>
      <c r="HOM5" s="4"/>
      <c r="HON5" s="4"/>
      <c r="HOO5" s="4"/>
      <c r="HOP5" s="4"/>
      <c r="HOQ5" s="4"/>
      <c r="HOR5" s="4"/>
      <c r="HOS5" s="4"/>
      <c r="HOT5" s="4"/>
      <c r="HOU5" s="4"/>
      <c r="HOV5" s="4"/>
      <c r="HOW5" s="4"/>
      <c r="HOX5" s="4"/>
      <c r="HOY5" s="4"/>
      <c r="HOZ5" s="4"/>
      <c r="HPA5" s="4"/>
      <c r="HPB5" s="4"/>
      <c r="HPC5" s="4"/>
      <c r="HPD5" s="4"/>
      <c r="HPE5" s="4"/>
      <c r="HPF5" s="4"/>
      <c r="HPG5" s="4"/>
      <c r="HPH5" s="4"/>
      <c r="HPI5" s="4"/>
      <c r="HPJ5" s="4"/>
      <c r="HPK5" s="4"/>
      <c r="HPL5" s="4"/>
      <c r="HPM5" s="4"/>
      <c r="HPN5" s="4"/>
      <c r="HPO5" s="4"/>
      <c r="HPP5" s="4"/>
      <c r="HPQ5" s="4"/>
      <c r="HPR5" s="4"/>
      <c r="HPS5" s="4"/>
      <c r="HPT5" s="4"/>
      <c r="HPU5" s="4"/>
      <c r="HPV5" s="4"/>
      <c r="HPW5" s="4"/>
      <c r="HPX5" s="4"/>
      <c r="HPY5" s="4"/>
      <c r="HPZ5" s="4"/>
      <c r="HQA5" s="4"/>
      <c r="HQB5" s="4"/>
      <c r="HQC5" s="4"/>
      <c r="HQD5" s="4"/>
      <c r="HQE5" s="4"/>
      <c r="HQF5" s="4"/>
      <c r="HQG5" s="4"/>
      <c r="HQH5" s="4"/>
      <c r="HQI5" s="4"/>
      <c r="HQJ5" s="4"/>
      <c r="HQK5" s="4"/>
      <c r="HQL5" s="4"/>
      <c r="HQM5" s="4"/>
      <c r="HQN5" s="4"/>
      <c r="HQO5" s="4"/>
      <c r="HQP5" s="4"/>
      <c r="HQQ5" s="4"/>
      <c r="HQR5" s="4"/>
      <c r="HQS5" s="4"/>
      <c r="HQT5" s="4"/>
      <c r="HQU5" s="4"/>
      <c r="HQV5" s="4"/>
      <c r="HQW5" s="4"/>
      <c r="HQX5" s="4"/>
      <c r="HQY5" s="4"/>
      <c r="HQZ5" s="4"/>
      <c r="HRA5" s="4"/>
      <c r="HRB5" s="4"/>
      <c r="HRC5" s="4"/>
      <c r="HRD5" s="4"/>
      <c r="HRE5" s="4"/>
      <c r="HRF5" s="4"/>
      <c r="HRG5" s="4"/>
      <c r="HRH5" s="4"/>
      <c r="HRI5" s="4"/>
      <c r="HRJ5" s="4"/>
      <c r="HRK5" s="4"/>
      <c r="HRL5" s="4"/>
      <c r="HRM5" s="4"/>
      <c r="HRN5" s="4"/>
      <c r="HRO5" s="4"/>
      <c r="HRP5" s="4"/>
      <c r="HRQ5" s="4"/>
      <c r="HRR5" s="4"/>
      <c r="HRS5" s="4"/>
      <c r="HRT5" s="4"/>
      <c r="HRU5" s="4"/>
      <c r="HRV5" s="4"/>
      <c r="HRW5" s="4"/>
      <c r="HRX5" s="4"/>
      <c r="HRY5" s="4"/>
      <c r="HRZ5" s="4"/>
      <c r="HSA5" s="4"/>
      <c r="HSB5" s="4"/>
      <c r="HSC5" s="4"/>
      <c r="HSD5" s="4"/>
      <c r="HSE5" s="4"/>
      <c r="HSF5" s="4"/>
      <c r="HSG5" s="4"/>
      <c r="HSH5" s="4"/>
      <c r="HSI5" s="4"/>
      <c r="HSJ5" s="4"/>
      <c r="HSK5" s="4"/>
      <c r="HSL5" s="4"/>
      <c r="HSM5" s="4"/>
      <c r="HSN5" s="4"/>
      <c r="HSO5" s="4"/>
      <c r="HSP5" s="4"/>
      <c r="HSQ5" s="4"/>
      <c r="HSR5" s="4"/>
      <c r="HSS5" s="4"/>
      <c r="HST5" s="4"/>
      <c r="HSU5" s="4"/>
      <c r="HSV5" s="4"/>
      <c r="HSW5" s="4"/>
      <c r="HSX5" s="4"/>
      <c r="HSY5" s="4"/>
      <c r="HSZ5" s="4"/>
      <c r="HTA5" s="4"/>
      <c r="HTB5" s="4"/>
      <c r="HTC5" s="4"/>
      <c r="HTD5" s="4"/>
      <c r="HTE5" s="4"/>
      <c r="HTF5" s="4"/>
      <c r="HTG5" s="4"/>
      <c r="HTH5" s="4"/>
      <c r="HTI5" s="4"/>
      <c r="HTJ5" s="4"/>
      <c r="HTK5" s="4"/>
      <c r="HTL5" s="4"/>
      <c r="HTM5" s="4"/>
      <c r="HTN5" s="4"/>
      <c r="HTO5" s="4"/>
      <c r="HTP5" s="4"/>
      <c r="HTQ5" s="4"/>
      <c r="HTR5" s="4"/>
      <c r="HTS5" s="4"/>
      <c r="HTT5" s="4"/>
      <c r="HTU5" s="4"/>
      <c r="HTV5" s="4"/>
      <c r="HTW5" s="4"/>
      <c r="HTX5" s="4"/>
      <c r="HTY5" s="4"/>
      <c r="HTZ5" s="4"/>
      <c r="HUA5" s="4"/>
      <c r="HUB5" s="4"/>
      <c r="HUC5" s="4"/>
      <c r="HUD5" s="4"/>
      <c r="HUE5" s="4"/>
      <c r="HUF5" s="4"/>
      <c r="HUG5" s="4"/>
      <c r="HUH5" s="4"/>
      <c r="HUI5" s="4"/>
      <c r="HUJ5" s="4"/>
      <c r="HUK5" s="4"/>
      <c r="HUL5" s="4"/>
      <c r="HUM5" s="4"/>
      <c r="HUN5" s="4"/>
      <c r="HUO5" s="4"/>
      <c r="HUP5" s="4"/>
      <c r="HUQ5" s="4"/>
      <c r="HUR5" s="4"/>
      <c r="HUS5" s="4"/>
      <c r="HUT5" s="4"/>
      <c r="HUU5" s="4"/>
      <c r="HUV5" s="4"/>
      <c r="HUW5" s="4"/>
      <c r="HUX5" s="4"/>
      <c r="HUY5" s="4"/>
      <c r="HUZ5" s="4"/>
      <c r="HVA5" s="4"/>
      <c r="HVB5" s="4"/>
      <c r="HVC5" s="4"/>
      <c r="HVD5" s="4"/>
      <c r="HVE5" s="4"/>
      <c r="HVF5" s="4"/>
      <c r="HVG5" s="4"/>
      <c r="HVH5" s="4"/>
      <c r="HVI5" s="4"/>
      <c r="HVJ5" s="4"/>
      <c r="HVK5" s="4"/>
      <c r="HVL5" s="4"/>
      <c r="HVM5" s="4"/>
      <c r="HVN5" s="4"/>
      <c r="HVO5" s="4"/>
      <c r="HVP5" s="4"/>
      <c r="HVQ5" s="4"/>
      <c r="HVR5" s="4"/>
      <c r="HVS5" s="4"/>
      <c r="HVT5" s="4"/>
      <c r="HVU5" s="4"/>
      <c r="HVV5" s="4"/>
      <c r="HVW5" s="4"/>
      <c r="HVX5" s="4"/>
      <c r="HVY5" s="4"/>
      <c r="HVZ5" s="4"/>
      <c r="HWA5" s="4"/>
      <c r="HWB5" s="4"/>
      <c r="HWC5" s="4"/>
      <c r="HWD5" s="4"/>
      <c r="HWE5" s="4"/>
      <c r="HWF5" s="4"/>
      <c r="HWG5" s="4"/>
      <c r="HWH5" s="4"/>
      <c r="HWI5" s="4"/>
      <c r="HWJ5" s="4"/>
      <c r="HWK5" s="4"/>
      <c r="HWL5" s="4"/>
      <c r="HWM5" s="4"/>
      <c r="HWN5" s="4"/>
      <c r="HWO5" s="4"/>
      <c r="HWP5" s="4"/>
      <c r="HWQ5" s="4"/>
      <c r="HWR5" s="4"/>
      <c r="HWS5" s="4"/>
      <c r="HWT5" s="4"/>
      <c r="HWU5" s="4"/>
      <c r="HWV5" s="4"/>
      <c r="HWW5" s="4"/>
      <c r="HWX5" s="4"/>
      <c r="HWY5" s="4"/>
      <c r="HWZ5" s="4"/>
      <c r="HXA5" s="4"/>
      <c r="HXB5" s="4"/>
      <c r="HXC5" s="4"/>
      <c r="HXD5" s="4"/>
      <c r="HXE5" s="4"/>
      <c r="HXF5" s="4"/>
      <c r="HXG5" s="4"/>
      <c r="HXH5" s="4"/>
      <c r="HXI5" s="4"/>
      <c r="HXJ5" s="4"/>
      <c r="HXK5" s="4"/>
      <c r="HXL5" s="4"/>
      <c r="HXM5" s="4"/>
      <c r="HXN5" s="4"/>
      <c r="HXO5" s="4"/>
      <c r="HXP5" s="4"/>
      <c r="HXQ5" s="4"/>
      <c r="HXR5" s="4"/>
      <c r="HXS5" s="4"/>
      <c r="HXT5" s="4"/>
      <c r="HXU5" s="4"/>
      <c r="HXV5" s="4"/>
      <c r="HXW5" s="4"/>
      <c r="HXX5" s="4"/>
      <c r="HXY5" s="4"/>
      <c r="HXZ5" s="4"/>
      <c r="HYA5" s="4"/>
      <c r="HYB5" s="4"/>
      <c r="HYC5" s="4"/>
      <c r="HYD5" s="4"/>
      <c r="HYE5" s="4"/>
      <c r="HYF5" s="4"/>
      <c r="HYG5" s="4"/>
      <c r="HYH5" s="4"/>
      <c r="HYI5" s="4"/>
      <c r="HYJ5" s="4"/>
      <c r="HYK5" s="4"/>
      <c r="HYL5" s="4"/>
      <c r="HYM5" s="4"/>
      <c r="HYN5" s="4"/>
      <c r="HYO5" s="4"/>
      <c r="HYP5" s="4"/>
      <c r="HYQ5" s="4"/>
      <c r="HYR5" s="4"/>
      <c r="HYS5" s="4"/>
      <c r="HYT5" s="4"/>
      <c r="HYU5" s="4"/>
      <c r="HYV5" s="4"/>
      <c r="HYW5" s="4"/>
      <c r="HYX5" s="4"/>
      <c r="HYY5" s="4"/>
      <c r="HYZ5" s="4"/>
      <c r="HZA5" s="4"/>
      <c r="HZB5" s="4"/>
      <c r="HZC5" s="4"/>
      <c r="HZD5" s="4"/>
      <c r="HZE5" s="4"/>
      <c r="HZF5" s="4"/>
      <c r="HZG5" s="4"/>
      <c r="HZH5" s="4"/>
      <c r="HZI5" s="4"/>
      <c r="HZJ5" s="4"/>
      <c r="HZK5" s="4"/>
      <c r="HZL5" s="4"/>
      <c r="HZM5" s="4"/>
      <c r="HZN5" s="4"/>
      <c r="HZO5" s="4"/>
      <c r="HZP5" s="4"/>
      <c r="HZQ5" s="4"/>
      <c r="HZR5" s="4"/>
      <c r="HZS5" s="4"/>
      <c r="HZT5" s="4"/>
      <c r="HZU5" s="4"/>
      <c r="HZV5" s="4"/>
      <c r="HZW5" s="4"/>
      <c r="HZX5" s="4"/>
      <c r="HZY5" s="4"/>
      <c r="HZZ5" s="4"/>
      <c r="IAA5" s="4"/>
      <c r="IAB5" s="4"/>
      <c r="IAC5" s="4"/>
      <c r="IAD5" s="4"/>
      <c r="IAE5" s="4"/>
      <c r="IAF5" s="4"/>
      <c r="IAG5" s="4"/>
      <c r="IAH5" s="4"/>
      <c r="IAI5" s="4"/>
      <c r="IAJ5" s="4"/>
      <c r="IAK5" s="4"/>
      <c r="IAL5" s="4"/>
      <c r="IAM5" s="4"/>
      <c r="IAN5" s="4"/>
      <c r="IAO5" s="4"/>
      <c r="IAP5" s="4"/>
      <c r="IAQ5" s="4"/>
      <c r="IAR5" s="4"/>
      <c r="IAS5" s="4"/>
      <c r="IAT5" s="4"/>
      <c r="IAU5" s="4"/>
      <c r="IAV5" s="4"/>
      <c r="IAW5" s="4"/>
      <c r="IAX5" s="4"/>
      <c r="IAY5" s="4"/>
      <c r="IAZ5" s="4"/>
      <c r="IBA5" s="4"/>
      <c r="IBB5" s="4"/>
      <c r="IBC5" s="4"/>
      <c r="IBD5" s="4"/>
      <c r="IBE5" s="4"/>
      <c r="IBF5" s="4"/>
      <c r="IBG5" s="4"/>
      <c r="IBH5" s="4"/>
      <c r="IBI5" s="4"/>
      <c r="IBJ5" s="4"/>
      <c r="IBK5" s="4"/>
      <c r="IBL5" s="4"/>
      <c r="IBM5" s="4"/>
      <c r="IBN5" s="4"/>
      <c r="IBO5" s="4"/>
      <c r="IBP5" s="4"/>
      <c r="IBQ5" s="4"/>
      <c r="IBR5" s="4"/>
      <c r="IBS5" s="4"/>
      <c r="IBT5" s="4"/>
      <c r="IBU5" s="4"/>
      <c r="IBV5" s="4"/>
      <c r="IBW5" s="4"/>
      <c r="IBX5" s="4"/>
      <c r="IBY5" s="4"/>
      <c r="IBZ5" s="4"/>
      <c r="ICA5" s="4"/>
      <c r="ICB5" s="4"/>
      <c r="ICC5" s="4"/>
      <c r="ICD5" s="4"/>
      <c r="ICE5" s="4"/>
      <c r="ICF5" s="4"/>
      <c r="ICG5" s="4"/>
      <c r="ICH5" s="4"/>
      <c r="ICI5" s="4"/>
      <c r="ICJ5" s="4"/>
      <c r="ICK5" s="4"/>
      <c r="ICL5" s="4"/>
      <c r="ICM5" s="4"/>
      <c r="ICN5" s="4"/>
      <c r="ICO5" s="4"/>
      <c r="ICP5" s="4"/>
      <c r="ICQ5" s="4"/>
      <c r="ICR5" s="4"/>
      <c r="ICS5" s="4"/>
      <c r="ICT5" s="4"/>
      <c r="ICU5" s="4"/>
      <c r="ICV5" s="4"/>
      <c r="ICW5" s="4"/>
      <c r="ICX5" s="4"/>
      <c r="ICY5" s="4"/>
      <c r="ICZ5" s="4"/>
      <c r="IDA5" s="4"/>
      <c r="IDB5" s="4"/>
      <c r="IDC5" s="4"/>
      <c r="IDD5" s="4"/>
      <c r="IDE5" s="4"/>
      <c r="IDF5" s="4"/>
      <c r="IDG5" s="4"/>
      <c r="IDH5" s="4"/>
      <c r="IDI5" s="4"/>
      <c r="IDJ5" s="4"/>
      <c r="IDK5" s="4"/>
      <c r="IDL5" s="4"/>
      <c r="IDM5" s="4"/>
      <c r="IDN5" s="4"/>
      <c r="IDO5" s="4"/>
      <c r="IDP5" s="4"/>
      <c r="IDQ5" s="4"/>
      <c r="IDR5" s="4"/>
      <c r="IDS5" s="4"/>
      <c r="IDT5" s="4"/>
      <c r="IDU5" s="4"/>
      <c r="IDV5" s="4"/>
      <c r="IDW5" s="4"/>
      <c r="IDX5" s="4"/>
      <c r="IDY5" s="4"/>
      <c r="IDZ5" s="4"/>
      <c r="IEA5" s="4"/>
      <c r="IEB5" s="4"/>
      <c r="IEC5" s="4"/>
      <c r="IED5" s="4"/>
      <c r="IEE5" s="4"/>
      <c r="IEF5" s="4"/>
      <c r="IEG5" s="4"/>
      <c r="IEH5" s="4"/>
      <c r="IEI5" s="4"/>
      <c r="IEJ5" s="4"/>
      <c r="IEK5" s="4"/>
      <c r="IEL5" s="4"/>
      <c r="IEM5" s="4"/>
      <c r="IEN5" s="4"/>
      <c r="IEO5" s="4"/>
      <c r="IEP5" s="4"/>
      <c r="IEQ5" s="4"/>
      <c r="IER5" s="4"/>
      <c r="IES5" s="4"/>
      <c r="IET5" s="4"/>
      <c r="IEU5" s="4"/>
      <c r="IEV5" s="4"/>
      <c r="IEW5" s="4"/>
      <c r="IEX5" s="4"/>
      <c r="IEY5" s="4"/>
      <c r="IEZ5" s="4"/>
      <c r="IFA5" s="4"/>
      <c r="IFB5" s="4"/>
      <c r="IFC5" s="4"/>
      <c r="IFD5" s="4"/>
      <c r="IFE5" s="4"/>
      <c r="IFF5" s="4"/>
      <c r="IFG5" s="4"/>
      <c r="IFH5" s="4"/>
      <c r="IFI5" s="4"/>
      <c r="IFJ5" s="4"/>
      <c r="IFK5" s="4"/>
      <c r="IFL5" s="4"/>
      <c r="IFM5" s="4"/>
      <c r="IFN5" s="4"/>
      <c r="IFO5" s="4"/>
      <c r="IFP5" s="4"/>
      <c r="IFQ5" s="4"/>
      <c r="IFR5" s="4"/>
      <c r="IFS5" s="4"/>
      <c r="IFT5" s="4"/>
      <c r="IFU5" s="4"/>
      <c r="IFV5" s="4"/>
      <c r="IFW5" s="4"/>
      <c r="IFX5" s="4"/>
      <c r="IFY5" s="4"/>
      <c r="IFZ5" s="4"/>
      <c r="IGA5" s="4"/>
      <c r="IGB5" s="4"/>
      <c r="IGC5" s="4"/>
      <c r="IGD5" s="4"/>
      <c r="IGE5" s="4"/>
      <c r="IGF5" s="4"/>
      <c r="IGG5" s="4"/>
      <c r="IGH5" s="4"/>
      <c r="IGI5" s="4"/>
      <c r="IGJ5" s="4"/>
      <c r="IGK5" s="4"/>
      <c r="IGL5" s="4"/>
      <c r="IGM5" s="4"/>
      <c r="IGN5" s="4"/>
      <c r="IGO5" s="4"/>
      <c r="IGP5" s="4"/>
      <c r="IGQ5" s="4"/>
      <c r="IGR5" s="4"/>
      <c r="IGS5" s="4"/>
      <c r="IGT5" s="4"/>
      <c r="IGU5" s="4"/>
      <c r="IGV5" s="4"/>
      <c r="IGW5" s="4"/>
      <c r="IGX5" s="4"/>
      <c r="IGY5" s="4"/>
      <c r="IGZ5" s="4"/>
      <c r="IHA5" s="4"/>
      <c r="IHB5" s="4"/>
      <c r="IHC5" s="4"/>
      <c r="IHD5" s="4"/>
      <c r="IHE5" s="4"/>
      <c r="IHF5" s="4"/>
      <c r="IHG5" s="4"/>
      <c r="IHH5" s="4"/>
      <c r="IHI5" s="4"/>
      <c r="IHJ5" s="4"/>
      <c r="IHK5" s="4"/>
      <c r="IHL5" s="4"/>
      <c r="IHM5" s="4"/>
      <c r="IHN5" s="4"/>
      <c r="IHO5" s="4"/>
      <c r="IHP5" s="4"/>
      <c r="IHQ5" s="4"/>
      <c r="IHR5" s="4"/>
      <c r="IHS5" s="4"/>
      <c r="IHT5" s="4"/>
      <c r="IHU5" s="4"/>
      <c r="IHV5" s="4"/>
      <c r="IHW5" s="4"/>
      <c r="IHX5" s="4"/>
      <c r="IHY5" s="4"/>
      <c r="IHZ5" s="4"/>
      <c r="IIA5" s="4"/>
      <c r="IIB5" s="4"/>
      <c r="IIC5" s="4"/>
      <c r="IID5" s="4"/>
      <c r="IIE5" s="4"/>
      <c r="IIF5" s="4"/>
      <c r="IIG5" s="4"/>
      <c r="IIH5" s="4"/>
      <c r="III5" s="4"/>
      <c r="IIJ5" s="4"/>
      <c r="IIK5" s="4"/>
      <c r="IIL5" s="4"/>
      <c r="IIM5" s="4"/>
      <c r="IIN5" s="4"/>
      <c r="IIO5" s="4"/>
      <c r="IIP5" s="4"/>
      <c r="IIQ5" s="4"/>
      <c r="IIR5" s="4"/>
      <c r="IIS5" s="4"/>
      <c r="IIT5" s="4"/>
      <c r="IIU5" s="4"/>
      <c r="IIV5" s="4"/>
      <c r="IIW5" s="4"/>
      <c r="IIX5" s="4"/>
      <c r="IIY5" s="4"/>
      <c r="IIZ5" s="4"/>
      <c r="IJA5" s="4"/>
      <c r="IJB5" s="4"/>
      <c r="IJC5" s="4"/>
      <c r="IJD5" s="4"/>
      <c r="IJE5" s="4"/>
      <c r="IJF5" s="4"/>
      <c r="IJG5" s="4"/>
      <c r="IJH5" s="4"/>
      <c r="IJI5" s="4"/>
      <c r="IJJ5" s="4"/>
      <c r="IJK5" s="4"/>
      <c r="IJL5" s="4"/>
      <c r="IJM5" s="4"/>
      <c r="IJN5" s="4"/>
      <c r="IJO5" s="4"/>
      <c r="IJP5" s="4"/>
      <c r="IJQ5" s="4"/>
      <c r="IJR5" s="4"/>
      <c r="IJS5" s="4"/>
      <c r="IJT5" s="4"/>
      <c r="IJU5" s="4"/>
      <c r="IJV5" s="4"/>
      <c r="IJW5" s="4"/>
      <c r="IJX5" s="4"/>
      <c r="IJY5" s="4"/>
      <c r="IJZ5" s="4"/>
      <c r="IKA5" s="4"/>
      <c r="IKB5" s="4"/>
      <c r="IKC5" s="4"/>
      <c r="IKD5" s="4"/>
      <c r="IKE5" s="4"/>
      <c r="IKF5" s="4"/>
      <c r="IKG5" s="4"/>
      <c r="IKH5" s="4"/>
      <c r="IKI5" s="4"/>
      <c r="IKJ5" s="4"/>
      <c r="IKK5" s="4"/>
      <c r="IKL5" s="4"/>
      <c r="IKM5" s="4"/>
      <c r="IKN5" s="4"/>
      <c r="IKO5" s="4"/>
      <c r="IKP5" s="4"/>
      <c r="IKQ5" s="4"/>
      <c r="IKR5" s="4"/>
      <c r="IKS5" s="4"/>
      <c r="IKT5" s="4"/>
      <c r="IKU5" s="4"/>
      <c r="IKV5" s="4"/>
      <c r="IKW5" s="4"/>
      <c r="IKX5" s="4"/>
      <c r="IKY5" s="4"/>
      <c r="IKZ5" s="4"/>
      <c r="ILA5" s="4"/>
      <c r="ILB5" s="4"/>
      <c r="ILC5" s="4"/>
      <c r="ILD5" s="4"/>
      <c r="ILE5" s="4"/>
      <c r="ILF5" s="4"/>
      <c r="ILG5" s="4"/>
      <c r="ILH5" s="4"/>
      <c r="ILI5" s="4"/>
      <c r="ILJ5" s="4"/>
      <c r="ILK5" s="4"/>
      <c r="ILL5" s="4"/>
      <c r="ILM5" s="4"/>
      <c r="ILN5" s="4"/>
      <c r="ILO5" s="4"/>
      <c r="ILP5" s="4"/>
      <c r="ILQ5" s="4"/>
      <c r="ILR5" s="4"/>
      <c r="ILS5" s="4"/>
      <c r="ILT5" s="4"/>
      <c r="ILU5" s="4"/>
      <c r="ILV5" s="4"/>
      <c r="ILW5" s="4"/>
      <c r="ILX5" s="4"/>
      <c r="ILY5" s="4"/>
      <c r="ILZ5" s="4"/>
      <c r="IMA5" s="4"/>
      <c r="IMB5" s="4"/>
      <c r="IMC5" s="4"/>
      <c r="IMD5" s="4"/>
      <c r="IME5" s="4"/>
      <c r="IMF5" s="4"/>
      <c r="IMG5" s="4"/>
      <c r="IMH5" s="4"/>
      <c r="IMI5" s="4"/>
      <c r="IMJ5" s="4"/>
      <c r="IMK5" s="4"/>
      <c r="IML5" s="4"/>
      <c r="IMM5" s="4"/>
      <c r="IMN5" s="4"/>
      <c r="IMO5" s="4"/>
      <c r="IMP5" s="4"/>
      <c r="IMQ5" s="4"/>
      <c r="IMR5" s="4"/>
      <c r="IMS5" s="4"/>
      <c r="IMT5" s="4"/>
      <c r="IMU5" s="4"/>
      <c r="IMV5" s="4"/>
      <c r="IMW5" s="4"/>
      <c r="IMX5" s="4"/>
      <c r="IMY5" s="4"/>
      <c r="IMZ5" s="4"/>
      <c r="INA5" s="4"/>
      <c r="INB5" s="4"/>
      <c r="INC5" s="4"/>
      <c r="IND5" s="4"/>
      <c r="INE5" s="4"/>
      <c r="INF5" s="4"/>
      <c r="ING5" s="4"/>
      <c r="INH5" s="4"/>
      <c r="INI5" s="4"/>
      <c r="INJ5" s="4"/>
      <c r="INK5" s="4"/>
      <c r="INL5" s="4"/>
      <c r="INM5" s="4"/>
      <c r="INN5" s="4"/>
      <c r="INO5" s="4"/>
      <c r="INP5" s="4"/>
      <c r="INQ5" s="4"/>
      <c r="INR5" s="4"/>
      <c r="INS5" s="4"/>
      <c r="INT5" s="4"/>
      <c r="INU5" s="4"/>
      <c r="INV5" s="4"/>
      <c r="INW5" s="4"/>
      <c r="INX5" s="4"/>
      <c r="INY5" s="4"/>
      <c r="INZ5" s="4"/>
      <c r="IOA5" s="4"/>
      <c r="IOB5" s="4"/>
      <c r="IOC5" s="4"/>
      <c r="IOD5" s="4"/>
      <c r="IOE5" s="4"/>
      <c r="IOF5" s="4"/>
      <c r="IOG5" s="4"/>
      <c r="IOH5" s="4"/>
      <c r="IOI5" s="4"/>
      <c r="IOJ5" s="4"/>
      <c r="IOK5" s="4"/>
      <c r="IOL5" s="4"/>
      <c r="IOM5" s="4"/>
      <c r="ION5" s="4"/>
      <c r="IOO5" s="4"/>
      <c r="IOP5" s="4"/>
      <c r="IOQ5" s="4"/>
      <c r="IOR5" s="4"/>
      <c r="IOS5" s="4"/>
      <c r="IOT5" s="4"/>
      <c r="IOU5" s="4"/>
      <c r="IOV5" s="4"/>
      <c r="IOW5" s="4"/>
      <c r="IOX5" s="4"/>
      <c r="IOY5" s="4"/>
      <c r="IOZ5" s="4"/>
      <c r="IPA5" s="4"/>
      <c r="IPB5" s="4"/>
      <c r="IPC5" s="4"/>
      <c r="IPD5" s="4"/>
      <c r="IPE5" s="4"/>
      <c r="IPF5" s="4"/>
      <c r="IPG5" s="4"/>
      <c r="IPH5" s="4"/>
      <c r="IPI5" s="4"/>
      <c r="IPJ5" s="4"/>
      <c r="IPK5" s="4"/>
      <c r="IPL5" s="4"/>
      <c r="IPM5" s="4"/>
      <c r="IPN5" s="4"/>
      <c r="IPO5" s="4"/>
      <c r="IPP5" s="4"/>
      <c r="IPQ5" s="4"/>
      <c r="IPR5" s="4"/>
      <c r="IPS5" s="4"/>
      <c r="IPT5" s="4"/>
      <c r="IPU5" s="4"/>
      <c r="IPV5" s="4"/>
      <c r="IPW5" s="4"/>
      <c r="IPX5" s="4"/>
      <c r="IPY5" s="4"/>
      <c r="IPZ5" s="4"/>
      <c r="IQA5" s="4"/>
      <c r="IQB5" s="4"/>
      <c r="IQC5" s="4"/>
      <c r="IQD5" s="4"/>
      <c r="IQE5" s="4"/>
      <c r="IQF5" s="4"/>
      <c r="IQG5" s="4"/>
      <c r="IQH5" s="4"/>
      <c r="IQI5" s="4"/>
      <c r="IQJ5" s="4"/>
      <c r="IQK5" s="4"/>
      <c r="IQL5" s="4"/>
      <c r="IQM5" s="4"/>
      <c r="IQN5" s="4"/>
      <c r="IQO5" s="4"/>
      <c r="IQP5" s="4"/>
      <c r="IQQ5" s="4"/>
      <c r="IQR5" s="4"/>
      <c r="IQS5" s="4"/>
      <c r="IQT5" s="4"/>
      <c r="IQU5" s="4"/>
      <c r="IQV5" s="4"/>
      <c r="IQW5" s="4"/>
      <c r="IQX5" s="4"/>
      <c r="IQY5" s="4"/>
      <c r="IQZ5" s="4"/>
      <c r="IRA5" s="4"/>
      <c r="IRB5" s="4"/>
      <c r="IRC5" s="4"/>
      <c r="IRD5" s="4"/>
      <c r="IRE5" s="4"/>
      <c r="IRF5" s="4"/>
      <c r="IRG5" s="4"/>
      <c r="IRH5" s="4"/>
      <c r="IRI5" s="4"/>
      <c r="IRJ5" s="4"/>
      <c r="IRK5" s="4"/>
      <c r="IRL5" s="4"/>
      <c r="IRM5" s="4"/>
      <c r="IRN5" s="4"/>
      <c r="IRO5" s="4"/>
      <c r="IRP5" s="4"/>
      <c r="IRQ5" s="4"/>
      <c r="IRR5" s="4"/>
      <c r="IRS5" s="4"/>
      <c r="IRT5" s="4"/>
      <c r="IRU5" s="4"/>
      <c r="IRV5" s="4"/>
      <c r="IRW5" s="4"/>
      <c r="IRX5" s="4"/>
      <c r="IRY5" s="4"/>
      <c r="IRZ5" s="4"/>
      <c r="ISA5" s="4"/>
      <c r="ISB5" s="4"/>
      <c r="ISC5" s="4"/>
      <c r="ISD5" s="4"/>
      <c r="ISE5" s="4"/>
      <c r="ISF5" s="4"/>
      <c r="ISG5" s="4"/>
      <c r="ISH5" s="4"/>
      <c r="ISI5" s="4"/>
      <c r="ISJ5" s="4"/>
      <c r="ISK5" s="4"/>
      <c r="ISL5" s="4"/>
      <c r="ISM5" s="4"/>
      <c r="ISN5" s="4"/>
      <c r="ISO5" s="4"/>
      <c r="ISP5" s="4"/>
      <c r="ISQ5" s="4"/>
      <c r="ISR5" s="4"/>
      <c r="ISS5" s="4"/>
      <c r="IST5" s="4"/>
      <c r="ISU5" s="4"/>
      <c r="ISV5" s="4"/>
      <c r="ISW5" s="4"/>
      <c r="ISX5" s="4"/>
      <c r="ISY5" s="4"/>
      <c r="ISZ5" s="4"/>
      <c r="ITA5" s="4"/>
      <c r="ITB5" s="4"/>
      <c r="ITC5" s="4"/>
      <c r="ITD5" s="4"/>
      <c r="ITE5" s="4"/>
      <c r="ITF5" s="4"/>
      <c r="ITG5" s="4"/>
      <c r="ITH5" s="4"/>
      <c r="ITI5" s="4"/>
      <c r="ITJ5" s="4"/>
      <c r="ITK5" s="4"/>
      <c r="ITL5" s="4"/>
      <c r="ITM5" s="4"/>
      <c r="ITN5" s="4"/>
      <c r="ITO5" s="4"/>
      <c r="ITP5" s="4"/>
      <c r="ITQ5" s="4"/>
      <c r="ITR5" s="4"/>
      <c r="ITS5" s="4"/>
      <c r="ITT5" s="4"/>
      <c r="ITU5" s="4"/>
      <c r="ITV5" s="4"/>
      <c r="ITW5" s="4"/>
      <c r="ITX5" s="4"/>
      <c r="ITY5" s="4"/>
      <c r="ITZ5" s="4"/>
      <c r="IUA5" s="4"/>
      <c r="IUB5" s="4"/>
      <c r="IUC5" s="4"/>
      <c r="IUD5" s="4"/>
      <c r="IUE5" s="4"/>
      <c r="IUF5" s="4"/>
      <c r="IUG5" s="4"/>
      <c r="IUH5" s="4"/>
      <c r="IUI5" s="4"/>
      <c r="IUJ5" s="4"/>
      <c r="IUK5" s="4"/>
      <c r="IUL5" s="4"/>
      <c r="IUM5" s="4"/>
      <c r="IUN5" s="4"/>
      <c r="IUO5" s="4"/>
      <c r="IUP5" s="4"/>
      <c r="IUQ5" s="4"/>
      <c r="IUR5" s="4"/>
      <c r="IUS5" s="4"/>
      <c r="IUT5" s="4"/>
      <c r="IUU5" s="4"/>
      <c r="IUV5" s="4"/>
      <c r="IUW5" s="4"/>
      <c r="IUX5" s="4"/>
      <c r="IUY5" s="4"/>
      <c r="IUZ5" s="4"/>
      <c r="IVA5" s="4"/>
      <c r="IVB5" s="4"/>
      <c r="IVC5" s="4"/>
      <c r="IVD5" s="4"/>
      <c r="IVE5" s="4"/>
      <c r="IVF5" s="4"/>
      <c r="IVG5" s="4"/>
      <c r="IVH5" s="4"/>
      <c r="IVI5" s="4"/>
      <c r="IVJ5" s="4"/>
      <c r="IVK5" s="4"/>
      <c r="IVL5" s="4"/>
      <c r="IVM5" s="4"/>
      <c r="IVN5" s="4"/>
      <c r="IVO5" s="4"/>
      <c r="IVP5" s="4"/>
      <c r="IVQ5" s="4"/>
      <c r="IVR5" s="4"/>
      <c r="IVS5" s="4"/>
      <c r="IVT5" s="4"/>
      <c r="IVU5" s="4"/>
      <c r="IVV5" s="4"/>
      <c r="IVW5" s="4"/>
      <c r="IVX5" s="4"/>
      <c r="IVY5" s="4"/>
      <c r="IVZ5" s="4"/>
      <c r="IWA5" s="4"/>
      <c r="IWB5" s="4"/>
      <c r="IWC5" s="4"/>
      <c r="IWD5" s="4"/>
      <c r="IWE5" s="4"/>
      <c r="IWF5" s="4"/>
      <c r="IWG5" s="4"/>
      <c r="IWH5" s="4"/>
      <c r="IWI5" s="4"/>
      <c r="IWJ5" s="4"/>
      <c r="IWK5" s="4"/>
      <c r="IWL5" s="4"/>
      <c r="IWM5" s="4"/>
      <c r="IWN5" s="4"/>
      <c r="IWO5" s="4"/>
      <c r="IWP5" s="4"/>
      <c r="IWQ5" s="4"/>
      <c r="IWR5" s="4"/>
      <c r="IWS5" s="4"/>
      <c r="IWT5" s="4"/>
      <c r="IWU5" s="4"/>
      <c r="IWV5" s="4"/>
      <c r="IWW5" s="4"/>
      <c r="IWX5" s="4"/>
      <c r="IWY5" s="4"/>
      <c r="IWZ5" s="4"/>
      <c r="IXA5" s="4"/>
      <c r="IXB5" s="4"/>
      <c r="IXC5" s="4"/>
      <c r="IXD5" s="4"/>
      <c r="IXE5" s="4"/>
      <c r="IXF5" s="4"/>
      <c r="IXG5" s="4"/>
      <c r="IXH5" s="4"/>
      <c r="IXI5" s="4"/>
      <c r="IXJ5" s="4"/>
      <c r="IXK5" s="4"/>
      <c r="IXL5" s="4"/>
      <c r="IXM5" s="4"/>
      <c r="IXN5" s="4"/>
      <c r="IXO5" s="4"/>
      <c r="IXP5" s="4"/>
      <c r="IXQ5" s="4"/>
      <c r="IXR5" s="4"/>
      <c r="IXS5" s="4"/>
      <c r="IXT5" s="4"/>
      <c r="IXU5" s="4"/>
      <c r="IXV5" s="4"/>
      <c r="IXW5" s="4"/>
      <c r="IXX5" s="4"/>
      <c r="IXY5" s="4"/>
      <c r="IXZ5" s="4"/>
      <c r="IYA5" s="4"/>
      <c r="IYB5" s="4"/>
      <c r="IYC5" s="4"/>
      <c r="IYD5" s="4"/>
      <c r="IYE5" s="4"/>
      <c r="IYF5" s="4"/>
      <c r="IYG5" s="4"/>
      <c r="IYH5" s="4"/>
      <c r="IYI5" s="4"/>
      <c r="IYJ5" s="4"/>
      <c r="IYK5" s="4"/>
      <c r="IYL5" s="4"/>
      <c r="IYM5" s="4"/>
      <c r="IYN5" s="4"/>
      <c r="IYO5" s="4"/>
      <c r="IYP5" s="4"/>
      <c r="IYQ5" s="4"/>
      <c r="IYR5" s="4"/>
      <c r="IYS5" s="4"/>
      <c r="IYT5" s="4"/>
      <c r="IYU5" s="4"/>
      <c r="IYV5" s="4"/>
      <c r="IYW5" s="4"/>
      <c r="IYX5" s="4"/>
      <c r="IYY5" s="4"/>
      <c r="IYZ5" s="4"/>
      <c r="IZA5" s="4"/>
      <c r="IZB5" s="4"/>
      <c r="IZC5" s="4"/>
      <c r="IZD5" s="4"/>
      <c r="IZE5" s="4"/>
      <c r="IZF5" s="4"/>
      <c r="IZG5" s="4"/>
      <c r="IZH5" s="4"/>
      <c r="IZI5" s="4"/>
      <c r="IZJ5" s="4"/>
      <c r="IZK5" s="4"/>
      <c r="IZL5" s="4"/>
      <c r="IZM5" s="4"/>
      <c r="IZN5" s="4"/>
      <c r="IZO5" s="4"/>
      <c r="IZP5" s="4"/>
      <c r="IZQ5" s="4"/>
      <c r="IZR5" s="4"/>
      <c r="IZS5" s="4"/>
      <c r="IZT5" s="4"/>
      <c r="IZU5" s="4"/>
      <c r="IZV5" s="4"/>
      <c r="IZW5" s="4"/>
      <c r="IZX5" s="4"/>
      <c r="IZY5" s="4"/>
      <c r="IZZ5" s="4"/>
      <c r="JAA5" s="4"/>
      <c r="JAB5" s="4"/>
      <c r="JAC5" s="4"/>
      <c r="JAD5" s="4"/>
      <c r="JAE5" s="4"/>
      <c r="JAF5" s="4"/>
      <c r="JAG5" s="4"/>
      <c r="JAH5" s="4"/>
      <c r="JAI5" s="4"/>
      <c r="JAJ5" s="4"/>
      <c r="JAK5" s="4"/>
      <c r="JAL5" s="4"/>
      <c r="JAM5" s="4"/>
      <c r="JAN5" s="4"/>
      <c r="JAO5" s="4"/>
      <c r="JAP5" s="4"/>
      <c r="JAQ5" s="4"/>
      <c r="JAR5" s="4"/>
      <c r="JAS5" s="4"/>
      <c r="JAT5" s="4"/>
      <c r="JAU5" s="4"/>
      <c r="JAV5" s="4"/>
      <c r="JAW5" s="4"/>
      <c r="JAX5" s="4"/>
      <c r="JAY5" s="4"/>
      <c r="JAZ5" s="4"/>
      <c r="JBA5" s="4"/>
      <c r="JBB5" s="4"/>
      <c r="JBC5" s="4"/>
      <c r="JBD5" s="4"/>
      <c r="JBE5" s="4"/>
      <c r="JBF5" s="4"/>
      <c r="JBG5" s="4"/>
      <c r="JBH5" s="4"/>
      <c r="JBI5" s="4"/>
      <c r="JBJ5" s="4"/>
      <c r="JBK5" s="4"/>
      <c r="JBL5" s="4"/>
      <c r="JBM5" s="4"/>
      <c r="JBN5" s="4"/>
      <c r="JBO5" s="4"/>
      <c r="JBP5" s="4"/>
      <c r="JBQ5" s="4"/>
      <c r="JBR5" s="4"/>
      <c r="JBS5" s="4"/>
      <c r="JBT5" s="4"/>
      <c r="JBU5" s="4"/>
      <c r="JBV5" s="4"/>
      <c r="JBW5" s="4"/>
      <c r="JBX5" s="4"/>
      <c r="JBY5" s="4"/>
      <c r="JBZ5" s="4"/>
      <c r="JCA5" s="4"/>
      <c r="JCB5" s="4"/>
      <c r="JCC5" s="4"/>
      <c r="JCD5" s="4"/>
      <c r="JCE5" s="4"/>
      <c r="JCF5" s="4"/>
      <c r="JCG5" s="4"/>
      <c r="JCH5" s="4"/>
      <c r="JCI5" s="4"/>
      <c r="JCJ5" s="4"/>
      <c r="JCK5" s="4"/>
      <c r="JCL5" s="4"/>
      <c r="JCM5" s="4"/>
      <c r="JCN5" s="4"/>
      <c r="JCO5" s="4"/>
      <c r="JCP5" s="4"/>
      <c r="JCQ5" s="4"/>
      <c r="JCR5" s="4"/>
      <c r="JCS5" s="4"/>
      <c r="JCT5" s="4"/>
      <c r="JCU5" s="4"/>
      <c r="JCV5" s="4"/>
      <c r="JCW5" s="4"/>
      <c r="JCX5" s="4"/>
      <c r="JCY5" s="4"/>
      <c r="JCZ5" s="4"/>
      <c r="JDA5" s="4"/>
      <c r="JDB5" s="4"/>
      <c r="JDC5" s="4"/>
      <c r="JDD5" s="4"/>
      <c r="JDE5" s="4"/>
      <c r="JDF5" s="4"/>
      <c r="JDG5" s="4"/>
      <c r="JDH5" s="4"/>
      <c r="JDI5" s="4"/>
      <c r="JDJ5" s="4"/>
      <c r="JDK5" s="4"/>
      <c r="JDL5" s="4"/>
      <c r="JDM5" s="4"/>
      <c r="JDN5" s="4"/>
      <c r="JDO5" s="4"/>
      <c r="JDP5" s="4"/>
      <c r="JDQ5" s="4"/>
      <c r="JDR5" s="4"/>
      <c r="JDS5" s="4"/>
      <c r="JDT5" s="4"/>
      <c r="JDU5" s="4"/>
      <c r="JDV5" s="4"/>
      <c r="JDW5" s="4"/>
      <c r="JDX5" s="4"/>
      <c r="JDY5" s="4"/>
      <c r="JDZ5" s="4"/>
      <c r="JEA5" s="4"/>
      <c r="JEB5" s="4"/>
      <c r="JEC5" s="4"/>
      <c r="JED5" s="4"/>
      <c r="JEE5" s="4"/>
      <c r="JEF5" s="4"/>
      <c r="JEG5" s="4"/>
      <c r="JEH5" s="4"/>
      <c r="JEI5" s="4"/>
      <c r="JEJ5" s="4"/>
      <c r="JEK5" s="4"/>
      <c r="JEL5" s="4"/>
      <c r="JEM5" s="4"/>
      <c r="JEN5" s="4"/>
      <c r="JEO5" s="4"/>
      <c r="JEP5" s="4"/>
      <c r="JEQ5" s="4"/>
      <c r="JER5" s="4"/>
      <c r="JES5" s="4"/>
      <c r="JET5" s="4"/>
      <c r="JEU5" s="4"/>
      <c r="JEV5" s="4"/>
      <c r="JEW5" s="4"/>
      <c r="JEX5" s="4"/>
      <c r="JEY5" s="4"/>
      <c r="JEZ5" s="4"/>
      <c r="JFA5" s="4"/>
      <c r="JFB5" s="4"/>
      <c r="JFC5" s="4"/>
      <c r="JFD5" s="4"/>
      <c r="JFE5" s="4"/>
      <c r="JFF5" s="4"/>
      <c r="JFG5" s="4"/>
      <c r="JFH5" s="4"/>
      <c r="JFI5" s="4"/>
      <c r="JFJ5" s="4"/>
      <c r="JFK5" s="4"/>
      <c r="JFL5" s="4"/>
      <c r="JFM5" s="4"/>
      <c r="JFN5" s="4"/>
      <c r="JFO5" s="4"/>
      <c r="JFP5" s="4"/>
      <c r="JFQ5" s="4"/>
      <c r="JFR5" s="4"/>
      <c r="JFS5" s="4"/>
      <c r="JFT5" s="4"/>
      <c r="JFU5" s="4"/>
      <c r="JFV5" s="4"/>
      <c r="JFW5" s="4"/>
      <c r="JFX5" s="4"/>
      <c r="JFY5" s="4"/>
      <c r="JFZ5" s="4"/>
      <c r="JGA5" s="4"/>
      <c r="JGB5" s="4"/>
      <c r="JGC5" s="4"/>
      <c r="JGD5" s="4"/>
      <c r="JGE5" s="4"/>
      <c r="JGF5" s="4"/>
      <c r="JGG5" s="4"/>
      <c r="JGH5" s="4"/>
      <c r="JGI5" s="4"/>
      <c r="JGJ5" s="4"/>
      <c r="JGK5" s="4"/>
      <c r="JGL5" s="4"/>
      <c r="JGM5" s="4"/>
      <c r="JGN5" s="4"/>
      <c r="JGO5" s="4"/>
      <c r="JGP5" s="4"/>
      <c r="JGQ5" s="4"/>
      <c r="JGR5" s="4"/>
      <c r="JGS5" s="4"/>
      <c r="JGT5" s="4"/>
      <c r="JGU5" s="4"/>
      <c r="JGV5" s="4"/>
      <c r="JGW5" s="4"/>
      <c r="JGX5" s="4"/>
      <c r="JGY5" s="4"/>
      <c r="JGZ5" s="4"/>
      <c r="JHA5" s="4"/>
      <c r="JHB5" s="4"/>
      <c r="JHC5" s="4"/>
      <c r="JHD5" s="4"/>
      <c r="JHE5" s="4"/>
      <c r="JHF5" s="4"/>
      <c r="JHG5" s="4"/>
      <c r="JHH5" s="4"/>
      <c r="JHI5" s="4"/>
      <c r="JHJ5" s="4"/>
      <c r="JHK5" s="4"/>
      <c r="JHL5" s="4"/>
      <c r="JHM5" s="4"/>
      <c r="JHN5" s="4"/>
      <c r="JHO5" s="4"/>
      <c r="JHP5" s="4"/>
      <c r="JHQ5" s="4"/>
      <c r="JHR5" s="4"/>
      <c r="JHS5" s="4"/>
      <c r="JHT5" s="4"/>
      <c r="JHU5" s="4"/>
      <c r="JHV5" s="4"/>
      <c r="JHW5" s="4"/>
      <c r="JHX5" s="4"/>
      <c r="JHY5" s="4"/>
      <c r="JHZ5" s="4"/>
      <c r="JIA5" s="4"/>
      <c r="JIB5" s="4"/>
      <c r="JIC5" s="4"/>
      <c r="JID5" s="4"/>
      <c r="JIE5" s="4"/>
      <c r="JIF5" s="4"/>
      <c r="JIG5" s="4"/>
      <c r="JIH5" s="4"/>
      <c r="JII5" s="4"/>
      <c r="JIJ5" s="4"/>
      <c r="JIK5" s="4"/>
      <c r="JIL5" s="4"/>
      <c r="JIM5" s="4"/>
      <c r="JIN5" s="4"/>
      <c r="JIO5" s="4"/>
      <c r="JIP5" s="4"/>
      <c r="JIQ5" s="4"/>
      <c r="JIR5" s="4"/>
      <c r="JIS5" s="4"/>
      <c r="JIT5" s="4"/>
      <c r="JIU5" s="4"/>
      <c r="JIV5" s="4"/>
      <c r="JIW5" s="4"/>
      <c r="JIX5" s="4"/>
      <c r="JIY5" s="4"/>
      <c r="JIZ5" s="4"/>
      <c r="JJA5" s="4"/>
      <c r="JJB5" s="4"/>
      <c r="JJC5" s="4"/>
      <c r="JJD5" s="4"/>
      <c r="JJE5" s="4"/>
      <c r="JJF5" s="4"/>
      <c r="JJG5" s="4"/>
      <c r="JJH5" s="4"/>
      <c r="JJI5" s="4"/>
      <c r="JJJ5" s="4"/>
      <c r="JJK5" s="4"/>
      <c r="JJL5" s="4"/>
      <c r="JJM5" s="4"/>
      <c r="JJN5" s="4"/>
      <c r="JJO5" s="4"/>
      <c r="JJP5" s="4"/>
      <c r="JJQ5" s="4"/>
      <c r="JJR5" s="4"/>
      <c r="JJS5" s="4"/>
      <c r="JJT5" s="4"/>
      <c r="JJU5" s="4"/>
      <c r="JJV5" s="4"/>
      <c r="JJW5" s="4"/>
      <c r="JJX5" s="4"/>
      <c r="JJY5" s="4"/>
      <c r="JJZ5" s="4"/>
      <c r="JKA5" s="4"/>
      <c r="JKB5" s="4"/>
      <c r="JKC5" s="4"/>
      <c r="JKD5" s="4"/>
      <c r="JKE5" s="4"/>
      <c r="JKF5" s="4"/>
      <c r="JKG5" s="4"/>
      <c r="JKH5" s="4"/>
      <c r="JKI5" s="4"/>
      <c r="JKJ5" s="4"/>
      <c r="JKK5" s="4"/>
      <c r="JKL5" s="4"/>
      <c r="JKM5" s="4"/>
      <c r="JKN5" s="4"/>
      <c r="JKO5" s="4"/>
      <c r="JKP5" s="4"/>
      <c r="JKQ5" s="4"/>
      <c r="JKR5" s="4"/>
      <c r="JKS5" s="4"/>
      <c r="JKT5" s="4"/>
      <c r="JKU5" s="4"/>
      <c r="JKV5" s="4"/>
      <c r="JKW5" s="4"/>
      <c r="JKX5" s="4"/>
      <c r="JKY5" s="4"/>
      <c r="JKZ5" s="4"/>
      <c r="JLA5" s="4"/>
      <c r="JLB5" s="4"/>
      <c r="JLC5" s="4"/>
      <c r="JLD5" s="4"/>
      <c r="JLE5" s="4"/>
      <c r="JLF5" s="4"/>
      <c r="JLG5" s="4"/>
      <c r="JLH5" s="4"/>
      <c r="JLI5" s="4"/>
      <c r="JLJ5" s="4"/>
      <c r="JLK5" s="4"/>
      <c r="JLL5" s="4"/>
      <c r="JLM5" s="4"/>
      <c r="JLN5" s="4"/>
      <c r="JLO5" s="4"/>
      <c r="JLP5" s="4"/>
      <c r="JLQ5" s="4"/>
      <c r="JLR5" s="4"/>
      <c r="JLS5" s="4"/>
      <c r="JLT5" s="4"/>
      <c r="JLU5" s="4"/>
      <c r="JLV5" s="4"/>
      <c r="JLW5" s="4"/>
      <c r="JLX5" s="4"/>
      <c r="JLY5" s="4"/>
      <c r="JLZ5" s="4"/>
      <c r="JMA5" s="4"/>
      <c r="JMB5" s="4"/>
      <c r="JMC5" s="4"/>
      <c r="JMD5" s="4"/>
      <c r="JME5" s="4"/>
      <c r="JMF5" s="4"/>
      <c r="JMG5" s="4"/>
      <c r="JMH5" s="4"/>
      <c r="JMI5" s="4"/>
      <c r="JMJ5" s="4"/>
      <c r="JMK5" s="4"/>
      <c r="JML5" s="4"/>
      <c r="JMM5" s="4"/>
      <c r="JMN5" s="4"/>
      <c r="JMO5" s="4"/>
      <c r="JMP5" s="4"/>
      <c r="JMQ5" s="4"/>
      <c r="JMR5" s="4"/>
      <c r="JMS5" s="4"/>
      <c r="JMT5" s="4"/>
      <c r="JMU5" s="4"/>
      <c r="JMV5" s="4"/>
      <c r="JMW5" s="4"/>
      <c r="JMX5" s="4"/>
      <c r="JMY5" s="4"/>
      <c r="JMZ5" s="4"/>
      <c r="JNA5" s="4"/>
      <c r="JNB5" s="4"/>
      <c r="JNC5" s="4"/>
      <c r="JND5" s="4"/>
      <c r="JNE5" s="4"/>
      <c r="JNF5" s="4"/>
      <c r="JNG5" s="4"/>
      <c r="JNH5" s="4"/>
      <c r="JNI5" s="4"/>
      <c r="JNJ5" s="4"/>
      <c r="JNK5" s="4"/>
      <c r="JNL5" s="4"/>
      <c r="JNM5" s="4"/>
      <c r="JNN5" s="4"/>
      <c r="JNO5" s="4"/>
      <c r="JNP5" s="4"/>
      <c r="JNQ5" s="4"/>
      <c r="JNR5" s="4"/>
      <c r="JNS5" s="4"/>
      <c r="JNT5" s="4"/>
      <c r="JNU5" s="4"/>
      <c r="JNV5" s="4"/>
      <c r="JNW5" s="4"/>
      <c r="JNX5" s="4"/>
      <c r="JNY5" s="4"/>
      <c r="JNZ5" s="4"/>
      <c r="JOA5" s="4"/>
      <c r="JOB5" s="4"/>
      <c r="JOC5" s="4"/>
      <c r="JOD5" s="4"/>
      <c r="JOE5" s="4"/>
      <c r="JOF5" s="4"/>
      <c r="JOG5" s="4"/>
      <c r="JOH5" s="4"/>
      <c r="JOI5" s="4"/>
      <c r="JOJ5" s="4"/>
      <c r="JOK5" s="4"/>
      <c r="JOL5" s="4"/>
      <c r="JOM5" s="4"/>
      <c r="JON5" s="4"/>
      <c r="JOO5" s="4"/>
      <c r="JOP5" s="4"/>
      <c r="JOQ5" s="4"/>
      <c r="JOR5" s="4"/>
      <c r="JOS5" s="4"/>
      <c r="JOT5" s="4"/>
      <c r="JOU5" s="4"/>
      <c r="JOV5" s="4"/>
      <c r="JOW5" s="4"/>
      <c r="JOX5" s="4"/>
      <c r="JOY5" s="4"/>
      <c r="JOZ5" s="4"/>
      <c r="JPA5" s="4"/>
      <c r="JPB5" s="4"/>
      <c r="JPC5" s="4"/>
      <c r="JPD5" s="4"/>
      <c r="JPE5" s="4"/>
      <c r="JPF5" s="4"/>
      <c r="JPG5" s="4"/>
      <c r="JPH5" s="4"/>
      <c r="JPI5" s="4"/>
      <c r="JPJ5" s="4"/>
      <c r="JPK5" s="4"/>
      <c r="JPL5" s="4"/>
      <c r="JPM5" s="4"/>
      <c r="JPN5" s="4"/>
      <c r="JPO5" s="4"/>
      <c r="JPP5" s="4"/>
      <c r="JPQ5" s="4"/>
      <c r="JPR5" s="4"/>
      <c r="JPS5" s="4"/>
      <c r="JPT5" s="4"/>
      <c r="JPU5" s="4"/>
      <c r="JPV5" s="4"/>
      <c r="JPW5" s="4"/>
      <c r="JPX5" s="4"/>
      <c r="JPY5" s="4"/>
      <c r="JPZ5" s="4"/>
      <c r="JQA5" s="4"/>
      <c r="JQB5" s="4"/>
      <c r="JQC5" s="4"/>
      <c r="JQD5" s="4"/>
      <c r="JQE5" s="4"/>
      <c r="JQF5" s="4"/>
      <c r="JQG5" s="4"/>
      <c r="JQH5" s="4"/>
      <c r="JQI5" s="4"/>
      <c r="JQJ5" s="4"/>
      <c r="JQK5" s="4"/>
      <c r="JQL5" s="4"/>
      <c r="JQM5" s="4"/>
      <c r="JQN5" s="4"/>
      <c r="JQO5" s="4"/>
      <c r="JQP5" s="4"/>
      <c r="JQQ5" s="4"/>
      <c r="JQR5" s="4"/>
      <c r="JQS5" s="4"/>
      <c r="JQT5" s="4"/>
      <c r="JQU5" s="4"/>
      <c r="JQV5" s="4"/>
      <c r="JQW5" s="4"/>
      <c r="JQX5" s="4"/>
      <c r="JQY5" s="4"/>
      <c r="JQZ5" s="4"/>
      <c r="JRA5" s="4"/>
      <c r="JRB5" s="4"/>
      <c r="JRC5" s="4"/>
      <c r="JRD5" s="4"/>
      <c r="JRE5" s="4"/>
      <c r="JRF5" s="4"/>
      <c r="JRG5" s="4"/>
      <c r="JRH5" s="4"/>
      <c r="JRI5" s="4"/>
      <c r="JRJ5" s="4"/>
      <c r="JRK5" s="4"/>
      <c r="JRL5" s="4"/>
      <c r="JRM5" s="4"/>
      <c r="JRN5" s="4"/>
      <c r="JRO5" s="4"/>
      <c r="JRP5" s="4"/>
      <c r="JRQ5" s="4"/>
      <c r="JRR5" s="4"/>
      <c r="JRS5" s="4"/>
      <c r="JRT5" s="4"/>
      <c r="JRU5" s="4"/>
      <c r="JRV5" s="4"/>
      <c r="JRW5" s="4"/>
      <c r="JRX5" s="4"/>
      <c r="JRY5" s="4"/>
      <c r="JRZ5" s="4"/>
      <c r="JSA5" s="4"/>
      <c r="JSB5" s="4"/>
      <c r="JSC5" s="4"/>
      <c r="JSD5" s="4"/>
      <c r="JSE5" s="4"/>
      <c r="JSF5" s="4"/>
      <c r="JSG5" s="4"/>
      <c r="JSH5" s="4"/>
      <c r="JSI5" s="4"/>
      <c r="JSJ5" s="4"/>
      <c r="JSK5" s="4"/>
      <c r="JSL5" s="4"/>
      <c r="JSM5" s="4"/>
      <c r="JSN5" s="4"/>
      <c r="JSO5" s="4"/>
      <c r="JSP5" s="4"/>
      <c r="JSQ5" s="4"/>
      <c r="JSR5" s="4"/>
      <c r="JSS5" s="4"/>
      <c r="JST5" s="4"/>
      <c r="JSU5" s="4"/>
      <c r="JSV5" s="4"/>
      <c r="JSW5" s="4"/>
      <c r="JSX5" s="4"/>
      <c r="JSY5" s="4"/>
      <c r="JSZ5" s="4"/>
      <c r="JTA5" s="4"/>
      <c r="JTB5" s="4"/>
      <c r="JTC5" s="4"/>
      <c r="JTD5" s="4"/>
      <c r="JTE5" s="4"/>
      <c r="JTF5" s="4"/>
      <c r="JTG5" s="4"/>
      <c r="JTH5" s="4"/>
      <c r="JTI5" s="4"/>
      <c r="JTJ5" s="4"/>
      <c r="JTK5" s="4"/>
      <c r="JTL5" s="4"/>
      <c r="JTM5" s="4"/>
      <c r="JTN5" s="4"/>
      <c r="JTO5" s="4"/>
      <c r="JTP5" s="4"/>
      <c r="JTQ5" s="4"/>
      <c r="JTR5" s="4"/>
      <c r="JTS5" s="4"/>
      <c r="JTT5" s="4"/>
      <c r="JTU5" s="4"/>
      <c r="JTV5" s="4"/>
      <c r="JTW5" s="4"/>
      <c r="JTX5" s="4"/>
      <c r="JTY5" s="4"/>
      <c r="JTZ5" s="4"/>
      <c r="JUA5" s="4"/>
      <c r="JUB5" s="4"/>
      <c r="JUC5" s="4"/>
      <c r="JUD5" s="4"/>
      <c r="JUE5" s="4"/>
      <c r="JUF5" s="4"/>
      <c r="JUG5" s="4"/>
      <c r="JUH5" s="4"/>
      <c r="JUI5" s="4"/>
      <c r="JUJ5" s="4"/>
      <c r="JUK5" s="4"/>
      <c r="JUL5" s="4"/>
      <c r="JUM5" s="4"/>
      <c r="JUN5" s="4"/>
      <c r="JUO5" s="4"/>
      <c r="JUP5" s="4"/>
      <c r="JUQ5" s="4"/>
      <c r="JUR5" s="4"/>
      <c r="JUS5" s="4"/>
      <c r="JUT5" s="4"/>
      <c r="JUU5" s="4"/>
      <c r="JUV5" s="4"/>
      <c r="JUW5" s="4"/>
      <c r="JUX5" s="4"/>
      <c r="JUY5" s="4"/>
      <c r="JUZ5" s="4"/>
      <c r="JVA5" s="4"/>
      <c r="JVB5" s="4"/>
      <c r="JVC5" s="4"/>
      <c r="JVD5" s="4"/>
      <c r="JVE5" s="4"/>
      <c r="JVF5" s="4"/>
      <c r="JVG5" s="4"/>
      <c r="JVH5" s="4"/>
      <c r="JVI5" s="4"/>
      <c r="JVJ5" s="4"/>
      <c r="JVK5" s="4"/>
      <c r="JVL5" s="4"/>
      <c r="JVM5" s="4"/>
      <c r="JVN5" s="4"/>
      <c r="JVO5" s="4"/>
      <c r="JVP5" s="4"/>
      <c r="JVQ5" s="4"/>
      <c r="JVR5" s="4"/>
      <c r="JVS5" s="4"/>
      <c r="JVT5" s="4"/>
      <c r="JVU5" s="4"/>
      <c r="JVV5" s="4"/>
      <c r="JVW5" s="4"/>
      <c r="JVX5" s="4"/>
      <c r="JVY5" s="4"/>
      <c r="JVZ5" s="4"/>
      <c r="JWA5" s="4"/>
      <c r="JWB5" s="4"/>
      <c r="JWC5" s="4"/>
      <c r="JWD5" s="4"/>
      <c r="JWE5" s="4"/>
      <c r="JWF5" s="4"/>
      <c r="JWG5" s="4"/>
      <c r="JWH5" s="4"/>
      <c r="JWI5" s="4"/>
      <c r="JWJ5" s="4"/>
      <c r="JWK5" s="4"/>
      <c r="JWL5" s="4"/>
      <c r="JWM5" s="4"/>
      <c r="JWN5" s="4"/>
      <c r="JWO5" s="4"/>
      <c r="JWP5" s="4"/>
      <c r="JWQ5" s="4"/>
      <c r="JWR5" s="4"/>
      <c r="JWS5" s="4"/>
      <c r="JWT5" s="4"/>
      <c r="JWU5" s="4"/>
      <c r="JWV5" s="4"/>
      <c r="JWW5" s="4"/>
      <c r="JWX5" s="4"/>
      <c r="JWY5" s="4"/>
      <c r="JWZ5" s="4"/>
      <c r="JXA5" s="4"/>
      <c r="JXB5" s="4"/>
      <c r="JXC5" s="4"/>
      <c r="JXD5" s="4"/>
      <c r="JXE5" s="4"/>
      <c r="JXF5" s="4"/>
      <c r="JXG5" s="4"/>
      <c r="JXH5" s="4"/>
      <c r="JXI5" s="4"/>
      <c r="JXJ5" s="4"/>
      <c r="JXK5" s="4"/>
      <c r="JXL5" s="4"/>
      <c r="JXM5" s="4"/>
      <c r="JXN5" s="4"/>
      <c r="JXO5" s="4"/>
      <c r="JXP5" s="4"/>
      <c r="JXQ5" s="4"/>
      <c r="JXR5" s="4"/>
      <c r="JXS5" s="4"/>
      <c r="JXT5" s="4"/>
      <c r="JXU5" s="4"/>
      <c r="JXV5" s="4"/>
      <c r="JXW5" s="4"/>
      <c r="JXX5" s="4"/>
      <c r="JXY5" s="4"/>
      <c r="JXZ5" s="4"/>
      <c r="JYA5" s="4"/>
      <c r="JYB5" s="4"/>
      <c r="JYC5" s="4"/>
      <c r="JYD5" s="4"/>
      <c r="JYE5" s="4"/>
      <c r="JYF5" s="4"/>
      <c r="JYG5" s="4"/>
      <c r="JYH5" s="4"/>
      <c r="JYI5" s="4"/>
      <c r="JYJ5" s="4"/>
      <c r="JYK5" s="4"/>
      <c r="JYL5" s="4"/>
      <c r="JYM5" s="4"/>
      <c r="JYN5" s="4"/>
      <c r="JYO5" s="4"/>
      <c r="JYP5" s="4"/>
      <c r="JYQ5" s="4"/>
      <c r="JYR5" s="4"/>
      <c r="JYS5" s="4"/>
      <c r="JYT5" s="4"/>
      <c r="JYU5" s="4"/>
      <c r="JYV5" s="4"/>
      <c r="JYW5" s="4"/>
      <c r="JYX5" s="4"/>
      <c r="JYY5" s="4"/>
      <c r="JYZ5" s="4"/>
      <c r="JZA5" s="4"/>
      <c r="JZB5" s="4"/>
      <c r="JZC5" s="4"/>
      <c r="JZD5" s="4"/>
      <c r="JZE5" s="4"/>
      <c r="JZF5" s="4"/>
      <c r="JZG5" s="4"/>
      <c r="JZH5" s="4"/>
      <c r="JZI5" s="4"/>
      <c r="JZJ5" s="4"/>
      <c r="JZK5" s="4"/>
      <c r="JZL5" s="4"/>
      <c r="JZM5" s="4"/>
      <c r="JZN5" s="4"/>
      <c r="JZO5" s="4"/>
      <c r="JZP5" s="4"/>
      <c r="JZQ5" s="4"/>
      <c r="JZR5" s="4"/>
      <c r="JZS5" s="4"/>
      <c r="JZT5" s="4"/>
      <c r="JZU5" s="4"/>
      <c r="JZV5" s="4"/>
      <c r="JZW5" s="4"/>
      <c r="JZX5" s="4"/>
      <c r="JZY5" s="4"/>
      <c r="JZZ5" s="4"/>
      <c r="KAA5" s="4"/>
      <c r="KAB5" s="4"/>
      <c r="KAC5" s="4"/>
      <c r="KAD5" s="4"/>
      <c r="KAE5" s="4"/>
      <c r="KAF5" s="4"/>
      <c r="KAG5" s="4"/>
      <c r="KAH5" s="4"/>
      <c r="KAI5" s="4"/>
      <c r="KAJ5" s="4"/>
      <c r="KAK5" s="4"/>
      <c r="KAL5" s="4"/>
      <c r="KAM5" s="4"/>
      <c r="KAN5" s="4"/>
      <c r="KAO5" s="4"/>
      <c r="KAP5" s="4"/>
      <c r="KAQ5" s="4"/>
      <c r="KAR5" s="4"/>
      <c r="KAS5" s="4"/>
      <c r="KAT5" s="4"/>
      <c r="KAU5" s="4"/>
      <c r="KAV5" s="4"/>
      <c r="KAW5" s="4"/>
      <c r="KAX5" s="4"/>
      <c r="KAY5" s="4"/>
      <c r="KAZ5" s="4"/>
      <c r="KBA5" s="4"/>
      <c r="KBB5" s="4"/>
      <c r="KBC5" s="4"/>
      <c r="KBD5" s="4"/>
      <c r="KBE5" s="4"/>
      <c r="KBF5" s="4"/>
      <c r="KBG5" s="4"/>
      <c r="KBH5" s="4"/>
      <c r="KBI5" s="4"/>
      <c r="KBJ5" s="4"/>
      <c r="KBK5" s="4"/>
      <c r="KBL5" s="4"/>
      <c r="KBM5" s="4"/>
      <c r="KBN5" s="4"/>
      <c r="KBO5" s="4"/>
      <c r="KBP5" s="4"/>
      <c r="KBQ5" s="4"/>
      <c r="KBR5" s="4"/>
      <c r="KBS5" s="4"/>
      <c r="KBT5" s="4"/>
      <c r="KBU5" s="4"/>
      <c r="KBV5" s="4"/>
      <c r="KBW5" s="4"/>
      <c r="KBX5" s="4"/>
      <c r="KBY5" s="4"/>
      <c r="KBZ5" s="4"/>
      <c r="KCA5" s="4"/>
      <c r="KCB5" s="4"/>
      <c r="KCC5" s="4"/>
      <c r="KCD5" s="4"/>
      <c r="KCE5" s="4"/>
      <c r="KCF5" s="4"/>
      <c r="KCG5" s="4"/>
      <c r="KCH5" s="4"/>
      <c r="KCI5" s="4"/>
      <c r="KCJ5" s="4"/>
      <c r="KCK5" s="4"/>
      <c r="KCL5" s="4"/>
      <c r="KCM5" s="4"/>
      <c r="KCN5" s="4"/>
      <c r="KCO5" s="4"/>
      <c r="KCP5" s="4"/>
      <c r="KCQ5" s="4"/>
      <c r="KCR5" s="4"/>
      <c r="KCS5" s="4"/>
      <c r="KCT5" s="4"/>
      <c r="KCU5" s="4"/>
      <c r="KCV5" s="4"/>
      <c r="KCW5" s="4"/>
      <c r="KCX5" s="4"/>
      <c r="KCY5" s="4"/>
      <c r="KCZ5" s="4"/>
      <c r="KDA5" s="4"/>
      <c r="KDB5" s="4"/>
      <c r="KDC5" s="4"/>
      <c r="KDD5" s="4"/>
      <c r="KDE5" s="4"/>
      <c r="KDF5" s="4"/>
      <c r="KDG5" s="4"/>
      <c r="KDH5" s="4"/>
      <c r="KDI5" s="4"/>
      <c r="KDJ5" s="4"/>
      <c r="KDK5" s="4"/>
      <c r="KDL5" s="4"/>
      <c r="KDM5" s="4"/>
      <c r="KDN5" s="4"/>
      <c r="KDO5" s="4"/>
      <c r="KDP5" s="4"/>
      <c r="KDQ5" s="4"/>
      <c r="KDR5" s="4"/>
      <c r="KDS5" s="4"/>
      <c r="KDT5" s="4"/>
      <c r="KDU5" s="4"/>
      <c r="KDV5" s="4"/>
      <c r="KDW5" s="4"/>
      <c r="KDX5" s="4"/>
      <c r="KDY5" s="4"/>
      <c r="KDZ5" s="4"/>
      <c r="KEA5" s="4"/>
      <c r="KEB5" s="4"/>
      <c r="KEC5" s="4"/>
      <c r="KED5" s="4"/>
      <c r="KEE5" s="4"/>
      <c r="KEF5" s="4"/>
      <c r="KEG5" s="4"/>
      <c r="KEH5" s="4"/>
      <c r="KEI5" s="4"/>
      <c r="KEJ5" s="4"/>
      <c r="KEK5" s="4"/>
      <c r="KEL5" s="4"/>
      <c r="KEM5" s="4"/>
      <c r="KEN5" s="4"/>
      <c r="KEO5" s="4"/>
      <c r="KEP5" s="4"/>
      <c r="KEQ5" s="4"/>
      <c r="KER5" s="4"/>
      <c r="KES5" s="4"/>
      <c r="KET5" s="4"/>
      <c r="KEU5" s="4"/>
      <c r="KEV5" s="4"/>
      <c r="KEW5" s="4"/>
      <c r="KEX5" s="4"/>
      <c r="KEY5" s="4"/>
      <c r="KEZ5" s="4"/>
      <c r="KFA5" s="4"/>
      <c r="KFB5" s="4"/>
      <c r="KFC5" s="4"/>
      <c r="KFD5" s="4"/>
      <c r="KFE5" s="4"/>
      <c r="KFF5" s="4"/>
      <c r="KFG5" s="4"/>
      <c r="KFH5" s="4"/>
      <c r="KFI5" s="4"/>
      <c r="KFJ5" s="4"/>
      <c r="KFK5" s="4"/>
      <c r="KFL5" s="4"/>
      <c r="KFM5" s="4"/>
      <c r="KFN5" s="4"/>
      <c r="KFO5" s="4"/>
      <c r="KFP5" s="4"/>
      <c r="KFQ5" s="4"/>
      <c r="KFR5" s="4"/>
      <c r="KFS5" s="4"/>
      <c r="KFT5" s="4"/>
      <c r="KFU5" s="4"/>
      <c r="KFV5" s="4"/>
      <c r="KFW5" s="4"/>
      <c r="KFX5" s="4"/>
      <c r="KFY5" s="4"/>
      <c r="KFZ5" s="4"/>
      <c r="KGA5" s="4"/>
      <c r="KGB5" s="4"/>
      <c r="KGC5" s="4"/>
      <c r="KGD5" s="4"/>
      <c r="KGE5" s="4"/>
      <c r="KGF5" s="4"/>
      <c r="KGG5" s="4"/>
      <c r="KGH5" s="4"/>
      <c r="KGI5" s="4"/>
      <c r="KGJ5" s="4"/>
      <c r="KGK5" s="4"/>
      <c r="KGL5" s="4"/>
      <c r="KGM5" s="4"/>
      <c r="KGN5" s="4"/>
      <c r="KGO5" s="4"/>
      <c r="KGP5" s="4"/>
      <c r="KGQ5" s="4"/>
      <c r="KGR5" s="4"/>
      <c r="KGS5" s="4"/>
      <c r="KGT5" s="4"/>
      <c r="KGU5" s="4"/>
      <c r="KGV5" s="4"/>
      <c r="KGW5" s="4"/>
      <c r="KGX5" s="4"/>
      <c r="KGY5" s="4"/>
      <c r="KGZ5" s="4"/>
      <c r="KHA5" s="4"/>
      <c r="KHB5" s="4"/>
      <c r="KHC5" s="4"/>
      <c r="KHD5" s="4"/>
      <c r="KHE5" s="4"/>
      <c r="KHF5" s="4"/>
      <c r="KHG5" s="4"/>
      <c r="KHH5" s="4"/>
      <c r="KHI5" s="4"/>
      <c r="KHJ5" s="4"/>
      <c r="KHK5" s="4"/>
      <c r="KHL5" s="4"/>
      <c r="KHM5" s="4"/>
      <c r="KHN5" s="4"/>
      <c r="KHO5" s="4"/>
      <c r="KHP5" s="4"/>
      <c r="KHQ5" s="4"/>
      <c r="KHR5" s="4"/>
      <c r="KHS5" s="4"/>
      <c r="KHT5" s="4"/>
      <c r="KHU5" s="4"/>
      <c r="KHV5" s="4"/>
      <c r="KHW5" s="4"/>
      <c r="KHX5" s="4"/>
      <c r="KHY5" s="4"/>
      <c r="KHZ5" s="4"/>
      <c r="KIA5" s="4"/>
      <c r="KIB5" s="4"/>
      <c r="KIC5" s="4"/>
      <c r="KID5" s="4"/>
      <c r="KIE5" s="4"/>
      <c r="KIF5" s="4"/>
      <c r="KIG5" s="4"/>
      <c r="KIH5" s="4"/>
      <c r="KII5" s="4"/>
      <c r="KIJ5" s="4"/>
      <c r="KIK5" s="4"/>
      <c r="KIL5" s="4"/>
      <c r="KIM5" s="4"/>
      <c r="KIN5" s="4"/>
      <c r="KIO5" s="4"/>
      <c r="KIP5" s="4"/>
      <c r="KIQ5" s="4"/>
      <c r="KIR5" s="4"/>
      <c r="KIS5" s="4"/>
      <c r="KIT5" s="4"/>
      <c r="KIU5" s="4"/>
      <c r="KIV5" s="4"/>
      <c r="KIW5" s="4"/>
      <c r="KIX5" s="4"/>
      <c r="KIY5" s="4"/>
      <c r="KIZ5" s="4"/>
      <c r="KJA5" s="4"/>
      <c r="KJB5" s="4"/>
      <c r="KJC5" s="4"/>
      <c r="KJD5" s="4"/>
      <c r="KJE5" s="4"/>
      <c r="KJF5" s="4"/>
      <c r="KJG5" s="4"/>
      <c r="KJH5" s="4"/>
      <c r="KJI5" s="4"/>
      <c r="KJJ5" s="4"/>
      <c r="KJK5" s="4"/>
      <c r="KJL5" s="4"/>
      <c r="KJM5" s="4"/>
      <c r="KJN5" s="4"/>
      <c r="KJO5" s="4"/>
      <c r="KJP5" s="4"/>
      <c r="KJQ5" s="4"/>
      <c r="KJR5" s="4"/>
      <c r="KJS5" s="4"/>
      <c r="KJT5" s="4"/>
      <c r="KJU5" s="4"/>
      <c r="KJV5" s="4"/>
      <c r="KJW5" s="4"/>
      <c r="KJX5" s="4"/>
      <c r="KJY5" s="4"/>
      <c r="KJZ5" s="4"/>
      <c r="KKA5" s="4"/>
      <c r="KKB5" s="4"/>
      <c r="KKC5" s="4"/>
      <c r="KKD5" s="4"/>
      <c r="KKE5" s="4"/>
      <c r="KKF5" s="4"/>
      <c r="KKG5" s="4"/>
      <c r="KKH5" s="4"/>
      <c r="KKI5" s="4"/>
      <c r="KKJ5" s="4"/>
      <c r="KKK5" s="4"/>
      <c r="KKL5" s="4"/>
      <c r="KKM5" s="4"/>
      <c r="KKN5" s="4"/>
      <c r="KKO5" s="4"/>
      <c r="KKP5" s="4"/>
      <c r="KKQ5" s="4"/>
      <c r="KKR5" s="4"/>
      <c r="KKS5" s="4"/>
      <c r="KKT5" s="4"/>
      <c r="KKU5" s="4"/>
      <c r="KKV5" s="4"/>
      <c r="KKW5" s="4"/>
      <c r="KKX5" s="4"/>
      <c r="KKY5" s="4"/>
      <c r="KKZ5" s="4"/>
      <c r="KLA5" s="4"/>
      <c r="KLB5" s="4"/>
      <c r="KLC5" s="4"/>
      <c r="KLD5" s="4"/>
      <c r="KLE5" s="4"/>
      <c r="KLF5" s="4"/>
      <c r="KLG5" s="4"/>
      <c r="KLH5" s="4"/>
      <c r="KLI5" s="4"/>
      <c r="KLJ5" s="4"/>
      <c r="KLK5" s="4"/>
      <c r="KLL5" s="4"/>
      <c r="KLM5" s="4"/>
      <c r="KLN5" s="4"/>
      <c r="KLO5" s="4"/>
      <c r="KLP5" s="4"/>
      <c r="KLQ5" s="4"/>
      <c r="KLR5" s="4"/>
      <c r="KLS5" s="4"/>
      <c r="KLT5" s="4"/>
      <c r="KLU5" s="4"/>
      <c r="KLV5" s="4"/>
      <c r="KLW5" s="4"/>
      <c r="KLX5" s="4"/>
      <c r="KLY5" s="4"/>
      <c r="KLZ5" s="4"/>
      <c r="KMA5" s="4"/>
      <c r="KMB5" s="4"/>
      <c r="KMC5" s="4"/>
      <c r="KMD5" s="4"/>
      <c r="KME5" s="4"/>
      <c r="KMF5" s="4"/>
      <c r="KMG5" s="4"/>
      <c r="KMH5" s="4"/>
      <c r="KMI5" s="4"/>
      <c r="KMJ5" s="4"/>
      <c r="KMK5" s="4"/>
      <c r="KML5" s="4"/>
      <c r="KMM5" s="4"/>
      <c r="KMN5" s="4"/>
      <c r="KMO5" s="4"/>
      <c r="KMP5" s="4"/>
      <c r="KMQ5" s="4"/>
      <c r="KMR5" s="4"/>
      <c r="KMS5" s="4"/>
      <c r="KMT5" s="4"/>
      <c r="KMU5" s="4"/>
      <c r="KMV5" s="4"/>
      <c r="KMW5" s="4"/>
      <c r="KMX5" s="4"/>
      <c r="KMY5" s="4"/>
      <c r="KMZ5" s="4"/>
      <c r="KNA5" s="4"/>
      <c r="KNB5" s="4"/>
      <c r="KNC5" s="4"/>
      <c r="KND5" s="4"/>
      <c r="KNE5" s="4"/>
      <c r="KNF5" s="4"/>
      <c r="KNG5" s="4"/>
      <c r="KNH5" s="4"/>
      <c r="KNI5" s="4"/>
      <c r="KNJ5" s="4"/>
      <c r="KNK5" s="4"/>
      <c r="KNL5" s="4"/>
      <c r="KNM5" s="4"/>
      <c r="KNN5" s="4"/>
      <c r="KNO5" s="4"/>
      <c r="KNP5" s="4"/>
      <c r="KNQ5" s="4"/>
      <c r="KNR5" s="4"/>
      <c r="KNS5" s="4"/>
      <c r="KNT5" s="4"/>
      <c r="KNU5" s="4"/>
      <c r="KNV5" s="4"/>
      <c r="KNW5" s="4"/>
      <c r="KNX5" s="4"/>
      <c r="KNY5" s="4"/>
      <c r="KNZ5" s="4"/>
      <c r="KOA5" s="4"/>
      <c r="KOB5" s="4"/>
      <c r="KOC5" s="4"/>
      <c r="KOD5" s="4"/>
      <c r="KOE5" s="4"/>
      <c r="KOF5" s="4"/>
      <c r="KOG5" s="4"/>
      <c r="KOH5" s="4"/>
      <c r="KOI5" s="4"/>
      <c r="KOJ5" s="4"/>
      <c r="KOK5" s="4"/>
      <c r="KOL5" s="4"/>
      <c r="KOM5" s="4"/>
      <c r="KON5" s="4"/>
      <c r="KOO5" s="4"/>
      <c r="KOP5" s="4"/>
      <c r="KOQ5" s="4"/>
      <c r="KOR5" s="4"/>
      <c r="KOS5" s="4"/>
      <c r="KOT5" s="4"/>
      <c r="KOU5" s="4"/>
      <c r="KOV5" s="4"/>
      <c r="KOW5" s="4"/>
      <c r="KOX5" s="4"/>
      <c r="KOY5" s="4"/>
      <c r="KOZ5" s="4"/>
      <c r="KPA5" s="4"/>
      <c r="KPB5" s="4"/>
      <c r="KPC5" s="4"/>
      <c r="KPD5" s="4"/>
      <c r="KPE5" s="4"/>
      <c r="KPF5" s="4"/>
      <c r="KPG5" s="4"/>
      <c r="KPH5" s="4"/>
      <c r="KPI5" s="4"/>
      <c r="KPJ5" s="4"/>
      <c r="KPK5" s="4"/>
      <c r="KPL5" s="4"/>
      <c r="KPM5" s="4"/>
      <c r="KPN5" s="4"/>
      <c r="KPO5" s="4"/>
      <c r="KPP5" s="4"/>
      <c r="KPQ5" s="4"/>
      <c r="KPR5" s="4"/>
      <c r="KPS5" s="4"/>
      <c r="KPT5" s="4"/>
      <c r="KPU5" s="4"/>
      <c r="KPV5" s="4"/>
      <c r="KPW5" s="4"/>
      <c r="KPX5" s="4"/>
      <c r="KPY5" s="4"/>
      <c r="KPZ5" s="4"/>
      <c r="KQA5" s="4"/>
      <c r="KQB5" s="4"/>
      <c r="KQC5" s="4"/>
      <c r="KQD5" s="4"/>
      <c r="KQE5" s="4"/>
      <c r="KQF5" s="4"/>
      <c r="KQG5" s="4"/>
      <c r="KQH5" s="4"/>
      <c r="KQI5" s="4"/>
      <c r="KQJ5" s="4"/>
      <c r="KQK5" s="4"/>
      <c r="KQL5" s="4"/>
      <c r="KQM5" s="4"/>
      <c r="KQN5" s="4"/>
      <c r="KQO5" s="4"/>
      <c r="KQP5" s="4"/>
      <c r="KQQ5" s="4"/>
      <c r="KQR5" s="4"/>
      <c r="KQS5" s="4"/>
      <c r="KQT5" s="4"/>
      <c r="KQU5" s="4"/>
      <c r="KQV5" s="4"/>
      <c r="KQW5" s="4"/>
      <c r="KQX5" s="4"/>
      <c r="KQY5" s="4"/>
      <c r="KQZ5" s="4"/>
      <c r="KRA5" s="4"/>
      <c r="KRB5" s="4"/>
      <c r="KRC5" s="4"/>
      <c r="KRD5" s="4"/>
      <c r="KRE5" s="4"/>
      <c r="KRF5" s="4"/>
      <c r="KRG5" s="4"/>
      <c r="KRH5" s="4"/>
      <c r="KRI5" s="4"/>
      <c r="KRJ5" s="4"/>
      <c r="KRK5" s="4"/>
      <c r="KRL5" s="4"/>
      <c r="KRM5" s="4"/>
      <c r="KRN5" s="4"/>
      <c r="KRO5" s="4"/>
      <c r="KRP5" s="4"/>
      <c r="KRQ5" s="4"/>
      <c r="KRR5" s="4"/>
      <c r="KRS5" s="4"/>
      <c r="KRT5" s="4"/>
      <c r="KRU5" s="4"/>
      <c r="KRV5" s="4"/>
      <c r="KRW5" s="4"/>
      <c r="KRX5" s="4"/>
      <c r="KRY5" s="4"/>
      <c r="KRZ5" s="4"/>
      <c r="KSA5" s="4"/>
      <c r="KSB5" s="4"/>
      <c r="KSC5" s="4"/>
      <c r="KSD5" s="4"/>
      <c r="KSE5" s="4"/>
      <c r="KSF5" s="4"/>
      <c r="KSG5" s="4"/>
      <c r="KSH5" s="4"/>
      <c r="KSI5" s="4"/>
      <c r="KSJ5" s="4"/>
      <c r="KSK5" s="4"/>
      <c r="KSL5" s="4"/>
      <c r="KSM5" s="4"/>
      <c r="KSN5" s="4"/>
      <c r="KSO5" s="4"/>
      <c r="KSP5" s="4"/>
      <c r="KSQ5" s="4"/>
      <c r="KSR5" s="4"/>
      <c r="KSS5" s="4"/>
      <c r="KST5" s="4"/>
      <c r="KSU5" s="4"/>
      <c r="KSV5" s="4"/>
      <c r="KSW5" s="4"/>
      <c r="KSX5" s="4"/>
      <c r="KSY5" s="4"/>
      <c r="KSZ5" s="4"/>
      <c r="KTA5" s="4"/>
      <c r="KTB5" s="4"/>
      <c r="KTC5" s="4"/>
      <c r="KTD5" s="4"/>
      <c r="KTE5" s="4"/>
      <c r="KTF5" s="4"/>
      <c r="KTG5" s="4"/>
      <c r="KTH5" s="4"/>
      <c r="KTI5" s="4"/>
      <c r="KTJ5" s="4"/>
      <c r="KTK5" s="4"/>
      <c r="KTL5" s="4"/>
      <c r="KTM5" s="4"/>
      <c r="KTN5" s="4"/>
      <c r="KTO5" s="4"/>
      <c r="KTP5" s="4"/>
      <c r="KTQ5" s="4"/>
      <c r="KTR5" s="4"/>
      <c r="KTS5" s="4"/>
      <c r="KTT5" s="4"/>
      <c r="KTU5" s="4"/>
      <c r="KTV5" s="4"/>
      <c r="KTW5" s="4"/>
      <c r="KTX5" s="4"/>
      <c r="KTY5" s="4"/>
      <c r="KTZ5" s="4"/>
      <c r="KUA5" s="4"/>
      <c r="KUB5" s="4"/>
      <c r="KUC5" s="4"/>
      <c r="KUD5" s="4"/>
      <c r="KUE5" s="4"/>
      <c r="KUF5" s="4"/>
      <c r="KUG5" s="4"/>
      <c r="KUH5" s="4"/>
      <c r="KUI5" s="4"/>
      <c r="KUJ5" s="4"/>
      <c r="KUK5" s="4"/>
      <c r="KUL5" s="4"/>
      <c r="KUM5" s="4"/>
      <c r="KUN5" s="4"/>
      <c r="KUO5" s="4"/>
      <c r="KUP5" s="4"/>
      <c r="KUQ5" s="4"/>
      <c r="KUR5" s="4"/>
      <c r="KUS5" s="4"/>
      <c r="KUT5" s="4"/>
      <c r="KUU5" s="4"/>
      <c r="KUV5" s="4"/>
      <c r="KUW5" s="4"/>
      <c r="KUX5" s="4"/>
      <c r="KUY5" s="4"/>
      <c r="KUZ5" s="4"/>
      <c r="KVA5" s="4"/>
      <c r="KVB5" s="4"/>
      <c r="KVC5" s="4"/>
      <c r="KVD5" s="4"/>
      <c r="KVE5" s="4"/>
      <c r="KVF5" s="4"/>
      <c r="KVG5" s="4"/>
      <c r="KVH5" s="4"/>
      <c r="KVI5" s="4"/>
      <c r="KVJ5" s="4"/>
      <c r="KVK5" s="4"/>
      <c r="KVL5" s="4"/>
      <c r="KVM5" s="4"/>
      <c r="KVN5" s="4"/>
      <c r="KVO5" s="4"/>
      <c r="KVP5" s="4"/>
      <c r="KVQ5" s="4"/>
      <c r="KVR5" s="4"/>
      <c r="KVS5" s="4"/>
      <c r="KVT5" s="4"/>
      <c r="KVU5" s="4"/>
      <c r="KVV5" s="4"/>
      <c r="KVW5" s="4"/>
      <c r="KVX5" s="4"/>
      <c r="KVY5" s="4"/>
      <c r="KVZ5" s="4"/>
      <c r="KWA5" s="4"/>
      <c r="KWB5" s="4"/>
      <c r="KWC5" s="4"/>
      <c r="KWD5" s="4"/>
      <c r="KWE5" s="4"/>
      <c r="KWF5" s="4"/>
      <c r="KWG5" s="4"/>
      <c r="KWH5" s="4"/>
      <c r="KWI5" s="4"/>
      <c r="KWJ5" s="4"/>
      <c r="KWK5" s="4"/>
      <c r="KWL5" s="4"/>
      <c r="KWM5" s="4"/>
      <c r="KWN5" s="4"/>
      <c r="KWO5" s="4"/>
      <c r="KWP5" s="4"/>
      <c r="KWQ5" s="4"/>
      <c r="KWR5" s="4"/>
      <c r="KWS5" s="4"/>
      <c r="KWT5" s="4"/>
      <c r="KWU5" s="4"/>
      <c r="KWV5" s="4"/>
      <c r="KWW5" s="4"/>
      <c r="KWX5" s="4"/>
      <c r="KWY5" s="4"/>
      <c r="KWZ5" s="4"/>
      <c r="KXA5" s="4"/>
      <c r="KXB5" s="4"/>
      <c r="KXC5" s="4"/>
      <c r="KXD5" s="4"/>
      <c r="KXE5" s="4"/>
      <c r="KXF5" s="4"/>
      <c r="KXG5" s="4"/>
      <c r="KXH5" s="4"/>
      <c r="KXI5" s="4"/>
      <c r="KXJ5" s="4"/>
      <c r="KXK5" s="4"/>
      <c r="KXL5" s="4"/>
      <c r="KXM5" s="4"/>
      <c r="KXN5" s="4"/>
      <c r="KXO5" s="4"/>
      <c r="KXP5" s="4"/>
      <c r="KXQ5" s="4"/>
      <c r="KXR5" s="4"/>
      <c r="KXS5" s="4"/>
      <c r="KXT5" s="4"/>
      <c r="KXU5" s="4"/>
      <c r="KXV5" s="4"/>
      <c r="KXW5" s="4"/>
      <c r="KXX5" s="4"/>
      <c r="KXY5" s="4"/>
      <c r="KXZ5" s="4"/>
      <c r="KYA5" s="4"/>
      <c r="KYB5" s="4"/>
      <c r="KYC5" s="4"/>
      <c r="KYD5" s="4"/>
      <c r="KYE5" s="4"/>
      <c r="KYF5" s="4"/>
      <c r="KYG5" s="4"/>
      <c r="KYH5" s="4"/>
      <c r="KYI5" s="4"/>
      <c r="KYJ5" s="4"/>
      <c r="KYK5" s="4"/>
      <c r="KYL5" s="4"/>
      <c r="KYM5" s="4"/>
      <c r="KYN5" s="4"/>
      <c r="KYO5" s="4"/>
      <c r="KYP5" s="4"/>
      <c r="KYQ5" s="4"/>
      <c r="KYR5" s="4"/>
      <c r="KYS5" s="4"/>
      <c r="KYT5" s="4"/>
      <c r="KYU5" s="4"/>
      <c r="KYV5" s="4"/>
      <c r="KYW5" s="4"/>
      <c r="KYX5" s="4"/>
      <c r="KYY5" s="4"/>
      <c r="KYZ5" s="4"/>
      <c r="KZA5" s="4"/>
      <c r="KZB5" s="4"/>
      <c r="KZC5" s="4"/>
      <c r="KZD5" s="4"/>
      <c r="KZE5" s="4"/>
      <c r="KZF5" s="4"/>
      <c r="KZG5" s="4"/>
      <c r="KZH5" s="4"/>
      <c r="KZI5" s="4"/>
      <c r="KZJ5" s="4"/>
      <c r="KZK5" s="4"/>
      <c r="KZL5" s="4"/>
      <c r="KZM5" s="4"/>
      <c r="KZN5" s="4"/>
      <c r="KZO5" s="4"/>
      <c r="KZP5" s="4"/>
      <c r="KZQ5" s="4"/>
      <c r="KZR5" s="4"/>
      <c r="KZS5" s="4"/>
      <c r="KZT5" s="4"/>
      <c r="KZU5" s="4"/>
      <c r="KZV5" s="4"/>
      <c r="KZW5" s="4"/>
      <c r="KZX5" s="4"/>
      <c r="KZY5" s="4"/>
      <c r="KZZ5" s="4"/>
      <c r="LAA5" s="4"/>
      <c r="LAB5" s="4"/>
      <c r="LAC5" s="4"/>
      <c r="LAD5" s="4"/>
      <c r="LAE5" s="4"/>
      <c r="LAF5" s="4"/>
      <c r="LAG5" s="4"/>
      <c r="LAH5" s="4"/>
      <c r="LAI5" s="4"/>
      <c r="LAJ5" s="4"/>
      <c r="LAK5" s="4"/>
      <c r="LAL5" s="4"/>
      <c r="LAM5" s="4"/>
      <c r="LAN5" s="4"/>
      <c r="LAO5" s="4"/>
      <c r="LAP5" s="4"/>
      <c r="LAQ5" s="4"/>
      <c r="LAR5" s="4"/>
      <c r="LAS5" s="4"/>
      <c r="LAT5" s="4"/>
      <c r="LAU5" s="4"/>
      <c r="LAV5" s="4"/>
      <c r="LAW5" s="4"/>
      <c r="LAX5" s="4"/>
      <c r="LAY5" s="4"/>
      <c r="LAZ5" s="4"/>
      <c r="LBA5" s="4"/>
      <c r="LBB5" s="4"/>
      <c r="LBC5" s="4"/>
      <c r="LBD5" s="4"/>
      <c r="LBE5" s="4"/>
      <c r="LBF5" s="4"/>
      <c r="LBG5" s="4"/>
      <c r="LBH5" s="4"/>
      <c r="LBI5" s="4"/>
      <c r="LBJ5" s="4"/>
      <c r="LBK5" s="4"/>
      <c r="LBL5" s="4"/>
      <c r="LBM5" s="4"/>
      <c r="LBN5" s="4"/>
      <c r="LBO5" s="4"/>
      <c r="LBP5" s="4"/>
      <c r="LBQ5" s="4"/>
      <c r="LBR5" s="4"/>
      <c r="LBS5" s="4"/>
      <c r="LBT5" s="4"/>
      <c r="LBU5" s="4"/>
      <c r="LBV5" s="4"/>
      <c r="LBW5" s="4"/>
      <c r="LBX5" s="4"/>
      <c r="LBY5" s="4"/>
      <c r="LBZ5" s="4"/>
      <c r="LCA5" s="4"/>
      <c r="LCB5" s="4"/>
      <c r="LCC5" s="4"/>
      <c r="LCD5" s="4"/>
      <c r="LCE5" s="4"/>
      <c r="LCF5" s="4"/>
      <c r="LCG5" s="4"/>
      <c r="LCH5" s="4"/>
      <c r="LCI5" s="4"/>
      <c r="LCJ5" s="4"/>
      <c r="LCK5" s="4"/>
      <c r="LCL5" s="4"/>
      <c r="LCM5" s="4"/>
      <c r="LCN5" s="4"/>
      <c r="LCO5" s="4"/>
      <c r="LCP5" s="4"/>
      <c r="LCQ5" s="4"/>
      <c r="LCR5" s="4"/>
      <c r="LCS5" s="4"/>
      <c r="LCT5" s="4"/>
      <c r="LCU5" s="4"/>
      <c r="LCV5" s="4"/>
      <c r="LCW5" s="4"/>
      <c r="LCX5" s="4"/>
      <c r="LCY5" s="4"/>
      <c r="LCZ5" s="4"/>
      <c r="LDA5" s="4"/>
      <c r="LDB5" s="4"/>
      <c r="LDC5" s="4"/>
      <c r="LDD5" s="4"/>
      <c r="LDE5" s="4"/>
      <c r="LDF5" s="4"/>
      <c r="LDG5" s="4"/>
      <c r="LDH5" s="4"/>
      <c r="LDI5" s="4"/>
      <c r="LDJ5" s="4"/>
      <c r="LDK5" s="4"/>
      <c r="LDL5" s="4"/>
      <c r="LDM5" s="4"/>
      <c r="LDN5" s="4"/>
      <c r="LDO5" s="4"/>
      <c r="LDP5" s="4"/>
      <c r="LDQ5" s="4"/>
      <c r="LDR5" s="4"/>
      <c r="LDS5" s="4"/>
      <c r="LDT5" s="4"/>
      <c r="LDU5" s="4"/>
      <c r="LDV5" s="4"/>
      <c r="LDW5" s="4"/>
      <c r="LDX5" s="4"/>
      <c r="LDY5" s="4"/>
      <c r="LDZ5" s="4"/>
      <c r="LEA5" s="4"/>
      <c r="LEB5" s="4"/>
      <c r="LEC5" s="4"/>
      <c r="LED5" s="4"/>
      <c r="LEE5" s="4"/>
      <c r="LEF5" s="4"/>
      <c r="LEG5" s="4"/>
      <c r="LEH5" s="4"/>
      <c r="LEI5" s="4"/>
      <c r="LEJ5" s="4"/>
      <c r="LEK5" s="4"/>
      <c r="LEL5" s="4"/>
      <c r="LEM5" s="4"/>
      <c r="LEN5" s="4"/>
      <c r="LEO5" s="4"/>
      <c r="LEP5" s="4"/>
      <c r="LEQ5" s="4"/>
      <c r="LER5" s="4"/>
      <c r="LES5" s="4"/>
      <c r="LET5" s="4"/>
      <c r="LEU5" s="4"/>
      <c r="LEV5" s="4"/>
      <c r="LEW5" s="4"/>
      <c r="LEX5" s="4"/>
      <c r="LEY5" s="4"/>
      <c r="LEZ5" s="4"/>
      <c r="LFA5" s="4"/>
      <c r="LFB5" s="4"/>
      <c r="LFC5" s="4"/>
      <c r="LFD5" s="4"/>
      <c r="LFE5" s="4"/>
      <c r="LFF5" s="4"/>
      <c r="LFG5" s="4"/>
      <c r="LFH5" s="4"/>
      <c r="LFI5" s="4"/>
      <c r="LFJ5" s="4"/>
      <c r="LFK5" s="4"/>
      <c r="LFL5" s="4"/>
      <c r="LFM5" s="4"/>
      <c r="LFN5" s="4"/>
      <c r="LFO5" s="4"/>
      <c r="LFP5" s="4"/>
      <c r="LFQ5" s="4"/>
      <c r="LFR5" s="4"/>
      <c r="LFS5" s="4"/>
      <c r="LFT5" s="4"/>
      <c r="LFU5" s="4"/>
      <c r="LFV5" s="4"/>
      <c r="LFW5" s="4"/>
      <c r="LFX5" s="4"/>
      <c r="LFY5" s="4"/>
      <c r="LFZ5" s="4"/>
      <c r="LGA5" s="4"/>
      <c r="LGB5" s="4"/>
      <c r="LGC5" s="4"/>
      <c r="LGD5" s="4"/>
      <c r="LGE5" s="4"/>
      <c r="LGF5" s="4"/>
      <c r="LGG5" s="4"/>
      <c r="LGH5" s="4"/>
      <c r="LGI5" s="4"/>
      <c r="LGJ5" s="4"/>
      <c r="LGK5" s="4"/>
      <c r="LGL5" s="4"/>
      <c r="LGM5" s="4"/>
      <c r="LGN5" s="4"/>
      <c r="LGO5" s="4"/>
      <c r="LGP5" s="4"/>
      <c r="LGQ5" s="4"/>
      <c r="LGR5" s="4"/>
      <c r="LGS5" s="4"/>
      <c r="LGT5" s="4"/>
      <c r="LGU5" s="4"/>
      <c r="LGV5" s="4"/>
      <c r="LGW5" s="4"/>
      <c r="LGX5" s="4"/>
      <c r="LGY5" s="4"/>
      <c r="LGZ5" s="4"/>
      <c r="LHA5" s="4"/>
      <c r="LHB5" s="4"/>
      <c r="LHC5" s="4"/>
      <c r="LHD5" s="4"/>
      <c r="LHE5" s="4"/>
      <c r="LHF5" s="4"/>
      <c r="LHG5" s="4"/>
      <c r="LHH5" s="4"/>
      <c r="LHI5" s="4"/>
      <c r="LHJ5" s="4"/>
      <c r="LHK5" s="4"/>
      <c r="LHL5" s="4"/>
      <c r="LHM5" s="4"/>
      <c r="LHN5" s="4"/>
      <c r="LHO5" s="4"/>
      <c r="LHP5" s="4"/>
      <c r="LHQ5" s="4"/>
      <c r="LHR5" s="4"/>
      <c r="LHS5" s="4"/>
      <c r="LHT5" s="4"/>
      <c r="LHU5" s="4"/>
      <c r="LHV5" s="4"/>
      <c r="LHW5" s="4"/>
      <c r="LHX5" s="4"/>
      <c r="LHY5" s="4"/>
      <c r="LHZ5" s="4"/>
      <c r="LIA5" s="4"/>
      <c r="LIB5" s="4"/>
      <c r="LIC5" s="4"/>
      <c r="LID5" s="4"/>
      <c r="LIE5" s="4"/>
      <c r="LIF5" s="4"/>
      <c r="LIG5" s="4"/>
      <c r="LIH5" s="4"/>
      <c r="LII5" s="4"/>
      <c r="LIJ5" s="4"/>
      <c r="LIK5" s="4"/>
      <c r="LIL5" s="4"/>
      <c r="LIM5" s="4"/>
      <c r="LIN5" s="4"/>
      <c r="LIO5" s="4"/>
      <c r="LIP5" s="4"/>
      <c r="LIQ5" s="4"/>
      <c r="LIR5" s="4"/>
      <c r="LIS5" s="4"/>
      <c r="LIT5" s="4"/>
      <c r="LIU5" s="4"/>
      <c r="LIV5" s="4"/>
      <c r="LIW5" s="4"/>
      <c r="LIX5" s="4"/>
      <c r="LIY5" s="4"/>
      <c r="LIZ5" s="4"/>
      <c r="LJA5" s="4"/>
      <c r="LJB5" s="4"/>
      <c r="LJC5" s="4"/>
      <c r="LJD5" s="4"/>
      <c r="LJE5" s="4"/>
      <c r="LJF5" s="4"/>
      <c r="LJG5" s="4"/>
      <c r="LJH5" s="4"/>
      <c r="LJI5" s="4"/>
      <c r="LJJ5" s="4"/>
      <c r="LJK5" s="4"/>
      <c r="LJL5" s="4"/>
      <c r="LJM5" s="4"/>
      <c r="LJN5" s="4"/>
      <c r="LJO5" s="4"/>
      <c r="LJP5" s="4"/>
      <c r="LJQ5" s="4"/>
      <c r="LJR5" s="4"/>
      <c r="LJS5" s="4"/>
      <c r="LJT5" s="4"/>
      <c r="LJU5" s="4"/>
      <c r="LJV5" s="4"/>
      <c r="LJW5" s="4"/>
      <c r="LJX5" s="4"/>
      <c r="LJY5" s="4"/>
      <c r="LJZ5" s="4"/>
      <c r="LKA5" s="4"/>
      <c r="LKB5" s="4"/>
      <c r="LKC5" s="4"/>
      <c r="LKD5" s="4"/>
      <c r="LKE5" s="4"/>
      <c r="LKF5" s="4"/>
      <c r="LKG5" s="4"/>
      <c r="LKH5" s="4"/>
      <c r="LKI5" s="4"/>
      <c r="LKJ5" s="4"/>
      <c r="LKK5" s="4"/>
      <c r="LKL5" s="4"/>
      <c r="LKM5" s="4"/>
      <c r="LKN5" s="4"/>
      <c r="LKO5" s="4"/>
      <c r="LKP5" s="4"/>
      <c r="LKQ5" s="4"/>
      <c r="LKR5" s="4"/>
      <c r="LKS5" s="4"/>
      <c r="LKT5" s="4"/>
      <c r="LKU5" s="4"/>
      <c r="LKV5" s="4"/>
      <c r="LKW5" s="4"/>
      <c r="LKX5" s="4"/>
      <c r="LKY5" s="4"/>
      <c r="LKZ5" s="4"/>
      <c r="LLA5" s="4"/>
      <c r="LLB5" s="4"/>
      <c r="LLC5" s="4"/>
      <c r="LLD5" s="4"/>
      <c r="LLE5" s="4"/>
      <c r="LLF5" s="4"/>
      <c r="LLG5" s="4"/>
      <c r="LLH5" s="4"/>
      <c r="LLI5" s="4"/>
      <c r="LLJ5" s="4"/>
      <c r="LLK5" s="4"/>
      <c r="LLL5" s="4"/>
      <c r="LLM5" s="4"/>
      <c r="LLN5" s="4"/>
      <c r="LLO5" s="4"/>
      <c r="LLP5" s="4"/>
      <c r="LLQ5" s="4"/>
      <c r="LLR5" s="4"/>
      <c r="LLS5" s="4"/>
      <c r="LLT5" s="4"/>
      <c r="LLU5" s="4"/>
      <c r="LLV5" s="4"/>
      <c r="LLW5" s="4"/>
      <c r="LLX5" s="4"/>
      <c r="LLY5" s="4"/>
      <c r="LLZ5" s="4"/>
      <c r="LMA5" s="4"/>
      <c r="LMB5" s="4"/>
      <c r="LMC5" s="4"/>
      <c r="LMD5" s="4"/>
      <c r="LME5" s="4"/>
      <c r="LMF5" s="4"/>
      <c r="LMG5" s="4"/>
      <c r="LMH5" s="4"/>
      <c r="LMI5" s="4"/>
      <c r="LMJ5" s="4"/>
      <c r="LMK5" s="4"/>
      <c r="LML5" s="4"/>
      <c r="LMM5" s="4"/>
      <c r="LMN5" s="4"/>
      <c r="LMO5" s="4"/>
      <c r="LMP5" s="4"/>
      <c r="LMQ5" s="4"/>
      <c r="LMR5" s="4"/>
      <c r="LMS5" s="4"/>
      <c r="LMT5" s="4"/>
      <c r="LMU5" s="4"/>
      <c r="LMV5" s="4"/>
      <c r="LMW5" s="4"/>
      <c r="LMX5" s="4"/>
      <c r="LMY5" s="4"/>
      <c r="LMZ5" s="4"/>
      <c r="LNA5" s="4"/>
      <c r="LNB5" s="4"/>
      <c r="LNC5" s="4"/>
      <c r="LND5" s="4"/>
      <c r="LNE5" s="4"/>
      <c r="LNF5" s="4"/>
      <c r="LNG5" s="4"/>
      <c r="LNH5" s="4"/>
      <c r="LNI5" s="4"/>
      <c r="LNJ5" s="4"/>
      <c r="LNK5" s="4"/>
      <c r="LNL5" s="4"/>
      <c r="LNM5" s="4"/>
      <c r="LNN5" s="4"/>
      <c r="LNO5" s="4"/>
      <c r="LNP5" s="4"/>
      <c r="LNQ5" s="4"/>
      <c r="LNR5" s="4"/>
      <c r="LNS5" s="4"/>
      <c r="LNT5" s="4"/>
      <c r="LNU5" s="4"/>
      <c r="LNV5" s="4"/>
      <c r="LNW5" s="4"/>
      <c r="LNX5" s="4"/>
      <c r="LNY5" s="4"/>
      <c r="LNZ5" s="4"/>
      <c r="LOA5" s="4"/>
      <c r="LOB5" s="4"/>
      <c r="LOC5" s="4"/>
      <c r="LOD5" s="4"/>
      <c r="LOE5" s="4"/>
      <c r="LOF5" s="4"/>
      <c r="LOG5" s="4"/>
      <c r="LOH5" s="4"/>
      <c r="LOI5" s="4"/>
      <c r="LOJ5" s="4"/>
      <c r="LOK5" s="4"/>
      <c r="LOL5" s="4"/>
      <c r="LOM5" s="4"/>
      <c r="LON5" s="4"/>
      <c r="LOO5" s="4"/>
      <c r="LOP5" s="4"/>
      <c r="LOQ5" s="4"/>
      <c r="LOR5" s="4"/>
      <c r="LOS5" s="4"/>
      <c r="LOT5" s="4"/>
      <c r="LOU5" s="4"/>
      <c r="LOV5" s="4"/>
      <c r="LOW5" s="4"/>
      <c r="LOX5" s="4"/>
      <c r="LOY5" s="4"/>
      <c r="LOZ5" s="4"/>
      <c r="LPA5" s="4"/>
      <c r="LPB5" s="4"/>
      <c r="LPC5" s="4"/>
      <c r="LPD5" s="4"/>
      <c r="LPE5" s="4"/>
      <c r="LPF5" s="4"/>
      <c r="LPG5" s="4"/>
      <c r="LPH5" s="4"/>
      <c r="LPI5" s="4"/>
      <c r="LPJ5" s="4"/>
      <c r="LPK5" s="4"/>
      <c r="LPL5" s="4"/>
      <c r="LPM5" s="4"/>
      <c r="LPN5" s="4"/>
      <c r="LPO5" s="4"/>
      <c r="LPP5" s="4"/>
      <c r="LPQ5" s="4"/>
      <c r="LPR5" s="4"/>
      <c r="LPS5" s="4"/>
      <c r="LPT5" s="4"/>
      <c r="LPU5" s="4"/>
      <c r="LPV5" s="4"/>
      <c r="LPW5" s="4"/>
      <c r="LPX5" s="4"/>
      <c r="LPY5" s="4"/>
      <c r="LPZ5" s="4"/>
      <c r="LQA5" s="4"/>
      <c r="LQB5" s="4"/>
      <c r="LQC5" s="4"/>
      <c r="LQD5" s="4"/>
      <c r="LQE5" s="4"/>
      <c r="LQF5" s="4"/>
      <c r="LQG5" s="4"/>
      <c r="LQH5" s="4"/>
      <c r="LQI5" s="4"/>
      <c r="LQJ5" s="4"/>
      <c r="LQK5" s="4"/>
      <c r="LQL5" s="4"/>
      <c r="LQM5" s="4"/>
      <c r="LQN5" s="4"/>
      <c r="LQO5" s="4"/>
      <c r="LQP5" s="4"/>
      <c r="LQQ5" s="4"/>
      <c r="LQR5" s="4"/>
      <c r="LQS5" s="4"/>
      <c r="LQT5" s="4"/>
      <c r="LQU5" s="4"/>
      <c r="LQV5" s="4"/>
      <c r="LQW5" s="4"/>
      <c r="LQX5" s="4"/>
      <c r="LQY5" s="4"/>
      <c r="LQZ5" s="4"/>
      <c r="LRA5" s="4"/>
      <c r="LRB5" s="4"/>
      <c r="LRC5" s="4"/>
      <c r="LRD5" s="4"/>
      <c r="LRE5" s="4"/>
      <c r="LRF5" s="4"/>
      <c r="LRG5" s="4"/>
      <c r="LRH5" s="4"/>
      <c r="LRI5" s="4"/>
      <c r="LRJ5" s="4"/>
      <c r="LRK5" s="4"/>
      <c r="LRL5" s="4"/>
      <c r="LRM5" s="4"/>
      <c r="LRN5" s="4"/>
      <c r="LRO5" s="4"/>
      <c r="LRP5" s="4"/>
      <c r="LRQ5" s="4"/>
      <c r="LRR5" s="4"/>
      <c r="LRS5" s="4"/>
      <c r="LRT5" s="4"/>
      <c r="LRU5" s="4"/>
      <c r="LRV5" s="4"/>
      <c r="LRW5" s="4"/>
      <c r="LRX5" s="4"/>
      <c r="LRY5" s="4"/>
      <c r="LRZ5" s="4"/>
      <c r="LSA5" s="4"/>
      <c r="LSB5" s="4"/>
      <c r="LSC5" s="4"/>
      <c r="LSD5" s="4"/>
      <c r="LSE5" s="4"/>
      <c r="LSF5" s="4"/>
      <c r="LSG5" s="4"/>
      <c r="LSH5" s="4"/>
      <c r="LSI5" s="4"/>
      <c r="LSJ5" s="4"/>
      <c r="LSK5" s="4"/>
      <c r="LSL5" s="4"/>
      <c r="LSM5" s="4"/>
      <c r="LSN5" s="4"/>
      <c r="LSO5" s="4"/>
      <c r="LSP5" s="4"/>
      <c r="LSQ5" s="4"/>
      <c r="LSR5" s="4"/>
      <c r="LSS5" s="4"/>
      <c r="LST5" s="4"/>
      <c r="LSU5" s="4"/>
      <c r="LSV5" s="4"/>
      <c r="LSW5" s="4"/>
      <c r="LSX5" s="4"/>
      <c r="LSY5" s="4"/>
      <c r="LSZ5" s="4"/>
      <c r="LTA5" s="4"/>
      <c r="LTB5" s="4"/>
      <c r="LTC5" s="4"/>
      <c r="LTD5" s="4"/>
      <c r="LTE5" s="4"/>
      <c r="LTF5" s="4"/>
      <c r="LTG5" s="4"/>
      <c r="LTH5" s="4"/>
      <c r="LTI5" s="4"/>
      <c r="LTJ5" s="4"/>
      <c r="LTK5" s="4"/>
      <c r="LTL5" s="4"/>
      <c r="LTM5" s="4"/>
      <c r="LTN5" s="4"/>
      <c r="LTO5" s="4"/>
      <c r="LTP5" s="4"/>
      <c r="LTQ5" s="4"/>
      <c r="LTR5" s="4"/>
      <c r="LTS5" s="4"/>
      <c r="LTT5" s="4"/>
      <c r="LTU5" s="4"/>
      <c r="LTV5" s="4"/>
      <c r="LTW5" s="4"/>
      <c r="LTX5" s="4"/>
      <c r="LTY5" s="4"/>
      <c r="LTZ5" s="4"/>
      <c r="LUA5" s="4"/>
      <c r="LUB5" s="4"/>
      <c r="LUC5" s="4"/>
      <c r="LUD5" s="4"/>
      <c r="LUE5" s="4"/>
      <c r="LUF5" s="4"/>
      <c r="LUG5" s="4"/>
      <c r="LUH5" s="4"/>
      <c r="LUI5" s="4"/>
      <c r="LUJ5" s="4"/>
      <c r="LUK5" s="4"/>
      <c r="LUL5" s="4"/>
      <c r="LUM5" s="4"/>
      <c r="LUN5" s="4"/>
      <c r="LUO5" s="4"/>
      <c r="LUP5" s="4"/>
      <c r="LUQ5" s="4"/>
      <c r="LUR5" s="4"/>
      <c r="LUS5" s="4"/>
      <c r="LUT5" s="4"/>
      <c r="LUU5" s="4"/>
      <c r="LUV5" s="4"/>
      <c r="LUW5" s="4"/>
      <c r="LUX5" s="4"/>
      <c r="LUY5" s="4"/>
      <c r="LUZ5" s="4"/>
      <c r="LVA5" s="4"/>
      <c r="LVB5" s="4"/>
      <c r="LVC5" s="4"/>
      <c r="LVD5" s="4"/>
      <c r="LVE5" s="4"/>
      <c r="LVF5" s="4"/>
      <c r="LVG5" s="4"/>
      <c r="LVH5" s="4"/>
      <c r="LVI5" s="4"/>
      <c r="LVJ5" s="4"/>
      <c r="LVK5" s="4"/>
      <c r="LVL5" s="4"/>
      <c r="LVM5" s="4"/>
      <c r="LVN5" s="4"/>
      <c r="LVO5" s="4"/>
      <c r="LVP5" s="4"/>
      <c r="LVQ5" s="4"/>
      <c r="LVR5" s="4"/>
      <c r="LVS5" s="4"/>
      <c r="LVT5" s="4"/>
      <c r="LVU5" s="4"/>
      <c r="LVV5" s="4"/>
      <c r="LVW5" s="4"/>
      <c r="LVX5" s="4"/>
      <c r="LVY5" s="4"/>
      <c r="LVZ5" s="4"/>
      <c r="LWA5" s="4"/>
      <c r="LWB5" s="4"/>
      <c r="LWC5" s="4"/>
      <c r="LWD5" s="4"/>
      <c r="LWE5" s="4"/>
      <c r="LWF5" s="4"/>
      <c r="LWG5" s="4"/>
      <c r="LWH5" s="4"/>
      <c r="LWI5" s="4"/>
      <c r="LWJ5" s="4"/>
      <c r="LWK5" s="4"/>
      <c r="LWL5" s="4"/>
      <c r="LWM5" s="4"/>
      <c r="LWN5" s="4"/>
      <c r="LWO5" s="4"/>
      <c r="LWP5" s="4"/>
      <c r="LWQ5" s="4"/>
      <c r="LWR5" s="4"/>
      <c r="LWS5" s="4"/>
      <c r="LWT5" s="4"/>
      <c r="LWU5" s="4"/>
      <c r="LWV5" s="4"/>
      <c r="LWW5" s="4"/>
      <c r="LWX5" s="4"/>
      <c r="LWY5" s="4"/>
      <c r="LWZ5" s="4"/>
      <c r="LXA5" s="4"/>
      <c r="LXB5" s="4"/>
      <c r="LXC5" s="4"/>
      <c r="LXD5" s="4"/>
      <c r="LXE5" s="4"/>
      <c r="LXF5" s="4"/>
      <c r="LXG5" s="4"/>
      <c r="LXH5" s="4"/>
      <c r="LXI5" s="4"/>
      <c r="LXJ5" s="4"/>
      <c r="LXK5" s="4"/>
      <c r="LXL5" s="4"/>
      <c r="LXM5" s="4"/>
      <c r="LXN5" s="4"/>
      <c r="LXO5" s="4"/>
      <c r="LXP5" s="4"/>
      <c r="LXQ5" s="4"/>
      <c r="LXR5" s="4"/>
      <c r="LXS5" s="4"/>
      <c r="LXT5" s="4"/>
      <c r="LXU5" s="4"/>
      <c r="LXV5" s="4"/>
      <c r="LXW5" s="4"/>
      <c r="LXX5" s="4"/>
      <c r="LXY5" s="4"/>
      <c r="LXZ5" s="4"/>
      <c r="LYA5" s="4"/>
      <c r="LYB5" s="4"/>
      <c r="LYC5" s="4"/>
      <c r="LYD5" s="4"/>
      <c r="LYE5" s="4"/>
      <c r="LYF5" s="4"/>
      <c r="LYG5" s="4"/>
      <c r="LYH5" s="4"/>
      <c r="LYI5" s="4"/>
      <c r="LYJ5" s="4"/>
      <c r="LYK5" s="4"/>
      <c r="LYL5" s="4"/>
      <c r="LYM5" s="4"/>
      <c r="LYN5" s="4"/>
      <c r="LYO5" s="4"/>
      <c r="LYP5" s="4"/>
      <c r="LYQ5" s="4"/>
      <c r="LYR5" s="4"/>
      <c r="LYS5" s="4"/>
      <c r="LYT5" s="4"/>
      <c r="LYU5" s="4"/>
      <c r="LYV5" s="4"/>
      <c r="LYW5" s="4"/>
      <c r="LYX5" s="4"/>
      <c r="LYY5" s="4"/>
      <c r="LYZ5" s="4"/>
      <c r="LZA5" s="4"/>
      <c r="LZB5" s="4"/>
      <c r="LZC5" s="4"/>
      <c r="LZD5" s="4"/>
      <c r="LZE5" s="4"/>
      <c r="LZF5" s="4"/>
      <c r="LZG5" s="4"/>
      <c r="LZH5" s="4"/>
      <c r="LZI5" s="4"/>
      <c r="LZJ5" s="4"/>
      <c r="LZK5" s="4"/>
      <c r="LZL5" s="4"/>
      <c r="LZM5" s="4"/>
      <c r="LZN5" s="4"/>
      <c r="LZO5" s="4"/>
      <c r="LZP5" s="4"/>
      <c r="LZQ5" s="4"/>
      <c r="LZR5" s="4"/>
      <c r="LZS5" s="4"/>
      <c r="LZT5" s="4"/>
      <c r="LZU5" s="4"/>
      <c r="LZV5" s="4"/>
      <c r="LZW5" s="4"/>
      <c r="LZX5" s="4"/>
      <c r="LZY5" s="4"/>
      <c r="LZZ5" s="4"/>
      <c r="MAA5" s="4"/>
      <c r="MAB5" s="4"/>
      <c r="MAC5" s="4"/>
      <c r="MAD5" s="4"/>
      <c r="MAE5" s="4"/>
      <c r="MAF5" s="4"/>
      <c r="MAG5" s="4"/>
      <c r="MAH5" s="4"/>
      <c r="MAI5" s="4"/>
      <c r="MAJ5" s="4"/>
      <c r="MAK5" s="4"/>
      <c r="MAL5" s="4"/>
      <c r="MAM5" s="4"/>
      <c r="MAN5" s="4"/>
      <c r="MAO5" s="4"/>
      <c r="MAP5" s="4"/>
      <c r="MAQ5" s="4"/>
      <c r="MAR5" s="4"/>
      <c r="MAS5" s="4"/>
      <c r="MAT5" s="4"/>
      <c r="MAU5" s="4"/>
      <c r="MAV5" s="4"/>
      <c r="MAW5" s="4"/>
      <c r="MAX5" s="4"/>
      <c r="MAY5" s="4"/>
      <c r="MAZ5" s="4"/>
      <c r="MBA5" s="4"/>
      <c r="MBB5" s="4"/>
      <c r="MBC5" s="4"/>
      <c r="MBD5" s="4"/>
      <c r="MBE5" s="4"/>
      <c r="MBF5" s="4"/>
      <c r="MBG5" s="4"/>
      <c r="MBH5" s="4"/>
      <c r="MBI5" s="4"/>
      <c r="MBJ5" s="4"/>
      <c r="MBK5" s="4"/>
      <c r="MBL5" s="4"/>
      <c r="MBM5" s="4"/>
      <c r="MBN5" s="4"/>
      <c r="MBO5" s="4"/>
      <c r="MBP5" s="4"/>
      <c r="MBQ5" s="4"/>
      <c r="MBR5" s="4"/>
      <c r="MBS5" s="4"/>
      <c r="MBT5" s="4"/>
      <c r="MBU5" s="4"/>
      <c r="MBV5" s="4"/>
      <c r="MBW5" s="4"/>
      <c r="MBX5" s="4"/>
      <c r="MBY5" s="4"/>
      <c r="MBZ5" s="4"/>
      <c r="MCA5" s="4"/>
      <c r="MCB5" s="4"/>
      <c r="MCC5" s="4"/>
      <c r="MCD5" s="4"/>
      <c r="MCE5" s="4"/>
      <c r="MCF5" s="4"/>
      <c r="MCG5" s="4"/>
      <c r="MCH5" s="4"/>
      <c r="MCI5" s="4"/>
      <c r="MCJ5" s="4"/>
      <c r="MCK5" s="4"/>
      <c r="MCL5" s="4"/>
      <c r="MCM5" s="4"/>
      <c r="MCN5" s="4"/>
      <c r="MCO5" s="4"/>
      <c r="MCP5" s="4"/>
      <c r="MCQ5" s="4"/>
      <c r="MCR5" s="4"/>
      <c r="MCS5" s="4"/>
      <c r="MCT5" s="4"/>
      <c r="MCU5" s="4"/>
      <c r="MCV5" s="4"/>
      <c r="MCW5" s="4"/>
      <c r="MCX5" s="4"/>
      <c r="MCY5" s="4"/>
      <c r="MCZ5" s="4"/>
      <c r="MDA5" s="4"/>
      <c r="MDB5" s="4"/>
      <c r="MDC5" s="4"/>
      <c r="MDD5" s="4"/>
      <c r="MDE5" s="4"/>
      <c r="MDF5" s="4"/>
      <c r="MDG5" s="4"/>
      <c r="MDH5" s="4"/>
      <c r="MDI5" s="4"/>
      <c r="MDJ5" s="4"/>
      <c r="MDK5" s="4"/>
      <c r="MDL5" s="4"/>
      <c r="MDM5" s="4"/>
      <c r="MDN5" s="4"/>
      <c r="MDO5" s="4"/>
      <c r="MDP5" s="4"/>
      <c r="MDQ5" s="4"/>
      <c r="MDR5" s="4"/>
      <c r="MDS5" s="4"/>
      <c r="MDT5" s="4"/>
      <c r="MDU5" s="4"/>
      <c r="MDV5" s="4"/>
      <c r="MDW5" s="4"/>
      <c r="MDX5" s="4"/>
      <c r="MDY5" s="4"/>
      <c r="MDZ5" s="4"/>
      <c r="MEA5" s="4"/>
      <c r="MEB5" s="4"/>
      <c r="MEC5" s="4"/>
      <c r="MED5" s="4"/>
      <c r="MEE5" s="4"/>
      <c r="MEF5" s="4"/>
      <c r="MEG5" s="4"/>
      <c r="MEH5" s="4"/>
      <c r="MEI5" s="4"/>
      <c r="MEJ5" s="4"/>
      <c r="MEK5" s="4"/>
      <c r="MEL5" s="4"/>
      <c r="MEM5" s="4"/>
      <c r="MEN5" s="4"/>
      <c r="MEO5" s="4"/>
      <c r="MEP5" s="4"/>
      <c r="MEQ5" s="4"/>
      <c r="MER5" s="4"/>
      <c r="MES5" s="4"/>
      <c r="MET5" s="4"/>
      <c r="MEU5" s="4"/>
      <c r="MEV5" s="4"/>
      <c r="MEW5" s="4"/>
      <c r="MEX5" s="4"/>
      <c r="MEY5" s="4"/>
      <c r="MEZ5" s="4"/>
      <c r="MFA5" s="4"/>
      <c r="MFB5" s="4"/>
      <c r="MFC5" s="4"/>
      <c r="MFD5" s="4"/>
      <c r="MFE5" s="4"/>
      <c r="MFF5" s="4"/>
      <c r="MFG5" s="4"/>
      <c r="MFH5" s="4"/>
      <c r="MFI5" s="4"/>
      <c r="MFJ5" s="4"/>
      <c r="MFK5" s="4"/>
      <c r="MFL5" s="4"/>
      <c r="MFM5" s="4"/>
      <c r="MFN5" s="4"/>
      <c r="MFO5" s="4"/>
      <c r="MFP5" s="4"/>
      <c r="MFQ5" s="4"/>
      <c r="MFR5" s="4"/>
      <c r="MFS5" s="4"/>
      <c r="MFT5" s="4"/>
      <c r="MFU5" s="4"/>
      <c r="MFV5" s="4"/>
      <c r="MFW5" s="4"/>
      <c r="MFX5" s="4"/>
      <c r="MFY5" s="4"/>
      <c r="MFZ5" s="4"/>
      <c r="MGA5" s="4"/>
      <c r="MGB5" s="4"/>
      <c r="MGC5" s="4"/>
      <c r="MGD5" s="4"/>
      <c r="MGE5" s="4"/>
      <c r="MGF5" s="4"/>
      <c r="MGG5" s="4"/>
      <c r="MGH5" s="4"/>
      <c r="MGI5" s="4"/>
      <c r="MGJ5" s="4"/>
      <c r="MGK5" s="4"/>
      <c r="MGL5" s="4"/>
      <c r="MGM5" s="4"/>
      <c r="MGN5" s="4"/>
      <c r="MGO5" s="4"/>
      <c r="MGP5" s="4"/>
      <c r="MGQ5" s="4"/>
      <c r="MGR5" s="4"/>
      <c r="MGS5" s="4"/>
      <c r="MGT5" s="4"/>
      <c r="MGU5" s="4"/>
      <c r="MGV5" s="4"/>
      <c r="MGW5" s="4"/>
      <c r="MGX5" s="4"/>
      <c r="MGY5" s="4"/>
      <c r="MGZ5" s="4"/>
      <c r="MHA5" s="4"/>
      <c r="MHB5" s="4"/>
      <c r="MHC5" s="4"/>
      <c r="MHD5" s="4"/>
      <c r="MHE5" s="4"/>
      <c r="MHF5" s="4"/>
      <c r="MHG5" s="4"/>
      <c r="MHH5" s="4"/>
      <c r="MHI5" s="4"/>
      <c r="MHJ5" s="4"/>
      <c r="MHK5" s="4"/>
      <c r="MHL5" s="4"/>
      <c r="MHM5" s="4"/>
      <c r="MHN5" s="4"/>
      <c r="MHO5" s="4"/>
      <c r="MHP5" s="4"/>
      <c r="MHQ5" s="4"/>
      <c r="MHR5" s="4"/>
      <c r="MHS5" s="4"/>
      <c r="MHT5" s="4"/>
      <c r="MHU5" s="4"/>
      <c r="MHV5" s="4"/>
      <c r="MHW5" s="4"/>
      <c r="MHX5" s="4"/>
      <c r="MHY5" s="4"/>
      <c r="MHZ5" s="4"/>
      <c r="MIA5" s="4"/>
      <c r="MIB5" s="4"/>
      <c r="MIC5" s="4"/>
      <c r="MID5" s="4"/>
      <c r="MIE5" s="4"/>
      <c r="MIF5" s="4"/>
      <c r="MIG5" s="4"/>
      <c r="MIH5" s="4"/>
      <c r="MII5" s="4"/>
      <c r="MIJ5" s="4"/>
      <c r="MIK5" s="4"/>
      <c r="MIL5" s="4"/>
      <c r="MIM5" s="4"/>
      <c r="MIN5" s="4"/>
      <c r="MIO5" s="4"/>
      <c r="MIP5" s="4"/>
      <c r="MIQ5" s="4"/>
      <c r="MIR5" s="4"/>
      <c r="MIS5" s="4"/>
      <c r="MIT5" s="4"/>
      <c r="MIU5" s="4"/>
      <c r="MIV5" s="4"/>
      <c r="MIW5" s="4"/>
      <c r="MIX5" s="4"/>
      <c r="MIY5" s="4"/>
      <c r="MIZ5" s="4"/>
      <c r="MJA5" s="4"/>
      <c r="MJB5" s="4"/>
      <c r="MJC5" s="4"/>
      <c r="MJD5" s="4"/>
      <c r="MJE5" s="4"/>
      <c r="MJF5" s="4"/>
      <c r="MJG5" s="4"/>
      <c r="MJH5" s="4"/>
      <c r="MJI5" s="4"/>
      <c r="MJJ5" s="4"/>
      <c r="MJK5" s="4"/>
      <c r="MJL5" s="4"/>
      <c r="MJM5" s="4"/>
      <c r="MJN5" s="4"/>
      <c r="MJO5" s="4"/>
      <c r="MJP5" s="4"/>
      <c r="MJQ5" s="4"/>
      <c r="MJR5" s="4"/>
      <c r="MJS5" s="4"/>
      <c r="MJT5" s="4"/>
      <c r="MJU5" s="4"/>
      <c r="MJV5" s="4"/>
      <c r="MJW5" s="4"/>
      <c r="MJX5" s="4"/>
      <c r="MJY5" s="4"/>
      <c r="MJZ5" s="4"/>
      <c r="MKA5" s="4"/>
      <c r="MKB5" s="4"/>
      <c r="MKC5" s="4"/>
      <c r="MKD5" s="4"/>
      <c r="MKE5" s="4"/>
      <c r="MKF5" s="4"/>
      <c r="MKG5" s="4"/>
      <c r="MKH5" s="4"/>
      <c r="MKI5" s="4"/>
      <c r="MKJ5" s="4"/>
      <c r="MKK5" s="4"/>
      <c r="MKL5" s="4"/>
      <c r="MKM5" s="4"/>
      <c r="MKN5" s="4"/>
      <c r="MKO5" s="4"/>
      <c r="MKP5" s="4"/>
      <c r="MKQ5" s="4"/>
      <c r="MKR5" s="4"/>
      <c r="MKS5" s="4"/>
      <c r="MKT5" s="4"/>
      <c r="MKU5" s="4"/>
      <c r="MKV5" s="4"/>
      <c r="MKW5" s="4"/>
      <c r="MKX5" s="4"/>
      <c r="MKY5" s="4"/>
      <c r="MKZ5" s="4"/>
      <c r="MLA5" s="4"/>
      <c r="MLB5" s="4"/>
      <c r="MLC5" s="4"/>
      <c r="MLD5" s="4"/>
      <c r="MLE5" s="4"/>
      <c r="MLF5" s="4"/>
      <c r="MLG5" s="4"/>
      <c r="MLH5" s="4"/>
      <c r="MLI5" s="4"/>
      <c r="MLJ5" s="4"/>
      <c r="MLK5" s="4"/>
      <c r="MLL5" s="4"/>
      <c r="MLM5" s="4"/>
      <c r="MLN5" s="4"/>
      <c r="MLO5" s="4"/>
      <c r="MLP5" s="4"/>
      <c r="MLQ5" s="4"/>
      <c r="MLR5" s="4"/>
      <c r="MLS5" s="4"/>
      <c r="MLT5" s="4"/>
      <c r="MLU5" s="4"/>
      <c r="MLV5" s="4"/>
      <c r="MLW5" s="4"/>
      <c r="MLX5" s="4"/>
      <c r="MLY5" s="4"/>
      <c r="MLZ5" s="4"/>
      <c r="MMA5" s="4"/>
      <c r="MMB5" s="4"/>
      <c r="MMC5" s="4"/>
      <c r="MMD5" s="4"/>
      <c r="MME5" s="4"/>
      <c r="MMF5" s="4"/>
      <c r="MMG5" s="4"/>
      <c r="MMH5" s="4"/>
      <c r="MMI5" s="4"/>
      <c r="MMJ5" s="4"/>
      <c r="MMK5" s="4"/>
      <c r="MML5" s="4"/>
      <c r="MMM5" s="4"/>
      <c r="MMN5" s="4"/>
      <c r="MMO5" s="4"/>
      <c r="MMP5" s="4"/>
      <c r="MMQ5" s="4"/>
      <c r="MMR5" s="4"/>
      <c r="MMS5" s="4"/>
      <c r="MMT5" s="4"/>
      <c r="MMU5" s="4"/>
      <c r="MMV5" s="4"/>
      <c r="MMW5" s="4"/>
      <c r="MMX5" s="4"/>
      <c r="MMY5" s="4"/>
      <c r="MMZ5" s="4"/>
      <c r="MNA5" s="4"/>
      <c r="MNB5" s="4"/>
      <c r="MNC5" s="4"/>
      <c r="MND5" s="4"/>
      <c r="MNE5" s="4"/>
      <c r="MNF5" s="4"/>
      <c r="MNG5" s="4"/>
      <c r="MNH5" s="4"/>
      <c r="MNI5" s="4"/>
      <c r="MNJ5" s="4"/>
      <c r="MNK5" s="4"/>
      <c r="MNL5" s="4"/>
      <c r="MNM5" s="4"/>
      <c r="MNN5" s="4"/>
      <c r="MNO5" s="4"/>
      <c r="MNP5" s="4"/>
      <c r="MNQ5" s="4"/>
      <c r="MNR5" s="4"/>
      <c r="MNS5" s="4"/>
      <c r="MNT5" s="4"/>
      <c r="MNU5" s="4"/>
      <c r="MNV5" s="4"/>
      <c r="MNW5" s="4"/>
      <c r="MNX5" s="4"/>
      <c r="MNY5" s="4"/>
      <c r="MNZ5" s="4"/>
      <c r="MOA5" s="4"/>
      <c r="MOB5" s="4"/>
      <c r="MOC5" s="4"/>
      <c r="MOD5" s="4"/>
      <c r="MOE5" s="4"/>
      <c r="MOF5" s="4"/>
      <c r="MOG5" s="4"/>
      <c r="MOH5" s="4"/>
      <c r="MOI5" s="4"/>
      <c r="MOJ5" s="4"/>
      <c r="MOK5" s="4"/>
      <c r="MOL5" s="4"/>
      <c r="MOM5" s="4"/>
      <c r="MON5" s="4"/>
      <c r="MOO5" s="4"/>
      <c r="MOP5" s="4"/>
      <c r="MOQ5" s="4"/>
      <c r="MOR5" s="4"/>
      <c r="MOS5" s="4"/>
      <c r="MOT5" s="4"/>
      <c r="MOU5" s="4"/>
      <c r="MOV5" s="4"/>
      <c r="MOW5" s="4"/>
      <c r="MOX5" s="4"/>
      <c r="MOY5" s="4"/>
      <c r="MOZ5" s="4"/>
      <c r="MPA5" s="4"/>
      <c r="MPB5" s="4"/>
      <c r="MPC5" s="4"/>
      <c r="MPD5" s="4"/>
      <c r="MPE5" s="4"/>
      <c r="MPF5" s="4"/>
      <c r="MPG5" s="4"/>
      <c r="MPH5" s="4"/>
      <c r="MPI5" s="4"/>
      <c r="MPJ5" s="4"/>
      <c r="MPK5" s="4"/>
      <c r="MPL5" s="4"/>
      <c r="MPM5" s="4"/>
      <c r="MPN5" s="4"/>
      <c r="MPO5" s="4"/>
      <c r="MPP5" s="4"/>
      <c r="MPQ5" s="4"/>
      <c r="MPR5" s="4"/>
      <c r="MPS5" s="4"/>
      <c r="MPT5" s="4"/>
      <c r="MPU5" s="4"/>
      <c r="MPV5" s="4"/>
      <c r="MPW5" s="4"/>
      <c r="MPX5" s="4"/>
      <c r="MPY5" s="4"/>
      <c r="MPZ5" s="4"/>
      <c r="MQA5" s="4"/>
      <c r="MQB5" s="4"/>
      <c r="MQC5" s="4"/>
      <c r="MQD5" s="4"/>
      <c r="MQE5" s="4"/>
      <c r="MQF5" s="4"/>
      <c r="MQG5" s="4"/>
      <c r="MQH5" s="4"/>
      <c r="MQI5" s="4"/>
      <c r="MQJ5" s="4"/>
      <c r="MQK5" s="4"/>
      <c r="MQL5" s="4"/>
      <c r="MQM5" s="4"/>
      <c r="MQN5" s="4"/>
      <c r="MQO5" s="4"/>
      <c r="MQP5" s="4"/>
      <c r="MQQ5" s="4"/>
      <c r="MQR5" s="4"/>
      <c r="MQS5" s="4"/>
      <c r="MQT5" s="4"/>
      <c r="MQU5" s="4"/>
      <c r="MQV5" s="4"/>
      <c r="MQW5" s="4"/>
      <c r="MQX5" s="4"/>
      <c r="MQY5" s="4"/>
      <c r="MQZ5" s="4"/>
      <c r="MRA5" s="4"/>
      <c r="MRB5" s="4"/>
      <c r="MRC5" s="4"/>
      <c r="MRD5" s="4"/>
      <c r="MRE5" s="4"/>
      <c r="MRF5" s="4"/>
      <c r="MRG5" s="4"/>
      <c r="MRH5" s="4"/>
      <c r="MRI5" s="4"/>
      <c r="MRJ5" s="4"/>
      <c r="MRK5" s="4"/>
      <c r="MRL5" s="4"/>
      <c r="MRM5" s="4"/>
      <c r="MRN5" s="4"/>
      <c r="MRO5" s="4"/>
      <c r="MRP5" s="4"/>
      <c r="MRQ5" s="4"/>
      <c r="MRR5" s="4"/>
      <c r="MRS5" s="4"/>
      <c r="MRT5" s="4"/>
      <c r="MRU5" s="4"/>
      <c r="MRV5" s="4"/>
      <c r="MRW5" s="4"/>
      <c r="MRX5" s="4"/>
      <c r="MRY5" s="4"/>
      <c r="MRZ5" s="4"/>
      <c r="MSA5" s="4"/>
      <c r="MSB5" s="4"/>
      <c r="MSC5" s="4"/>
      <c r="MSD5" s="4"/>
      <c r="MSE5" s="4"/>
      <c r="MSF5" s="4"/>
      <c r="MSG5" s="4"/>
      <c r="MSH5" s="4"/>
      <c r="MSI5" s="4"/>
      <c r="MSJ5" s="4"/>
      <c r="MSK5" s="4"/>
      <c r="MSL5" s="4"/>
      <c r="MSM5" s="4"/>
      <c r="MSN5" s="4"/>
      <c r="MSO5" s="4"/>
      <c r="MSP5" s="4"/>
      <c r="MSQ5" s="4"/>
      <c r="MSR5" s="4"/>
      <c r="MSS5" s="4"/>
      <c r="MST5" s="4"/>
      <c r="MSU5" s="4"/>
      <c r="MSV5" s="4"/>
      <c r="MSW5" s="4"/>
      <c r="MSX5" s="4"/>
      <c r="MSY5" s="4"/>
      <c r="MSZ5" s="4"/>
      <c r="MTA5" s="4"/>
      <c r="MTB5" s="4"/>
      <c r="MTC5" s="4"/>
      <c r="MTD5" s="4"/>
      <c r="MTE5" s="4"/>
      <c r="MTF5" s="4"/>
      <c r="MTG5" s="4"/>
      <c r="MTH5" s="4"/>
      <c r="MTI5" s="4"/>
      <c r="MTJ5" s="4"/>
      <c r="MTK5" s="4"/>
      <c r="MTL5" s="4"/>
      <c r="MTM5" s="4"/>
      <c r="MTN5" s="4"/>
      <c r="MTO5" s="4"/>
      <c r="MTP5" s="4"/>
      <c r="MTQ5" s="4"/>
      <c r="MTR5" s="4"/>
      <c r="MTS5" s="4"/>
      <c r="MTT5" s="4"/>
      <c r="MTU5" s="4"/>
      <c r="MTV5" s="4"/>
      <c r="MTW5" s="4"/>
      <c r="MTX5" s="4"/>
      <c r="MTY5" s="4"/>
      <c r="MTZ5" s="4"/>
      <c r="MUA5" s="4"/>
      <c r="MUB5" s="4"/>
      <c r="MUC5" s="4"/>
      <c r="MUD5" s="4"/>
      <c r="MUE5" s="4"/>
      <c r="MUF5" s="4"/>
      <c r="MUG5" s="4"/>
      <c r="MUH5" s="4"/>
      <c r="MUI5" s="4"/>
      <c r="MUJ5" s="4"/>
      <c r="MUK5" s="4"/>
      <c r="MUL5" s="4"/>
      <c r="MUM5" s="4"/>
      <c r="MUN5" s="4"/>
      <c r="MUO5" s="4"/>
      <c r="MUP5" s="4"/>
      <c r="MUQ5" s="4"/>
      <c r="MUR5" s="4"/>
      <c r="MUS5" s="4"/>
      <c r="MUT5" s="4"/>
      <c r="MUU5" s="4"/>
      <c r="MUV5" s="4"/>
      <c r="MUW5" s="4"/>
      <c r="MUX5" s="4"/>
      <c r="MUY5" s="4"/>
      <c r="MUZ5" s="4"/>
      <c r="MVA5" s="4"/>
      <c r="MVB5" s="4"/>
      <c r="MVC5" s="4"/>
      <c r="MVD5" s="4"/>
      <c r="MVE5" s="4"/>
      <c r="MVF5" s="4"/>
      <c r="MVG5" s="4"/>
      <c r="MVH5" s="4"/>
      <c r="MVI5" s="4"/>
      <c r="MVJ5" s="4"/>
      <c r="MVK5" s="4"/>
      <c r="MVL5" s="4"/>
      <c r="MVM5" s="4"/>
      <c r="MVN5" s="4"/>
      <c r="MVO5" s="4"/>
      <c r="MVP5" s="4"/>
      <c r="MVQ5" s="4"/>
      <c r="MVR5" s="4"/>
      <c r="MVS5" s="4"/>
      <c r="MVT5" s="4"/>
      <c r="MVU5" s="4"/>
      <c r="MVV5" s="4"/>
      <c r="MVW5" s="4"/>
      <c r="MVX5" s="4"/>
      <c r="MVY5" s="4"/>
      <c r="MVZ5" s="4"/>
      <c r="MWA5" s="4"/>
      <c r="MWB5" s="4"/>
      <c r="MWC5" s="4"/>
      <c r="MWD5" s="4"/>
      <c r="MWE5" s="4"/>
      <c r="MWF5" s="4"/>
      <c r="MWG5" s="4"/>
      <c r="MWH5" s="4"/>
      <c r="MWI5" s="4"/>
      <c r="MWJ5" s="4"/>
      <c r="MWK5" s="4"/>
      <c r="MWL5" s="4"/>
      <c r="MWM5" s="4"/>
      <c r="MWN5" s="4"/>
      <c r="MWO5" s="4"/>
      <c r="MWP5" s="4"/>
      <c r="MWQ5" s="4"/>
      <c r="MWR5" s="4"/>
      <c r="MWS5" s="4"/>
      <c r="MWT5" s="4"/>
      <c r="MWU5" s="4"/>
      <c r="MWV5" s="4"/>
      <c r="MWW5" s="4"/>
      <c r="MWX5" s="4"/>
      <c r="MWY5" s="4"/>
      <c r="MWZ5" s="4"/>
      <c r="MXA5" s="4"/>
      <c r="MXB5" s="4"/>
      <c r="MXC5" s="4"/>
      <c r="MXD5" s="4"/>
      <c r="MXE5" s="4"/>
      <c r="MXF5" s="4"/>
      <c r="MXG5" s="4"/>
      <c r="MXH5" s="4"/>
      <c r="MXI5" s="4"/>
      <c r="MXJ5" s="4"/>
      <c r="MXK5" s="4"/>
      <c r="MXL5" s="4"/>
      <c r="MXM5" s="4"/>
      <c r="MXN5" s="4"/>
      <c r="MXO5" s="4"/>
      <c r="MXP5" s="4"/>
      <c r="MXQ5" s="4"/>
      <c r="MXR5" s="4"/>
      <c r="MXS5" s="4"/>
      <c r="MXT5" s="4"/>
      <c r="MXU5" s="4"/>
      <c r="MXV5" s="4"/>
      <c r="MXW5" s="4"/>
      <c r="MXX5" s="4"/>
      <c r="MXY5" s="4"/>
      <c r="MXZ5" s="4"/>
      <c r="MYA5" s="4"/>
      <c r="MYB5" s="4"/>
      <c r="MYC5" s="4"/>
      <c r="MYD5" s="4"/>
      <c r="MYE5" s="4"/>
      <c r="MYF5" s="4"/>
      <c r="MYG5" s="4"/>
      <c r="MYH5" s="4"/>
      <c r="MYI5" s="4"/>
      <c r="MYJ5" s="4"/>
      <c r="MYK5" s="4"/>
      <c r="MYL5" s="4"/>
      <c r="MYM5" s="4"/>
      <c r="MYN5" s="4"/>
      <c r="MYO5" s="4"/>
      <c r="MYP5" s="4"/>
      <c r="MYQ5" s="4"/>
      <c r="MYR5" s="4"/>
      <c r="MYS5" s="4"/>
      <c r="MYT5" s="4"/>
      <c r="MYU5" s="4"/>
      <c r="MYV5" s="4"/>
      <c r="MYW5" s="4"/>
      <c r="MYX5" s="4"/>
      <c r="MYY5" s="4"/>
      <c r="MYZ5" s="4"/>
      <c r="MZA5" s="4"/>
      <c r="MZB5" s="4"/>
      <c r="MZC5" s="4"/>
      <c r="MZD5" s="4"/>
      <c r="MZE5" s="4"/>
      <c r="MZF5" s="4"/>
      <c r="MZG5" s="4"/>
      <c r="MZH5" s="4"/>
      <c r="MZI5" s="4"/>
      <c r="MZJ5" s="4"/>
      <c r="MZK5" s="4"/>
      <c r="MZL5" s="4"/>
      <c r="MZM5" s="4"/>
      <c r="MZN5" s="4"/>
      <c r="MZO5" s="4"/>
      <c r="MZP5" s="4"/>
      <c r="MZQ5" s="4"/>
      <c r="MZR5" s="4"/>
      <c r="MZS5" s="4"/>
      <c r="MZT5" s="4"/>
      <c r="MZU5" s="4"/>
      <c r="MZV5" s="4"/>
      <c r="MZW5" s="4"/>
      <c r="MZX5" s="4"/>
      <c r="MZY5" s="4"/>
      <c r="MZZ5" s="4"/>
      <c r="NAA5" s="4"/>
      <c r="NAB5" s="4"/>
      <c r="NAC5" s="4"/>
      <c r="NAD5" s="4"/>
      <c r="NAE5" s="4"/>
      <c r="NAF5" s="4"/>
      <c r="NAG5" s="4"/>
      <c r="NAH5" s="4"/>
      <c r="NAI5" s="4"/>
      <c r="NAJ5" s="4"/>
      <c r="NAK5" s="4"/>
      <c r="NAL5" s="4"/>
      <c r="NAM5" s="4"/>
      <c r="NAN5" s="4"/>
      <c r="NAO5" s="4"/>
      <c r="NAP5" s="4"/>
      <c r="NAQ5" s="4"/>
      <c r="NAR5" s="4"/>
      <c r="NAS5" s="4"/>
      <c r="NAT5" s="4"/>
      <c r="NAU5" s="4"/>
      <c r="NAV5" s="4"/>
      <c r="NAW5" s="4"/>
      <c r="NAX5" s="4"/>
      <c r="NAY5" s="4"/>
      <c r="NAZ5" s="4"/>
      <c r="NBA5" s="4"/>
      <c r="NBB5" s="4"/>
      <c r="NBC5" s="4"/>
      <c r="NBD5" s="4"/>
      <c r="NBE5" s="4"/>
      <c r="NBF5" s="4"/>
      <c r="NBG5" s="4"/>
      <c r="NBH5" s="4"/>
      <c r="NBI5" s="4"/>
      <c r="NBJ5" s="4"/>
      <c r="NBK5" s="4"/>
      <c r="NBL5" s="4"/>
      <c r="NBM5" s="4"/>
      <c r="NBN5" s="4"/>
      <c r="NBO5" s="4"/>
      <c r="NBP5" s="4"/>
      <c r="NBQ5" s="4"/>
      <c r="NBR5" s="4"/>
      <c r="NBS5" s="4"/>
      <c r="NBT5" s="4"/>
      <c r="NBU5" s="4"/>
      <c r="NBV5" s="4"/>
      <c r="NBW5" s="4"/>
      <c r="NBX5" s="4"/>
      <c r="NBY5" s="4"/>
      <c r="NBZ5" s="4"/>
      <c r="NCA5" s="4"/>
      <c r="NCB5" s="4"/>
      <c r="NCC5" s="4"/>
      <c r="NCD5" s="4"/>
      <c r="NCE5" s="4"/>
      <c r="NCF5" s="4"/>
      <c r="NCG5" s="4"/>
      <c r="NCH5" s="4"/>
      <c r="NCI5" s="4"/>
      <c r="NCJ5" s="4"/>
      <c r="NCK5" s="4"/>
      <c r="NCL5" s="4"/>
      <c r="NCM5" s="4"/>
      <c r="NCN5" s="4"/>
      <c r="NCO5" s="4"/>
      <c r="NCP5" s="4"/>
      <c r="NCQ5" s="4"/>
      <c r="NCR5" s="4"/>
      <c r="NCS5" s="4"/>
      <c r="NCT5" s="4"/>
      <c r="NCU5" s="4"/>
      <c r="NCV5" s="4"/>
      <c r="NCW5" s="4"/>
      <c r="NCX5" s="4"/>
      <c r="NCY5" s="4"/>
      <c r="NCZ5" s="4"/>
      <c r="NDA5" s="4"/>
      <c r="NDB5" s="4"/>
      <c r="NDC5" s="4"/>
      <c r="NDD5" s="4"/>
      <c r="NDE5" s="4"/>
      <c r="NDF5" s="4"/>
      <c r="NDG5" s="4"/>
      <c r="NDH5" s="4"/>
      <c r="NDI5" s="4"/>
      <c r="NDJ5" s="4"/>
      <c r="NDK5" s="4"/>
      <c r="NDL5" s="4"/>
      <c r="NDM5" s="4"/>
      <c r="NDN5" s="4"/>
      <c r="NDO5" s="4"/>
      <c r="NDP5" s="4"/>
      <c r="NDQ5" s="4"/>
      <c r="NDR5" s="4"/>
      <c r="NDS5" s="4"/>
      <c r="NDT5" s="4"/>
      <c r="NDU5" s="4"/>
      <c r="NDV5" s="4"/>
      <c r="NDW5" s="4"/>
      <c r="NDX5" s="4"/>
      <c r="NDY5" s="4"/>
      <c r="NDZ5" s="4"/>
      <c r="NEA5" s="4"/>
      <c r="NEB5" s="4"/>
      <c r="NEC5" s="4"/>
      <c r="NED5" s="4"/>
      <c r="NEE5" s="4"/>
      <c r="NEF5" s="4"/>
      <c r="NEG5" s="4"/>
      <c r="NEH5" s="4"/>
      <c r="NEI5" s="4"/>
      <c r="NEJ5" s="4"/>
      <c r="NEK5" s="4"/>
      <c r="NEL5" s="4"/>
      <c r="NEM5" s="4"/>
      <c r="NEN5" s="4"/>
      <c r="NEO5" s="4"/>
      <c r="NEP5" s="4"/>
      <c r="NEQ5" s="4"/>
      <c r="NER5" s="4"/>
      <c r="NES5" s="4"/>
      <c r="NET5" s="4"/>
      <c r="NEU5" s="4"/>
      <c r="NEV5" s="4"/>
      <c r="NEW5" s="4"/>
      <c r="NEX5" s="4"/>
      <c r="NEY5" s="4"/>
      <c r="NEZ5" s="4"/>
      <c r="NFA5" s="4"/>
      <c r="NFB5" s="4"/>
      <c r="NFC5" s="4"/>
      <c r="NFD5" s="4"/>
      <c r="NFE5" s="4"/>
      <c r="NFF5" s="4"/>
      <c r="NFG5" s="4"/>
      <c r="NFH5" s="4"/>
      <c r="NFI5" s="4"/>
      <c r="NFJ5" s="4"/>
      <c r="NFK5" s="4"/>
      <c r="NFL5" s="4"/>
      <c r="NFM5" s="4"/>
      <c r="NFN5" s="4"/>
      <c r="NFO5" s="4"/>
      <c r="NFP5" s="4"/>
      <c r="NFQ5" s="4"/>
      <c r="NFR5" s="4"/>
      <c r="NFS5" s="4"/>
      <c r="NFT5" s="4"/>
      <c r="NFU5" s="4"/>
      <c r="NFV5" s="4"/>
      <c r="NFW5" s="4"/>
      <c r="NFX5" s="4"/>
      <c r="NFY5" s="4"/>
      <c r="NFZ5" s="4"/>
      <c r="NGA5" s="4"/>
      <c r="NGB5" s="4"/>
      <c r="NGC5" s="4"/>
      <c r="NGD5" s="4"/>
      <c r="NGE5" s="4"/>
      <c r="NGF5" s="4"/>
      <c r="NGG5" s="4"/>
      <c r="NGH5" s="4"/>
      <c r="NGI5" s="4"/>
      <c r="NGJ5" s="4"/>
      <c r="NGK5" s="4"/>
      <c r="NGL5" s="4"/>
      <c r="NGM5" s="4"/>
      <c r="NGN5" s="4"/>
      <c r="NGO5" s="4"/>
      <c r="NGP5" s="4"/>
      <c r="NGQ5" s="4"/>
      <c r="NGR5" s="4"/>
      <c r="NGS5" s="4"/>
      <c r="NGT5" s="4"/>
      <c r="NGU5" s="4"/>
      <c r="NGV5" s="4"/>
      <c r="NGW5" s="4"/>
      <c r="NGX5" s="4"/>
      <c r="NGY5" s="4"/>
      <c r="NGZ5" s="4"/>
      <c r="NHA5" s="4"/>
      <c r="NHB5" s="4"/>
      <c r="NHC5" s="4"/>
      <c r="NHD5" s="4"/>
      <c r="NHE5" s="4"/>
      <c r="NHF5" s="4"/>
      <c r="NHG5" s="4"/>
      <c r="NHH5" s="4"/>
      <c r="NHI5" s="4"/>
      <c r="NHJ5" s="4"/>
      <c r="NHK5" s="4"/>
      <c r="NHL5" s="4"/>
      <c r="NHM5" s="4"/>
      <c r="NHN5" s="4"/>
      <c r="NHO5" s="4"/>
      <c r="NHP5" s="4"/>
      <c r="NHQ5" s="4"/>
      <c r="NHR5" s="4"/>
      <c r="NHS5" s="4"/>
      <c r="NHT5" s="4"/>
      <c r="NHU5" s="4"/>
      <c r="NHV5" s="4"/>
      <c r="NHW5" s="4"/>
      <c r="NHX5" s="4"/>
      <c r="NHY5" s="4"/>
      <c r="NHZ5" s="4"/>
      <c r="NIA5" s="4"/>
      <c r="NIB5" s="4"/>
      <c r="NIC5" s="4"/>
      <c r="NID5" s="4"/>
      <c r="NIE5" s="4"/>
      <c r="NIF5" s="4"/>
      <c r="NIG5" s="4"/>
      <c r="NIH5" s="4"/>
      <c r="NII5" s="4"/>
      <c r="NIJ5" s="4"/>
      <c r="NIK5" s="4"/>
      <c r="NIL5" s="4"/>
      <c r="NIM5" s="4"/>
      <c r="NIN5" s="4"/>
      <c r="NIO5" s="4"/>
      <c r="NIP5" s="4"/>
      <c r="NIQ5" s="4"/>
      <c r="NIR5" s="4"/>
      <c r="NIS5" s="4"/>
      <c r="NIT5" s="4"/>
      <c r="NIU5" s="4"/>
      <c r="NIV5" s="4"/>
      <c r="NIW5" s="4"/>
      <c r="NIX5" s="4"/>
      <c r="NIY5" s="4"/>
      <c r="NIZ5" s="4"/>
      <c r="NJA5" s="4"/>
      <c r="NJB5" s="4"/>
      <c r="NJC5" s="4"/>
      <c r="NJD5" s="4"/>
      <c r="NJE5" s="4"/>
      <c r="NJF5" s="4"/>
      <c r="NJG5" s="4"/>
      <c r="NJH5" s="4"/>
      <c r="NJI5" s="4"/>
      <c r="NJJ5" s="4"/>
      <c r="NJK5" s="4"/>
      <c r="NJL5" s="4"/>
      <c r="NJM5" s="4"/>
      <c r="NJN5" s="4"/>
      <c r="NJO5" s="4"/>
      <c r="NJP5" s="4"/>
      <c r="NJQ5" s="4"/>
      <c r="NJR5" s="4"/>
      <c r="NJS5" s="4"/>
      <c r="NJT5" s="4"/>
      <c r="NJU5" s="4"/>
      <c r="NJV5" s="4"/>
      <c r="NJW5" s="4"/>
      <c r="NJX5" s="4"/>
      <c r="NJY5" s="4"/>
      <c r="NJZ5" s="4"/>
      <c r="NKA5" s="4"/>
      <c r="NKB5" s="4"/>
      <c r="NKC5" s="4"/>
      <c r="NKD5" s="4"/>
      <c r="NKE5" s="4"/>
      <c r="NKF5" s="4"/>
      <c r="NKG5" s="4"/>
      <c r="NKH5" s="4"/>
      <c r="NKI5" s="4"/>
      <c r="NKJ5" s="4"/>
      <c r="NKK5" s="4"/>
      <c r="NKL5" s="4"/>
      <c r="NKM5" s="4"/>
      <c r="NKN5" s="4"/>
      <c r="NKO5" s="4"/>
      <c r="NKP5" s="4"/>
      <c r="NKQ5" s="4"/>
      <c r="NKR5" s="4"/>
      <c r="NKS5" s="4"/>
      <c r="NKT5" s="4"/>
      <c r="NKU5" s="4"/>
      <c r="NKV5" s="4"/>
      <c r="NKW5" s="4"/>
      <c r="NKX5" s="4"/>
      <c r="NKY5" s="4"/>
      <c r="NKZ5" s="4"/>
      <c r="NLA5" s="4"/>
      <c r="NLB5" s="4"/>
      <c r="NLC5" s="4"/>
      <c r="NLD5" s="4"/>
      <c r="NLE5" s="4"/>
      <c r="NLF5" s="4"/>
      <c r="NLG5" s="4"/>
      <c r="NLH5" s="4"/>
      <c r="NLI5" s="4"/>
      <c r="NLJ5" s="4"/>
      <c r="NLK5" s="4"/>
      <c r="NLL5" s="4"/>
      <c r="NLM5" s="4"/>
      <c r="NLN5" s="4"/>
      <c r="NLO5" s="4"/>
      <c r="NLP5" s="4"/>
      <c r="NLQ5" s="4"/>
      <c r="NLR5" s="4"/>
      <c r="NLS5" s="4"/>
      <c r="NLT5" s="4"/>
      <c r="NLU5" s="4"/>
      <c r="NLV5" s="4"/>
      <c r="NLW5" s="4"/>
      <c r="NLX5" s="4"/>
      <c r="NLY5" s="4"/>
      <c r="NLZ5" s="4"/>
      <c r="NMA5" s="4"/>
      <c r="NMB5" s="4"/>
      <c r="NMC5" s="4"/>
      <c r="NMD5" s="4"/>
      <c r="NME5" s="4"/>
      <c r="NMF5" s="4"/>
      <c r="NMG5" s="4"/>
      <c r="NMH5" s="4"/>
      <c r="NMI5" s="4"/>
      <c r="NMJ5" s="4"/>
      <c r="NMK5" s="4"/>
      <c r="NML5" s="4"/>
      <c r="NMM5" s="4"/>
      <c r="NMN5" s="4"/>
      <c r="NMO5" s="4"/>
      <c r="NMP5" s="4"/>
      <c r="NMQ5" s="4"/>
      <c r="NMR5" s="4"/>
      <c r="NMS5" s="4"/>
      <c r="NMT5" s="4"/>
      <c r="NMU5" s="4"/>
      <c r="NMV5" s="4"/>
      <c r="NMW5" s="4"/>
      <c r="NMX5" s="4"/>
      <c r="NMY5" s="4"/>
      <c r="NMZ5" s="4"/>
      <c r="NNA5" s="4"/>
      <c r="NNB5" s="4"/>
      <c r="NNC5" s="4"/>
      <c r="NND5" s="4"/>
      <c r="NNE5" s="4"/>
      <c r="NNF5" s="4"/>
      <c r="NNG5" s="4"/>
      <c r="NNH5" s="4"/>
      <c r="NNI5" s="4"/>
      <c r="NNJ5" s="4"/>
      <c r="NNK5" s="4"/>
      <c r="NNL5" s="4"/>
      <c r="NNM5" s="4"/>
      <c r="NNN5" s="4"/>
      <c r="NNO5" s="4"/>
      <c r="NNP5" s="4"/>
      <c r="NNQ5" s="4"/>
      <c r="NNR5" s="4"/>
      <c r="NNS5" s="4"/>
      <c r="NNT5" s="4"/>
      <c r="NNU5" s="4"/>
      <c r="NNV5" s="4"/>
      <c r="NNW5" s="4"/>
      <c r="NNX5" s="4"/>
      <c r="NNY5" s="4"/>
      <c r="NNZ5" s="4"/>
      <c r="NOA5" s="4"/>
      <c r="NOB5" s="4"/>
      <c r="NOC5" s="4"/>
      <c r="NOD5" s="4"/>
      <c r="NOE5" s="4"/>
      <c r="NOF5" s="4"/>
      <c r="NOG5" s="4"/>
      <c r="NOH5" s="4"/>
      <c r="NOI5" s="4"/>
      <c r="NOJ5" s="4"/>
      <c r="NOK5" s="4"/>
      <c r="NOL5" s="4"/>
      <c r="NOM5" s="4"/>
      <c r="NON5" s="4"/>
      <c r="NOO5" s="4"/>
      <c r="NOP5" s="4"/>
      <c r="NOQ5" s="4"/>
      <c r="NOR5" s="4"/>
      <c r="NOS5" s="4"/>
      <c r="NOT5" s="4"/>
      <c r="NOU5" s="4"/>
      <c r="NOV5" s="4"/>
      <c r="NOW5" s="4"/>
      <c r="NOX5" s="4"/>
      <c r="NOY5" s="4"/>
      <c r="NOZ5" s="4"/>
      <c r="NPA5" s="4"/>
      <c r="NPB5" s="4"/>
      <c r="NPC5" s="4"/>
      <c r="NPD5" s="4"/>
      <c r="NPE5" s="4"/>
      <c r="NPF5" s="4"/>
      <c r="NPG5" s="4"/>
      <c r="NPH5" s="4"/>
      <c r="NPI5" s="4"/>
      <c r="NPJ5" s="4"/>
      <c r="NPK5" s="4"/>
      <c r="NPL5" s="4"/>
      <c r="NPM5" s="4"/>
      <c r="NPN5" s="4"/>
      <c r="NPO5" s="4"/>
      <c r="NPP5" s="4"/>
      <c r="NPQ5" s="4"/>
      <c r="NPR5" s="4"/>
      <c r="NPS5" s="4"/>
      <c r="NPT5" s="4"/>
      <c r="NPU5" s="4"/>
      <c r="NPV5" s="4"/>
      <c r="NPW5" s="4"/>
      <c r="NPX5" s="4"/>
      <c r="NPY5" s="4"/>
      <c r="NPZ5" s="4"/>
      <c r="NQA5" s="4"/>
      <c r="NQB5" s="4"/>
      <c r="NQC5" s="4"/>
      <c r="NQD5" s="4"/>
      <c r="NQE5" s="4"/>
      <c r="NQF5" s="4"/>
      <c r="NQG5" s="4"/>
      <c r="NQH5" s="4"/>
      <c r="NQI5" s="4"/>
      <c r="NQJ5" s="4"/>
      <c r="NQK5" s="4"/>
      <c r="NQL5" s="4"/>
      <c r="NQM5" s="4"/>
      <c r="NQN5" s="4"/>
      <c r="NQO5" s="4"/>
      <c r="NQP5" s="4"/>
      <c r="NQQ5" s="4"/>
      <c r="NQR5" s="4"/>
      <c r="NQS5" s="4"/>
      <c r="NQT5" s="4"/>
      <c r="NQU5" s="4"/>
      <c r="NQV5" s="4"/>
      <c r="NQW5" s="4"/>
      <c r="NQX5" s="4"/>
      <c r="NQY5" s="4"/>
      <c r="NQZ5" s="4"/>
      <c r="NRA5" s="4"/>
      <c r="NRB5" s="4"/>
      <c r="NRC5" s="4"/>
      <c r="NRD5" s="4"/>
      <c r="NRE5" s="4"/>
      <c r="NRF5" s="4"/>
      <c r="NRG5" s="4"/>
      <c r="NRH5" s="4"/>
      <c r="NRI5" s="4"/>
      <c r="NRJ5" s="4"/>
      <c r="NRK5" s="4"/>
      <c r="NRL5" s="4"/>
      <c r="NRM5" s="4"/>
      <c r="NRN5" s="4"/>
      <c r="NRO5" s="4"/>
      <c r="NRP5" s="4"/>
      <c r="NRQ5" s="4"/>
      <c r="NRR5" s="4"/>
      <c r="NRS5" s="4"/>
      <c r="NRT5" s="4"/>
      <c r="NRU5" s="4"/>
      <c r="NRV5" s="4"/>
      <c r="NRW5" s="4"/>
      <c r="NRX5" s="4"/>
      <c r="NRY5" s="4"/>
      <c r="NRZ5" s="4"/>
      <c r="NSA5" s="4"/>
      <c r="NSB5" s="4"/>
      <c r="NSC5" s="4"/>
      <c r="NSD5" s="4"/>
      <c r="NSE5" s="4"/>
      <c r="NSF5" s="4"/>
      <c r="NSG5" s="4"/>
      <c r="NSH5" s="4"/>
      <c r="NSI5" s="4"/>
      <c r="NSJ5" s="4"/>
      <c r="NSK5" s="4"/>
      <c r="NSL5" s="4"/>
      <c r="NSM5" s="4"/>
      <c r="NSN5" s="4"/>
      <c r="NSO5" s="4"/>
      <c r="NSP5" s="4"/>
      <c r="NSQ5" s="4"/>
      <c r="NSR5" s="4"/>
      <c r="NSS5" s="4"/>
      <c r="NST5" s="4"/>
      <c r="NSU5" s="4"/>
      <c r="NSV5" s="4"/>
      <c r="NSW5" s="4"/>
      <c r="NSX5" s="4"/>
      <c r="NSY5" s="4"/>
      <c r="NSZ5" s="4"/>
      <c r="NTA5" s="4"/>
      <c r="NTB5" s="4"/>
      <c r="NTC5" s="4"/>
      <c r="NTD5" s="4"/>
      <c r="NTE5" s="4"/>
      <c r="NTF5" s="4"/>
      <c r="NTG5" s="4"/>
      <c r="NTH5" s="4"/>
      <c r="NTI5" s="4"/>
      <c r="NTJ5" s="4"/>
      <c r="NTK5" s="4"/>
      <c r="NTL5" s="4"/>
      <c r="NTM5" s="4"/>
      <c r="NTN5" s="4"/>
      <c r="NTO5" s="4"/>
      <c r="NTP5" s="4"/>
      <c r="NTQ5" s="4"/>
      <c r="NTR5" s="4"/>
      <c r="NTS5" s="4"/>
      <c r="NTT5" s="4"/>
      <c r="NTU5" s="4"/>
      <c r="NTV5" s="4"/>
      <c r="NTW5" s="4"/>
      <c r="NTX5" s="4"/>
      <c r="NTY5" s="4"/>
      <c r="NTZ5" s="4"/>
      <c r="NUA5" s="4"/>
      <c r="NUB5" s="4"/>
      <c r="NUC5" s="4"/>
      <c r="NUD5" s="4"/>
      <c r="NUE5" s="4"/>
      <c r="NUF5" s="4"/>
      <c r="NUG5" s="4"/>
      <c r="NUH5" s="4"/>
      <c r="NUI5" s="4"/>
      <c r="NUJ5" s="4"/>
      <c r="NUK5" s="4"/>
      <c r="NUL5" s="4"/>
      <c r="NUM5" s="4"/>
      <c r="NUN5" s="4"/>
      <c r="NUO5" s="4"/>
      <c r="NUP5" s="4"/>
      <c r="NUQ5" s="4"/>
      <c r="NUR5" s="4"/>
      <c r="NUS5" s="4"/>
      <c r="NUT5" s="4"/>
      <c r="NUU5" s="4"/>
      <c r="NUV5" s="4"/>
      <c r="NUW5" s="4"/>
      <c r="NUX5" s="4"/>
      <c r="NUY5" s="4"/>
      <c r="NUZ5" s="4"/>
      <c r="NVA5" s="4"/>
      <c r="NVB5" s="4"/>
      <c r="NVC5" s="4"/>
      <c r="NVD5" s="4"/>
      <c r="NVE5" s="4"/>
      <c r="NVF5" s="4"/>
      <c r="NVG5" s="4"/>
      <c r="NVH5" s="4"/>
      <c r="NVI5" s="4"/>
      <c r="NVJ5" s="4"/>
      <c r="NVK5" s="4"/>
      <c r="NVL5" s="4"/>
      <c r="NVM5" s="4"/>
      <c r="NVN5" s="4"/>
      <c r="NVO5" s="4"/>
      <c r="NVP5" s="4"/>
      <c r="NVQ5" s="4"/>
      <c r="NVR5" s="4"/>
      <c r="NVS5" s="4"/>
      <c r="NVT5" s="4"/>
      <c r="NVU5" s="4"/>
      <c r="NVV5" s="4"/>
      <c r="NVW5" s="4"/>
      <c r="NVX5" s="4"/>
      <c r="NVY5" s="4"/>
      <c r="NVZ5" s="4"/>
      <c r="NWA5" s="4"/>
      <c r="NWB5" s="4"/>
      <c r="NWC5" s="4"/>
      <c r="NWD5" s="4"/>
      <c r="NWE5" s="4"/>
      <c r="NWF5" s="4"/>
      <c r="NWG5" s="4"/>
      <c r="NWH5" s="4"/>
      <c r="NWI5" s="4"/>
      <c r="NWJ5" s="4"/>
      <c r="NWK5" s="4"/>
      <c r="NWL5" s="4"/>
      <c r="NWM5" s="4"/>
      <c r="NWN5" s="4"/>
      <c r="NWO5" s="4"/>
      <c r="NWP5" s="4"/>
      <c r="NWQ5" s="4"/>
      <c r="NWR5" s="4"/>
      <c r="NWS5" s="4"/>
      <c r="NWT5" s="4"/>
      <c r="NWU5" s="4"/>
      <c r="NWV5" s="4"/>
      <c r="NWW5" s="4"/>
      <c r="NWX5" s="4"/>
      <c r="NWY5" s="4"/>
      <c r="NWZ5" s="4"/>
      <c r="NXA5" s="4"/>
      <c r="NXB5" s="4"/>
      <c r="NXC5" s="4"/>
      <c r="NXD5" s="4"/>
      <c r="NXE5" s="4"/>
      <c r="NXF5" s="4"/>
      <c r="NXG5" s="4"/>
      <c r="NXH5" s="4"/>
      <c r="NXI5" s="4"/>
      <c r="NXJ5" s="4"/>
      <c r="NXK5" s="4"/>
      <c r="NXL5" s="4"/>
      <c r="NXM5" s="4"/>
      <c r="NXN5" s="4"/>
      <c r="NXO5" s="4"/>
      <c r="NXP5" s="4"/>
      <c r="NXQ5" s="4"/>
      <c r="NXR5" s="4"/>
      <c r="NXS5" s="4"/>
      <c r="NXT5" s="4"/>
      <c r="NXU5" s="4"/>
      <c r="NXV5" s="4"/>
      <c r="NXW5" s="4"/>
      <c r="NXX5" s="4"/>
      <c r="NXY5" s="4"/>
      <c r="NXZ5" s="4"/>
      <c r="NYA5" s="4"/>
      <c r="NYB5" s="4"/>
      <c r="NYC5" s="4"/>
      <c r="NYD5" s="4"/>
      <c r="NYE5" s="4"/>
      <c r="NYF5" s="4"/>
      <c r="NYG5" s="4"/>
      <c r="NYH5" s="4"/>
      <c r="NYI5" s="4"/>
      <c r="NYJ5" s="4"/>
      <c r="NYK5" s="4"/>
      <c r="NYL5" s="4"/>
      <c r="NYM5" s="4"/>
      <c r="NYN5" s="4"/>
      <c r="NYO5" s="4"/>
      <c r="NYP5" s="4"/>
      <c r="NYQ5" s="4"/>
      <c r="NYR5" s="4"/>
      <c r="NYS5" s="4"/>
      <c r="NYT5" s="4"/>
      <c r="NYU5" s="4"/>
      <c r="NYV5" s="4"/>
      <c r="NYW5" s="4"/>
      <c r="NYX5" s="4"/>
      <c r="NYY5" s="4"/>
      <c r="NYZ5" s="4"/>
      <c r="NZA5" s="4"/>
      <c r="NZB5" s="4"/>
      <c r="NZC5" s="4"/>
      <c r="NZD5" s="4"/>
      <c r="NZE5" s="4"/>
      <c r="NZF5" s="4"/>
      <c r="NZG5" s="4"/>
      <c r="NZH5" s="4"/>
      <c r="NZI5" s="4"/>
      <c r="NZJ5" s="4"/>
      <c r="NZK5" s="4"/>
      <c r="NZL5" s="4"/>
      <c r="NZM5" s="4"/>
      <c r="NZN5" s="4"/>
      <c r="NZO5" s="4"/>
      <c r="NZP5" s="4"/>
      <c r="NZQ5" s="4"/>
      <c r="NZR5" s="4"/>
      <c r="NZS5" s="4"/>
      <c r="NZT5" s="4"/>
      <c r="NZU5" s="4"/>
      <c r="NZV5" s="4"/>
      <c r="NZW5" s="4"/>
      <c r="NZX5" s="4"/>
      <c r="NZY5" s="4"/>
      <c r="NZZ5" s="4"/>
      <c r="OAA5" s="4"/>
      <c r="OAB5" s="4"/>
      <c r="OAC5" s="4"/>
      <c r="OAD5" s="4"/>
      <c r="OAE5" s="4"/>
      <c r="OAF5" s="4"/>
      <c r="OAG5" s="4"/>
      <c r="OAH5" s="4"/>
      <c r="OAI5" s="4"/>
      <c r="OAJ5" s="4"/>
      <c r="OAK5" s="4"/>
      <c r="OAL5" s="4"/>
      <c r="OAM5" s="4"/>
      <c r="OAN5" s="4"/>
      <c r="OAO5" s="4"/>
      <c r="OAP5" s="4"/>
      <c r="OAQ5" s="4"/>
      <c r="OAR5" s="4"/>
      <c r="OAS5" s="4"/>
      <c r="OAT5" s="4"/>
      <c r="OAU5" s="4"/>
      <c r="OAV5" s="4"/>
      <c r="OAW5" s="4"/>
      <c r="OAX5" s="4"/>
      <c r="OAY5" s="4"/>
      <c r="OAZ5" s="4"/>
      <c r="OBA5" s="4"/>
      <c r="OBB5" s="4"/>
      <c r="OBC5" s="4"/>
      <c r="OBD5" s="4"/>
      <c r="OBE5" s="4"/>
      <c r="OBF5" s="4"/>
      <c r="OBG5" s="4"/>
      <c r="OBH5" s="4"/>
      <c r="OBI5" s="4"/>
      <c r="OBJ5" s="4"/>
      <c r="OBK5" s="4"/>
      <c r="OBL5" s="4"/>
      <c r="OBM5" s="4"/>
      <c r="OBN5" s="4"/>
      <c r="OBO5" s="4"/>
      <c r="OBP5" s="4"/>
      <c r="OBQ5" s="4"/>
      <c r="OBR5" s="4"/>
      <c r="OBS5" s="4"/>
      <c r="OBT5" s="4"/>
      <c r="OBU5" s="4"/>
      <c r="OBV5" s="4"/>
      <c r="OBW5" s="4"/>
      <c r="OBX5" s="4"/>
      <c r="OBY5" s="4"/>
      <c r="OBZ5" s="4"/>
      <c r="OCA5" s="4"/>
      <c r="OCB5" s="4"/>
      <c r="OCC5" s="4"/>
      <c r="OCD5" s="4"/>
      <c r="OCE5" s="4"/>
      <c r="OCF5" s="4"/>
      <c r="OCG5" s="4"/>
      <c r="OCH5" s="4"/>
      <c r="OCI5" s="4"/>
      <c r="OCJ5" s="4"/>
      <c r="OCK5" s="4"/>
      <c r="OCL5" s="4"/>
      <c r="OCM5" s="4"/>
      <c r="OCN5" s="4"/>
      <c r="OCO5" s="4"/>
      <c r="OCP5" s="4"/>
      <c r="OCQ5" s="4"/>
      <c r="OCR5" s="4"/>
      <c r="OCS5" s="4"/>
      <c r="OCT5" s="4"/>
      <c r="OCU5" s="4"/>
      <c r="OCV5" s="4"/>
      <c r="OCW5" s="4"/>
      <c r="OCX5" s="4"/>
      <c r="OCY5" s="4"/>
      <c r="OCZ5" s="4"/>
      <c r="ODA5" s="4"/>
      <c r="ODB5" s="4"/>
      <c r="ODC5" s="4"/>
      <c r="ODD5" s="4"/>
      <c r="ODE5" s="4"/>
      <c r="ODF5" s="4"/>
      <c r="ODG5" s="4"/>
      <c r="ODH5" s="4"/>
      <c r="ODI5" s="4"/>
      <c r="ODJ5" s="4"/>
      <c r="ODK5" s="4"/>
      <c r="ODL5" s="4"/>
      <c r="ODM5" s="4"/>
      <c r="ODN5" s="4"/>
      <c r="ODO5" s="4"/>
      <c r="ODP5" s="4"/>
      <c r="ODQ5" s="4"/>
      <c r="ODR5" s="4"/>
      <c r="ODS5" s="4"/>
      <c r="ODT5" s="4"/>
      <c r="ODU5" s="4"/>
      <c r="ODV5" s="4"/>
      <c r="ODW5" s="4"/>
      <c r="ODX5" s="4"/>
      <c r="ODY5" s="4"/>
      <c r="ODZ5" s="4"/>
      <c r="OEA5" s="4"/>
      <c r="OEB5" s="4"/>
      <c r="OEC5" s="4"/>
      <c r="OED5" s="4"/>
      <c r="OEE5" s="4"/>
      <c r="OEF5" s="4"/>
      <c r="OEG5" s="4"/>
      <c r="OEH5" s="4"/>
      <c r="OEI5" s="4"/>
      <c r="OEJ5" s="4"/>
      <c r="OEK5" s="4"/>
      <c r="OEL5" s="4"/>
      <c r="OEM5" s="4"/>
      <c r="OEN5" s="4"/>
      <c r="OEO5" s="4"/>
      <c r="OEP5" s="4"/>
      <c r="OEQ5" s="4"/>
      <c r="OER5" s="4"/>
      <c r="OES5" s="4"/>
      <c r="OET5" s="4"/>
      <c r="OEU5" s="4"/>
      <c r="OEV5" s="4"/>
      <c r="OEW5" s="4"/>
      <c r="OEX5" s="4"/>
      <c r="OEY5" s="4"/>
      <c r="OEZ5" s="4"/>
      <c r="OFA5" s="4"/>
      <c r="OFB5" s="4"/>
      <c r="OFC5" s="4"/>
      <c r="OFD5" s="4"/>
      <c r="OFE5" s="4"/>
      <c r="OFF5" s="4"/>
      <c r="OFG5" s="4"/>
      <c r="OFH5" s="4"/>
      <c r="OFI5" s="4"/>
      <c r="OFJ5" s="4"/>
      <c r="OFK5" s="4"/>
      <c r="OFL5" s="4"/>
      <c r="OFM5" s="4"/>
      <c r="OFN5" s="4"/>
      <c r="OFO5" s="4"/>
      <c r="OFP5" s="4"/>
      <c r="OFQ5" s="4"/>
      <c r="OFR5" s="4"/>
      <c r="OFS5" s="4"/>
      <c r="OFT5" s="4"/>
      <c r="OFU5" s="4"/>
      <c r="OFV5" s="4"/>
      <c r="OFW5" s="4"/>
      <c r="OFX5" s="4"/>
      <c r="OFY5" s="4"/>
      <c r="OFZ5" s="4"/>
      <c r="OGA5" s="4"/>
      <c r="OGB5" s="4"/>
      <c r="OGC5" s="4"/>
      <c r="OGD5" s="4"/>
      <c r="OGE5" s="4"/>
      <c r="OGF5" s="4"/>
      <c r="OGG5" s="4"/>
      <c r="OGH5" s="4"/>
      <c r="OGI5" s="4"/>
      <c r="OGJ5" s="4"/>
      <c r="OGK5" s="4"/>
      <c r="OGL5" s="4"/>
      <c r="OGM5" s="4"/>
      <c r="OGN5" s="4"/>
      <c r="OGO5" s="4"/>
      <c r="OGP5" s="4"/>
      <c r="OGQ5" s="4"/>
      <c r="OGR5" s="4"/>
      <c r="OGS5" s="4"/>
      <c r="OGT5" s="4"/>
      <c r="OGU5" s="4"/>
      <c r="OGV5" s="4"/>
      <c r="OGW5" s="4"/>
      <c r="OGX5" s="4"/>
      <c r="OGY5" s="4"/>
      <c r="OGZ5" s="4"/>
      <c r="OHA5" s="4"/>
      <c r="OHB5" s="4"/>
      <c r="OHC5" s="4"/>
      <c r="OHD5" s="4"/>
      <c r="OHE5" s="4"/>
      <c r="OHF5" s="4"/>
      <c r="OHG5" s="4"/>
      <c r="OHH5" s="4"/>
      <c r="OHI5" s="4"/>
      <c r="OHJ5" s="4"/>
      <c r="OHK5" s="4"/>
      <c r="OHL5" s="4"/>
      <c r="OHM5" s="4"/>
      <c r="OHN5" s="4"/>
      <c r="OHO5" s="4"/>
      <c r="OHP5" s="4"/>
      <c r="OHQ5" s="4"/>
      <c r="OHR5" s="4"/>
      <c r="OHS5" s="4"/>
      <c r="OHT5" s="4"/>
      <c r="OHU5" s="4"/>
      <c r="OHV5" s="4"/>
      <c r="OHW5" s="4"/>
      <c r="OHX5" s="4"/>
      <c r="OHY5" s="4"/>
      <c r="OHZ5" s="4"/>
      <c r="OIA5" s="4"/>
      <c r="OIB5" s="4"/>
      <c r="OIC5" s="4"/>
      <c r="OID5" s="4"/>
      <c r="OIE5" s="4"/>
      <c r="OIF5" s="4"/>
      <c r="OIG5" s="4"/>
      <c r="OIH5" s="4"/>
      <c r="OII5" s="4"/>
      <c r="OIJ5" s="4"/>
      <c r="OIK5" s="4"/>
      <c r="OIL5" s="4"/>
      <c r="OIM5" s="4"/>
      <c r="OIN5" s="4"/>
      <c r="OIO5" s="4"/>
      <c r="OIP5" s="4"/>
      <c r="OIQ5" s="4"/>
      <c r="OIR5" s="4"/>
      <c r="OIS5" s="4"/>
      <c r="OIT5" s="4"/>
      <c r="OIU5" s="4"/>
      <c r="OIV5" s="4"/>
      <c r="OIW5" s="4"/>
      <c r="OIX5" s="4"/>
      <c r="OIY5" s="4"/>
      <c r="OIZ5" s="4"/>
      <c r="OJA5" s="4"/>
      <c r="OJB5" s="4"/>
      <c r="OJC5" s="4"/>
      <c r="OJD5" s="4"/>
      <c r="OJE5" s="4"/>
      <c r="OJF5" s="4"/>
      <c r="OJG5" s="4"/>
      <c r="OJH5" s="4"/>
      <c r="OJI5" s="4"/>
      <c r="OJJ5" s="4"/>
      <c r="OJK5" s="4"/>
      <c r="OJL5" s="4"/>
      <c r="OJM5" s="4"/>
      <c r="OJN5" s="4"/>
      <c r="OJO5" s="4"/>
      <c r="OJP5" s="4"/>
      <c r="OJQ5" s="4"/>
      <c r="OJR5" s="4"/>
      <c r="OJS5" s="4"/>
      <c r="OJT5" s="4"/>
      <c r="OJU5" s="4"/>
      <c r="OJV5" s="4"/>
      <c r="OJW5" s="4"/>
      <c r="OJX5" s="4"/>
      <c r="OJY5" s="4"/>
      <c r="OJZ5" s="4"/>
      <c r="OKA5" s="4"/>
      <c r="OKB5" s="4"/>
      <c r="OKC5" s="4"/>
      <c r="OKD5" s="4"/>
      <c r="OKE5" s="4"/>
      <c r="OKF5" s="4"/>
      <c r="OKG5" s="4"/>
      <c r="OKH5" s="4"/>
      <c r="OKI5" s="4"/>
      <c r="OKJ5" s="4"/>
      <c r="OKK5" s="4"/>
      <c r="OKL5" s="4"/>
      <c r="OKM5" s="4"/>
      <c r="OKN5" s="4"/>
      <c r="OKO5" s="4"/>
      <c r="OKP5" s="4"/>
      <c r="OKQ5" s="4"/>
      <c r="OKR5" s="4"/>
      <c r="OKS5" s="4"/>
      <c r="OKT5" s="4"/>
      <c r="OKU5" s="4"/>
      <c r="OKV5" s="4"/>
      <c r="OKW5" s="4"/>
      <c r="OKX5" s="4"/>
      <c r="OKY5" s="4"/>
      <c r="OKZ5" s="4"/>
      <c r="OLA5" s="4"/>
      <c r="OLB5" s="4"/>
      <c r="OLC5" s="4"/>
      <c r="OLD5" s="4"/>
      <c r="OLE5" s="4"/>
      <c r="OLF5" s="4"/>
      <c r="OLG5" s="4"/>
      <c r="OLH5" s="4"/>
      <c r="OLI5" s="4"/>
      <c r="OLJ5" s="4"/>
      <c r="OLK5" s="4"/>
      <c r="OLL5" s="4"/>
      <c r="OLM5" s="4"/>
      <c r="OLN5" s="4"/>
      <c r="OLO5" s="4"/>
      <c r="OLP5" s="4"/>
      <c r="OLQ5" s="4"/>
      <c r="OLR5" s="4"/>
      <c r="OLS5" s="4"/>
      <c r="OLT5" s="4"/>
      <c r="OLU5" s="4"/>
      <c r="OLV5" s="4"/>
      <c r="OLW5" s="4"/>
      <c r="OLX5" s="4"/>
      <c r="OLY5" s="4"/>
      <c r="OLZ5" s="4"/>
      <c r="OMA5" s="4"/>
      <c r="OMB5" s="4"/>
      <c r="OMC5" s="4"/>
      <c r="OMD5" s="4"/>
      <c r="OME5" s="4"/>
      <c r="OMF5" s="4"/>
      <c r="OMG5" s="4"/>
      <c r="OMH5" s="4"/>
      <c r="OMI5" s="4"/>
      <c r="OMJ5" s="4"/>
      <c r="OMK5" s="4"/>
      <c r="OML5" s="4"/>
      <c r="OMM5" s="4"/>
      <c r="OMN5" s="4"/>
      <c r="OMO5" s="4"/>
      <c r="OMP5" s="4"/>
      <c r="OMQ5" s="4"/>
      <c r="OMR5" s="4"/>
      <c r="OMS5" s="4"/>
      <c r="OMT5" s="4"/>
      <c r="OMU5" s="4"/>
      <c r="OMV5" s="4"/>
      <c r="OMW5" s="4"/>
      <c r="OMX5" s="4"/>
      <c r="OMY5" s="4"/>
      <c r="OMZ5" s="4"/>
      <c r="ONA5" s="4"/>
      <c r="ONB5" s="4"/>
      <c r="ONC5" s="4"/>
      <c r="OND5" s="4"/>
      <c r="ONE5" s="4"/>
      <c r="ONF5" s="4"/>
      <c r="ONG5" s="4"/>
      <c r="ONH5" s="4"/>
      <c r="ONI5" s="4"/>
      <c r="ONJ5" s="4"/>
      <c r="ONK5" s="4"/>
      <c r="ONL5" s="4"/>
      <c r="ONM5" s="4"/>
      <c r="ONN5" s="4"/>
      <c r="ONO5" s="4"/>
      <c r="ONP5" s="4"/>
      <c r="ONQ5" s="4"/>
      <c r="ONR5" s="4"/>
      <c r="ONS5" s="4"/>
      <c r="ONT5" s="4"/>
      <c r="ONU5" s="4"/>
      <c r="ONV5" s="4"/>
      <c r="ONW5" s="4"/>
      <c r="ONX5" s="4"/>
      <c r="ONY5" s="4"/>
      <c r="ONZ5" s="4"/>
      <c r="OOA5" s="4"/>
      <c r="OOB5" s="4"/>
      <c r="OOC5" s="4"/>
      <c r="OOD5" s="4"/>
      <c r="OOE5" s="4"/>
      <c r="OOF5" s="4"/>
      <c r="OOG5" s="4"/>
      <c r="OOH5" s="4"/>
      <c r="OOI5" s="4"/>
      <c r="OOJ5" s="4"/>
      <c r="OOK5" s="4"/>
      <c r="OOL5" s="4"/>
      <c r="OOM5" s="4"/>
      <c r="OON5" s="4"/>
      <c r="OOO5" s="4"/>
      <c r="OOP5" s="4"/>
      <c r="OOQ5" s="4"/>
      <c r="OOR5" s="4"/>
      <c r="OOS5" s="4"/>
      <c r="OOT5" s="4"/>
      <c r="OOU5" s="4"/>
      <c r="OOV5" s="4"/>
      <c r="OOW5" s="4"/>
      <c r="OOX5" s="4"/>
      <c r="OOY5" s="4"/>
      <c r="OOZ5" s="4"/>
      <c r="OPA5" s="4"/>
      <c r="OPB5" s="4"/>
      <c r="OPC5" s="4"/>
      <c r="OPD5" s="4"/>
      <c r="OPE5" s="4"/>
      <c r="OPF5" s="4"/>
      <c r="OPG5" s="4"/>
      <c r="OPH5" s="4"/>
      <c r="OPI5" s="4"/>
      <c r="OPJ5" s="4"/>
      <c r="OPK5" s="4"/>
      <c r="OPL5" s="4"/>
      <c r="OPM5" s="4"/>
      <c r="OPN5" s="4"/>
      <c r="OPO5" s="4"/>
      <c r="OPP5" s="4"/>
      <c r="OPQ5" s="4"/>
      <c r="OPR5" s="4"/>
      <c r="OPS5" s="4"/>
      <c r="OPT5" s="4"/>
      <c r="OPU5" s="4"/>
      <c r="OPV5" s="4"/>
      <c r="OPW5" s="4"/>
      <c r="OPX5" s="4"/>
      <c r="OPY5" s="4"/>
      <c r="OPZ5" s="4"/>
      <c r="OQA5" s="4"/>
      <c r="OQB5" s="4"/>
      <c r="OQC5" s="4"/>
      <c r="OQD5" s="4"/>
      <c r="OQE5" s="4"/>
      <c r="OQF5" s="4"/>
      <c r="OQG5" s="4"/>
      <c r="OQH5" s="4"/>
      <c r="OQI5" s="4"/>
      <c r="OQJ5" s="4"/>
      <c r="OQK5" s="4"/>
      <c r="OQL5" s="4"/>
      <c r="OQM5" s="4"/>
      <c r="OQN5" s="4"/>
      <c r="OQO5" s="4"/>
      <c r="OQP5" s="4"/>
      <c r="OQQ5" s="4"/>
      <c r="OQR5" s="4"/>
      <c r="OQS5" s="4"/>
      <c r="OQT5" s="4"/>
      <c r="OQU5" s="4"/>
      <c r="OQV5" s="4"/>
      <c r="OQW5" s="4"/>
      <c r="OQX5" s="4"/>
      <c r="OQY5" s="4"/>
      <c r="OQZ5" s="4"/>
      <c r="ORA5" s="4"/>
      <c r="ORB5" s="4"/>
      <c r="ORC5" s="4"/>
      <c r="ORD5" s="4"/>
      <c r="ORE5" s="4"/>
      <c r="ORF5" s="4"/>
      <c r="ORG5" s="4"/>
      <c r="ORH5" s="4"/>
      <c r="ORI5" s="4"/>
      <c r="ORJ5" s="4"/>
      <c r="ORK5" s="4"/>
      <c r="ORL5" s="4"/>
      <c r="ORM5" s="4"/>
      <c r="ORN5" s="4"/>
      <c r="ORO5" s="4"/>
      <c r="ORP5" s="4"/>
      <c r="ORQ5" s="4"/>
      <c r="ORR5" s="4"/>
      <c r="ORS5" s="4"/>
      <c r="ORT5" s="4"/>
      <c r="ORU5" s="4"/>
      <c r="ORV5" s="4"/>
      <c r="ORW5" s="4"/>
      <c r="ORX5" s="4"/>
      <c r="ORY5" s="4"/>
      <c r="ORZ5" s="4"/>
      <c r="OSA5" s="4"/>
      <c r="OSB5" s="4"/>
      <c r="OSC5" s="4"/>
      <c r="OSD5" s="4"/>
      <c r="OSE5" s="4"/>
      <c r="OSF5" s="4"/>
      <c r="OSG5" s="4"/>
      <c r="OSH5" s="4"/>
      <c r="OSI5" s="4"/>
      <c r="OSJ5" s="4"/>
      <c r="OSK5" s="4"/>
      <c r="OSL5" s="4"/>
      <c r="OSM5" s="4"/>
      <c r="OSN5" s="4"/>
      <c r="OSO5" s="4"/>
      <c r="OSP5" s="4"/>
      <c r="OSQ5" s="4"/>
      <c r="OSR5" s="4"/>
      <c r="OSS5" s="4"/>
      <c r="OST5" s="4"/>
      <c r="OSU5" s="4"/>
      <c r="OSV5" s="4"/>
      <c r="OSW5" s="4"/>
      <c r="OSX5" s="4"/>
      <c r="OSY5" s="4"/>
      <c r="OSZ5" s="4"/>
      <c r="OTA5" s="4"/>
      <c r="OTB5" s="4"/>
      <c r="OTC5" s="4"/>
      <c r="OTD5" s="4"/>
      <c r="OTE5" s="4"/>
      <c r="OTF5" s="4"/>
      <c r="OTG5" s="4"/>
      <c r="OTH5" s="4"/>
      <c r="OTI5" s="4"/>
      <c r="OTJ5" s="4"/>
      <c r="OTK5" s="4"/>
      <c r="OTL5" s="4"/>
      <c r="OTM5" s="4"/>
      <c r="OTN5" s="4"/>
      <c r="OTO5" s="4"/>
      <c r="OTP5" s="4"/>
      <c r="OTQ5" s="4"/>
      <c r="OTR5" s="4"/>
      <c r="OTS5" s="4"/>
      <c r="OTT5" s="4"/>
      <c r="OTU5" s="4"/>
      <c r="OTV5" s="4"/>
      <c r="OTW5" s="4"/>
      <c r="OTX5" s="4"/>
      <c r="OTY5" s="4"/>
      <c r="OTZ5" s="4"/>
      <c r="OUA5" s="4"/>
      <c r="OUB5" s="4"/>
      <c r="OUC5" s="4"/>
      <c r="OUD5" s="4"/>
      <c r="OUE5" s="4"/>
      <c r="OUF5" s="4"/>
      <c r="OUG5" s="4"/>
      <c r="OUH5" s="4"/>
      <c r="OUI5" s="4"/>
      <c r="OUJ5" s="4"/>
      <c r="OUK5" s="4"/>
      <c r="OUL5" s="4"/>
      <c r="OUM5" s="4"/>
      <c r="OUN5" s="4"/>
      <c r="OUO5" s="4"/>
      <c r="OUP5" s="4"/>
      <c r="OUQ5" s="4"/>
      <c r="OUR5" s="4"/>
      <c r="OUS5" s="4"/>
      <c r="OUT5" s="4"/>
      <c r="OUU5" s="4"/>
      <c r="OUV5" s="4"/>
      <c r="OUW5" s="4"/>
      <c r="OUX5" s="4"/>
      <c r="OUY5" s="4"/>
      <c r="OUZ5" s="4"/>
      <c r="OVA5" s="4"/>
      <c r="OVB5" s="4"/>
      <c r="OVC5" s="4"/>
      <c r="OVD5" s="4"/>
      <c r="OVE5" s="4"/>
      <c r="OVF5" s="4"/>
      <c r="OVG5" s="4"/>
      <c r="OVH5" s="4"/>
      <c r="OVI5" s="4"/>
      <c r="OVJ5" s="4"/>
      <c r="OVK5" s="4"/>
      <c r="OVL5" s="4"/>
      <c r="OVM5" s="4"/>
      <c r="OVN5" s="4"/>
      <c r="OVO5" s="4"/>
      <c r="OVP5" s="4"/>
      <c r="OVQ5" s="4"/>
      <c r="OVR5" s="4"/>
      <c r="OVS5" s="4"/>
      <c r="OVT5" s="4"/>
      <c r="OVU5" s="4"/>
      <c r="OVV5" s="4"/>
      <c r="OVW5" s="4"/>
      <c r="OVX5" s="4"/>
      <c r="OVY5" s="4"/>
      <c r="OVZ5" s="4"/>
      <c r="OWA5" s="4"/>
      <c r="OWB5" s="4"/>
      <c r="OWC5" s="4"/>
      <c r="OWD5" s="4"/>
      <c r="OWE5" s="4"/>
      <c r="OWF5" s="4"/>
      <c r="OWG5" s="4"/>
      <c r="OWH5" s="4"/>
      <c r="OWI5" s="4"/>
      <c r="OWJ5" s="4"/>
      <c r="OWK5" s="4"/>
      <c r="OWL5" s="4"/>
      <c r="OWM5" s="4"/>
      <c r="OWN5" s="4"/>
      <c r="OWO5" s="4"/>
      <c r="OWP5" s="4"/>
      <c r="OWQ5" s="4"/>
      <c r="OWR5" s="4"/>
      <c r="OWS5" s="4"/>
      <c r="OWT5" s="4"/>
      <c r="OWU5" s="4"/>
      <c r="OWV5" s="4"/>
      <c r="OWW5" s="4"/>
      <c r="OWX5" s="4"/>
      <c r="OWY5" s="4"/>
      <c r="OWZ5" s="4"/>
      <c r="OXA5" s="4"/>
      <c r="OXB5" s="4"/>
      <c r="OXC5" s="4"/>
      <c r="OXD5" s="4"/>
      <c r="OXE5" s="4"/>
      <c r="OXF5" s="4"/>
      <c r="OXG5" s="4"/>
      <c r="OXH5" s="4"/>
      <c r="OXI5" s="4"/>
      <c r="OXJ5" s="4"/>
      <c r="OXK5" s="4"/>
      <c r="OXL5" s="4"/>
      <c r="OXM5" s="4"/>
      <c r="OXN5" s="4"/>
      <c r="OXO5" s="4"/>
      <c r="OXP5" s="4"/>
      <c r="OXQ5" s="4"/>
      <c r="OXR5" s="4"/>
      <c r="OXS5" s="4"/>
      <c r="OXT5" s="4"/>
      <c r="OXU5" s="4"/>
      <c r="OXV5" s="4"/>
      <c r="OXW5" s="4"/>
      <c r="OXX5" s="4"/>
      <c r="OXY5" s="4"/>
      <c r="OXZ5" s="4"/>
      <c r="OYA5" s="4"/>
      <c r="OYB5" s="4"/>
      <c r="OYC5" s="4"/>
      <c r="OYD5" s="4"/>
      <c r="OYE5" s="4"/>
      <c r="OYF5" s="4"/>
      <c r="OYG5" s="4"/>
      <c r="OYH5" s="4"/>
      <c r="OYI5" s="4"/>
      <c r="OYJ5" s="4"/>
      <c r="OYK5" s="4"/>
      <c r="OYL5" s="4"/>
      <c r="OYM5" s="4"/>
      <c r="OYN5" s="4"/>
      <c r="OYO5" s="4"/>
      <c r="OYP5" s="4"/>
      <c r="OYQ5" s="4"/>
      <c r="OYR5" s="4"/>
      <c r="OYS5" s="4"/>
      <c r="OYT5" s="4"/>
      <c r="OYU5" s="4"/>
      <c r="OYV5" s="4"/>
      <c r="OYW5" s="4"/>
      <c r="OYX5" s="4"/>
      <c r="OYY5" s="4"/>
      <c r="OYZ5" s="4"/>
      <c r="OZA5" s="4"/>
      <c r="OZB5" s="4"/>
      <c r="OZC5" s="4"/>
      <c r="OZD5" s="4"/>
      <c r="OZE5" s="4"/>
      <c r="OZF5" s="4"/>
      <c r="OZG5" s="4"/>
      <c r="OZH5" s="4"/>
      <c r="OZI5" s="4"/>
      <c r="OZJ5" s="4"/>
      <c r="OZK5" s="4"/>
      <c r="OZL5" s="4"/>
      <c r="OZM5" s="4"/>
      <c r="OZN5" s="4"/>
      <c r="OZO5" s="4"/>
      <c r="OZP5" s="4"/>
      <c r="OZQ5" s="4"/>
      <c r="OZR5" s="4"/>
      <c r="OZS5" s="4"/>
      <c r="OZT5" s="4"/>
      <c r="OZU5" s="4"/>
      <c r="OZV5" s="4"/>
      <c r="OZW5" s="4"/>
      <c r="OZX5" s="4"/>
      <c r="OZY5" s="4"/>
      <c r="OZZ5" s="4"/>
      <c r="PAA5" s="4"/>
      <c r="PAB5" s="4"/>
      <c r="PAC5" s="4"/>
      <c r="PAD5" s="4"/>
      <c r="PAE5" s="4"/>
      <c r="PAF5" s="4"/>
      <c r="PAG5" s="4"/>
      <c r="PAH5" s="4"/>
      <c r="PAI5" s="4"/>
      <c r="PAJ5" s="4"/>
      <c r="PAK5" s="4"/>
      <c r="PAL5" s="4"/>
      <c r="PAM5" s="4"/>
      <c r="PAN5" s="4"/>
      <c r="PAO5" s="4"/>
      <c r="PAP5" s="4"/>
      <c r="PAQ5" s="4"/>
      <c r="PAR5" s="4"/>
      <c r="PAS5" s="4"/>
      <c r="PAT5" s="4"/>
      <c r="PAU5" s="4"/>
      <c r="PAV5" s="4"/>
      <c r="PAW5" s="4"/>
      <c r="PAX5" s="4"/>
      <c r="PAY5" s="4"/>
      <c r="PAZ5" s="4"/>
      <c r="PBA5" s="4"/>
      <c r="PBB5" s="4"/>
      <c r="PBC5" s="4"/>
      <c r="PBD5" s="4"/>
      <c r="PBE5" s="4"/>
      <c r="PBF5" s="4"/>
      <c r="PBG5" s="4"/>
      <c r="PBH5" s="4"/>
      <c r="PBI5" s="4"/>
      <c r="PBJ5" s="4"/>
      <c r="PBK5" s="4"/>
      <c r="PBL5" s="4"/>
      <c r="PBM5" s="4"/>
      <c r="PBN5" s="4"/>
      <c r="PBO5" s="4"/>
      <c r="PBP5" s="4"/>
      <c r="PBQ5" s="4"/>
      <c r="PBR5" s="4"/>
      <c r="PBS5" s="4"/>
      <c r="PBT5" s="4"/>
      <c r="PBU5" s="4"/>
      <c r="PBV5" s="4"/>
      <c r="PBW5" s="4"/>
      <c r="PBX5" s="4"/>
      <c r="PBY5" s="4"/>
      <c r="PBZ5" s="4"/>
      <c r="PCA5" s="4"/>
      <c r="PCB5" s="4"/>
      <c r="PCC5" s="4"/>
      <c r="PCD5" s="4"/>
      <c r="PCE5" s="4"/>
      <c r="PCF5" s="4"/>
      <c r="PCG5" s="4"/>
      <c r="PCH5" s="4"/>
      <c r="PCI5" s="4"/>
      <c r="PCJ5" s="4"/>
      <c r="PCK5" s="4"/>
      <c r="PCL5" s="4"/>
      <c r="PCM5" s="4"/>
      <c r="PCN5" s="4"/>
      <c r="PCO5" s="4"/>
      <c r="PCP5" s="4"/>
      <c r="PCQ5" s="4"/>
      <c r="PCR5" s="4"/>
      <c r="PCS5" s="4"/>
      <c r="PCT5" s="4"/>
      <c r="PCU5" s="4"/>
      <c r="PCV5" s="4"/>
      <c r="PCW5" s="4"/>
      <c r="PCX5" s="4"/>
      <c r="PCY5" s="4"/>
      <c r="PCZ5" s="4"/>
      <c r="PDA5" s="4"/>
      <c r="PDB5" s="4"/>
      <c r="PDC5" s="4"/>
      <c r="PDD5" s="4"/>
      <c r="PDE5" s="4"/>
      <c r="PDF5" s="4"/>
      <c r="PDG5" s="4"/>
      <c r="PDH5" s="4"/>
      <c r="PDI5" s="4"/>
      <c r="PDJ5" s="4"/>
      <c r="PDK5" s="4"/>
      <c r="PDL5" s="4"/>
      <c r="PDM5" s="4"/>
      <c r="PDN5" s="4"/>
      <c r="PDO5" s="4"/>
      <c r="PDP5" s="4"/>
      <c r="PDQ5" s="4"/>
      <c r="PDR5" s="4"/>
      <c r="PDS5" s="4"/>
      <c r="PDT5" s="4"/>
      <c r="PDU5" s="4"/>
      <c r="PDV5" s="4"/>
      <c r="PDW5" s="4"/>
      <c r="PDX5" s="4"/>
      <c r="PDY5" s="4"/>
      <c r="PDZ5" s="4"/>
      <c r="PEA5" s="4"/>
      <c r="PEB5" s="4"/>
      <c r="PEC5" s="4"/>
      <c r="PED5" s="4"/>
      <c r="PEE5" s="4"/>
      <c r="PEF5" s="4"/>
      <c r="PEG5" s="4"/>
      <c r="PEH5" s="4"/>
      <c r="PEI5" s="4"/>
      <c r="PEJ5" s="4"/>
      <c r="PEK5" s="4"/>
      <c r="PEL5" s="4"/>
      <c r="PEM5" s="4"/>
      <c r="PEN5" s="4"/>
      <c r="PEO5" s="4"/>
      <c r="PEP5" s="4"/>
      <c r="PEQ5" s="4"/>
      <c r="PER5" s="4"/>
      <c r="PES5" s="4"/>
      <c r="PET5" s="4"/>
      <c r="PEU5" s="4"/>
      <c r="PEV5" s="4"/>
      <c r="PEW5" s="4"/>
      <c r="PEX5" s="4"/>
      <c r="PEY5" s="4"/>
      <c r="PEZ5" s="4"/>
      <c r="PFA5" s="4"/>
      <c r="PFB5" s="4"/>
      <c r="PFC5" s="4"/>
      <c r="PFD5" s="4"/>
      <c r="PFE5" s="4"/>
      <c r="PFF5" s="4"/>
      <c r="PFG5" s="4"/>
      <c r="PFH5" s="4"/>
      <c r="PFI5" s="4"/>
      <c r="PFJ5" s="4"/>
      <c r="PFK5" s="4"/>
      <c r="PFL5" s="4"/>
      <c r="PFM5" s="4"/>
      <c r="PFN5" s="4"/>
      <c r="PFO5" s="4"/>
      <c r="PFP5" s="4"/>
      <c r="PFQ5" s="4"/>
      <c r="PFR5" s="4"/>
      <c r="PFS5" s="4"/>
      <c r="PFT5" s="4"/>
      <c r="PFU5" s="4"/>
      <c r="PFV5" s="4"/>
      <c r="PFW5" s="4"/>
      <c r="PFX5" s="4"/>
      <c r="PFY5" s="4"/>
      <c r="PFZ5" s="4"/>
      <c r="PGA5" s="4"/>
      <c r="PGB5" s="4"/>
      <c r="PGC5" s="4"/>
      <c r="PGD5" s="4"/>
      <c r="PGE5" s="4"/>
      <c r="PGF5" s="4"/>
      <c r="PGG5" s="4"/>
      <c r="PGH5" s="4"/>
      <c r="PGI5" s="4"/>
      <c r="PGJ5" s="4"/>
      <c r="PGK5" s="4"/>
      <c r="PGL5" s="4"/>
      <c r="PGM5" s="4"/>
      <c r="PGN5" s="4"/>
      <c r="PGO5" s="4"/>
      <c r="PGP5" s="4"/>
      <c r="PGQ5" s="4"/>
      <c r="PGR5" s="4"/>
      <c r="PGS5" s="4"/>
      <c r="PGT5" s="4"/>
      <c r="PGU5" s="4"/>
      <c r="PGV5" s="4"/>
      <c r="PGW5" s="4"/>
      <c r="PGX5" s="4"/>
      <c r="PGY5" s="4"/>
      <c r="PGZ5" s="4"/>
      <c r="PHA5" s="4"/>
      <c r="PHB5" s="4"/>
      <c r="PHC5" s="4"/>
      <c r="PHD5" s="4"/>
      <c r="PHE5" s="4"/>
      <c r="PHF5" s="4"/>
      <c r="PHG5" s="4"/>
      <c r="PHH5" s="4"/>
      <c r="PHI5" s="4"/>
      <c r="PHJ5" s="4"/>
      <c r="PHK5" s="4"/>
      <c r="PHL5" s="4"/>
      <c r="PHM5" s="4"/>
      <c r="PHN5" s="4"/>
      <c r="PHO5" s="4"/>
      <c r="PHP5" s="4"/>
      <c r="PHQ5" s="4"/>
      <c r="PHR5" s="4"/>
      <c r="PHS5" s="4"/>
      <c r="PHT5" s="4"/>
      <c r="PHU5" s="4"/>
      <c r="PHV5" s="4"/>
      <c r="PHW5" s="4"/>
      <c r="PHX5" s="4"/>
      <c r="PHY5" s="4"/>
      <c r="PHZ5" s="4"/>
      <c r="PIA5" s="4"/>
      <c r="PIB5" s="4"/>
      <c r="PIC5" s="4"/>
      <c r="PID5" s="4"/>
      <c r="PIE5" s="4"/>
      <c r="PIF5" s="4"/>
      <c r="PIG5" s="4"/>
      <c r="PIH5" s="4"/>
      <c r="PII5" s="4"/>
      <c r="PIJ5" s="4"/>
      <c r="PIK5" s="4"/>
      <c r="PIL5" s="4"/>
      <c r="PIM5" s="4"/>
      <c r="PIN5" s="4"/>
      <c r="PIO5" s="4"/>
      <c r="PIP5" s="4"/>
      <c r="PIQ5" s="4"/>
      <c r="PIR5" s="4"/>
      <c r="PIS5" s="4"/>
      <c r="PIT5" s="4"/>
      <c r="PIU5" s="4"/>
      <c r="PIV5" s="4"/>
      <c r="PIW5" s="4"/>
      <c r="PIX5" s="4"/>
      <c r="PIY5" s="4"/>
      <c r="PIZ5" s="4"/>
      <c r="PJA5" s="4"/>
      <c r="PJB5" s="4"/>
      <c r="PJC5" s="4"/>
      <c r="PJD5" s="4"/>
      <c r="PJE5" s="4"/>
      <c r="PJF5" s="4"/>
      <c r="PJG5" s="4"/>
      <c r="PJH5" s="4"/>
      <c r="PJI5" s="4"/>
      <c r="PJJ5" s="4"/>
      <c r="PJK5" s="4"/>
      <c r="PJL5" s="4"/>
      <c r="PJM5" s="4"/>
      <c r="PJN5" s="4"/>
      <c r="PJO5" s="4"/>
      <c r="PJP5" s="4"/>
      <c r="PJQ5" s="4"/>
      <c r="PJR5" s="4"/>
      <c r="PJS5" s="4"/>
      <c r="PJT5" s="4"/>
      <c r="PJU5" s="4"/>
      <c r="PJV5" s="4"/>
      <c r="PJW5" s="4"/>
      <c r="PJX5" s="4"/>
      <c r="PJY5" s="4"/>
      <c r="PJZ5" s="4"/>
      <c r="PKA5" s="4"/>
      <c r="PKB5" s="4"/>
      <c r="PKC5" s="4"/>
      <c r="PKD5" s="4"/>
      <c r="PKE5" s="4"/>
      <c r="PKF5" s="4"/>
      <c r="PKG5" s="4"/>
      <c r="PKH5" s="4"/>
      <c r="PKI5" s="4"/>
      <c r="PKJ5" s="4"/>
      <c r="PKK5" s="4"/>
      <c r="PKL5" s="4"/>
      <c r="PKM5" s="4"/>
      <c r="PKN5" s="4"/>
      <c r="PKO5" s="4"/>
      <c r="PKP5" s="4"/>
      <c r="PKQ5" s="4"/>
      <c r="PKR5" s="4"/>
      <c r="PKS5" s="4"/>
      <c r="PKT5" s="4"/>
      <c r="PKU5" s="4"/>
      <c r="PKV5" s="4"/>
      <c r="PKW5" s="4"/>
      <c r="PKX5" s="4"/>
      <c r="PKY5" s="4"/>
      <c r="PKZ5" s="4"/>
      <c r="PLA5" s="4"/>
      <c r="PLB5" s="4"/>
      <c r="PLC5" s="4"/>
      <c r="PLD5" s="4"/>
      <c r="PLE5" s="4"/>
      <c r="PLF5" s="4"/>
      <c r="PLG5" s="4"/>
      <c r="PLH5" s="4"/>
      <c r="PLI5" s="4"/>
      <c r="PLJ5" s="4"/>
      <c r="PLK5" s="4"/>
      <c r="PLL5" s="4"/>
      <c r="PLM5" s="4"/>
      <c r="PLN5" s="4"/>
      <c r="PLO5" s="4"/>
      <c r="PLP5" s="4"/>
      <c r="PLQ5" s="4"/>
      <c r="PLR5" s="4"/>
      <c r="PLS5" s="4"/>
      <c r="PLT5" s="4"/>
      <c r="PLU5" s="4"/>
      <c r="PLV5" s="4"/>
      <c r="PLW5" s="4"/>
      <c r="PLX5" s="4"/>
      <c r="PLY5" s="4"/>
      <c r="PLZ5" s="4"/>
      <c r="PMA5" s="4"/>
      <c r="PMB5" s="4"/>
      <c r="PMC5" s="4"/>
      <c r="PMD5" s="4"/>
      <c r="PME5" s="4"/>
      <c r="PMF5" s="4"/>
      <c r="PMG5" s="4"/>
      <c r="PMH5" s="4"/>
      <c r="PMI5" s="4"/>
      <c r="PMJ5" s="4"/>
      <c r="PMK5" s="4"/>
      <c r="PML5" s="4"/>
      <c r="PMM5" s="4"/>
      <c r="PMN5" s="4"/>
      <c r="PMO5" s="4"/>
      <c r="PMP5" s="4"/>
      <c r="PMQ5" s="4"/>
      <c r="PMR5" s="4"/>
      <c r="PMS5" s="4"/>
      <c r="PMT5" s="4"/>
      <c r="PMU5" s="4"/>
      <c r="PMV5" s="4"/>
      <c r="PMW5" s="4"/>
      <c r="PMX5" s="4"/>
      <c r="PMY5" s="4"/>
      <c r="PMZ5" s="4"/>
      <c r="PNA5" s="4"/>
      <c r="PNB5" s="4"/>
      <c r="PNC5" s="4"/>
      <c r="PND5" s="4"/>
      <c r="PNE5" s="4"/>
      <c r="PNF5" s="4"/>
      <c r="PNG5" s="4"/>
      <c r="PNH5" s="4"/>
      <c r="PNI5" s="4"/>
      <c r="PNJ5" s="4"/>
      <c r="PNK5" s="4"/>
      <c r="PNL5" s="4"/>
      <c r="PNM5" s="4"/>
      <c r="PNN5" s="4"/>
      <c r="PNO5" s="4"/>
      <c r="PNP5" s="4"/>
      <c r="PNQ5" s="4"/>
      <c r="PNR5" s="4"/>
      <c r="PNS5" s="4"/>
      <c r="PNT5" s="4"/>
      <c r="PNU5" s="4"/>
      <c r="PNV5" s="4"/>
      <c r="PNW5" s="4"/>
      <c r="PNX5" s="4"/>
      <c r="PNY5" s="4"/>
      <c r="PNZ5" s="4"/>
      <c r="POA5" s="4"/>
      <c r="POB5" s="4"/>
      <c r="POC5" s="4"/>
      <c r="POD5" s="4"/>
      <c r="POE5" s="4"/>
      <c r="POF5" s="4"/>
      <c r="POG5" s="4"/>
      <c r="POH5" s="4"/>
      <c r="POI5" s="4"/>
      <c r="POJ5" s="4"/>
      <c r="POK5" s="4"/>
      <c r="POL5" s="4"/>
      <c r="POM5" s="4"/>
      <c r="PON5" s="4"/>
      <c r="POO5" s="4"/>
      <c r="POP5" s="4"/>
      <c r="POQ5" s="4"/>
      <c r="POR5" s="4"/>
      <c r="POS5" s="4"/>
      <c r="POT5" s="4"/>
      <c r="POU5" s="4"/>
      <c r="POV5" s="4"/>
      <c r="POW5" s="4"/>
      <c r="POX5" s="4"/>
      <c r="POY5" s="4"/>
      <c r="POZ5" s="4"/>
      <c r="PPA5" s="4"/>
      <c r="PPB5" s="4"/>
      <c r="PPC5" s="4"/>
      <c r="PPD5" s="4"/>
      <c r="PPE5" s="4"/>
      <c r="PPF5" s="4"/>
      <c r="PPG5" s="4"/>
      <c r="PPH5" s="4"/>
      <c r="PPI5" s="4"/>
      <c r="PPJ5" s="4"/>
      <c r="PPK5" s="4"/>
      <c r="PPL5" s="4"/>
      <c r="PPM5" s="4"/>
      <c r="PPN5" s="4"/>
      <c r="PPO5" s="4"/>
      <c r="PPP5" s="4"/>
      <c r="PPQ5" s="4"/>
      <c r="PPR5" s="4"/>
      <c r="PPS5" s="4"/>
      <c r="PPT5" s="4"/>
      <c r="PPU5" s="4"/>
      <c r="PPV5" s="4"/>
      <c r="PPW5" s="4"/>
      <c r="PPX5" s="4"/>
      <c r="PPY5" s="4"/>
      <c r="PPZ5" s="4"/>
      <c r="PQA5" s="4"/>
      <c r="PQB5" s="4"/>
      <c r="PQC5" s="4"/>
      <c r="PQD5" s="4"/>
      <c r="PQE5" s="4"/>
      <c r="PQF5" s="4"/>
      <c r="PQG5" s="4"/>
      <c r="PQH5" s="4"/>
      <c r="PQI5" s="4"/>
      <c r="PQJ5" s="4"/>
      <c r="PQK5" s="4"/>
      <c r="PQL5" s="4"/>
      <c r="PQM5" s="4"/>
      <c r="PQN5" s="4"/>
      <c r="PQO5" s="4"/>
      <c r="PQP5" s="4"/>
      <c r="PQQ5" s="4"/>
      <c r="PQR5" s="4"/>
      <c r="PQS5" s="4"/>
      <c r="PQT5" s="4"/>
      <c r="PQU5" s="4"/>
      <c r="PQV5" s="4"/>
      <c r="PQW5" s="4"/>
      <c r="PQX5" s="4"/>
      <c r="PQY5" s="4"/>
      <c r="PQZ5" s="4"/>
      <c r="PRA5" s="4"/>
      <c r="PRB5" s="4"/>
      <c r="PRC5" s="4"/>
      <c r="PRD5" s="4"/>
      <c r="PRE5" s="4"/>
      <c r="PRF5" s="4"/>
      <c r="PRG5" s="4"/>
      <c r="PRH5" s="4"/>
      <c r="PRI5" s="4"/>
      <c r="PRJ5" s="4"/>
      <c r="PRK5" s="4"/>
      <c r="PRL5" s="4"/>
      <c r="PRM5" s="4"/>
      <c r="PRN5" s="4"/>
      <c r="PRO5" s="4"/>
      <c r="PRP5" s="4"/>
      <c r="PRQ5" s="4"/>
      <c r="PRR5" s="4"/>
      <c r="PRS5" s="4"/>
      <c r="PRT5" s="4"/>
      <c r="PRU5" s="4"/>
      <c r="PRV5" s="4"/>
      <c r="PRW5" s="4"/>
      <c r="PRX5" s="4"/>
      <c r="PRY5" s="4"/>
      <c r="PRZ5" s="4"/>
      <c r="PSA5" s="4"/>
      <c r="PSB5" s="4"/>
      <c r="PSC5" s="4"/>
      <c r="PSD5" s="4"/>
      <c r="PSE5" s="4"/>
      <c r="PSF5" s="4"/>
      <c r="PSG5" s="4"/>
      <c r="PSH5" s="4"/>
      <c r="PSI5" s="4"/>
      <c r="PSJ5" s="4"/>
      <c r="PSK5" s="4"/>
      <c r="PSL5" s="4"/>
      <c r="PSM5" s="4"/>
      <c r="PSN5" s="4"/>
      <c r="PSO5" s="4"/>
      <c r="PSP5" s="4"/>
      <c r="PSQ5" s="4"/>
      <c r="PSR5" s="4"/>
      <c r="PSS5" s="4"/>
      <c r="PST5" s="4"/>
      <c r="PSU5" s="4"/>
      <c r="PSV5" s="4"/>
      <c r="PSW5" s="4"/>
      <c r="PSX5" s="4"/>
      <c r="PSY5" s="4"/>
      <c r="PSZ5" s="4"/>
      <c r="PTA5" s="4"/>
      <c r="PTB5" s="4"/>
      <c r="PTC5" s="4"/>
      <c r="PTD5" s="4"/>
      <c r="PTE5" s="4"/>
      <c r="PTF5" s="4"/>
      <c r="PTG5" s="4"/>
      <c r="PTH5" s="4"/>
      <c r="PTI5" s="4"/>
      <c r="PTJ5" s="4"/>
      <c r="PTK5" s="4"/>
      <c r="PTL5" s="4"/>
      <c r="PTM5" s="4"/>
      <c r="PTN5" s="4"/>
      <c r="PTO5" s="4"/>
      <c r="PTP5" s="4"/>
      <c r="PTQ5" s="4"/>
      <c r="PTR5" s="4"/>
      <c r="PTS5" s="4"/>
      <c r="PTT5" s="4"/>
      <c r="PTU5" s="4"/>
      <c r="PTV5" s="4"/>
      <c r="PTW5" s="4"/>
      <c r="PTX5" s="4"/>
      <c r="PTY5" s="4"/>
      <c r="PTZ5" s="4"/>
      <c r="PUA5" s="4"/>
      <c r="PUB5" s="4"/>
      <c r="PUC5" s="4"/>
      <c r="PUD5" s="4"/>
      <c r="PUE5" s="4"/>
      <c r="PUF5" s="4"/>
      <c r="PUG5" s="4"/>
      <c r="PUH5" s="4"/>
      <c r="PUI5" s="4"/>
      <c r="PUJ5" s="4"/>
      <c r="PUK5" s="4"/>
      <c r="PUL5" s="4"/>
      <c r="PUM5" s="4"/>
      <c r="PUN5" s="4"/>
      <c r="PUO5" s="4"/>
      <c r="PUP5" s="4"/>
      <c r="PUQ5" s="4"/>
      <c r="PUR5" s="4"/>
      <c r="PUS5" s="4"/>
      <c r="PUT5" s="4"/>
      <c r="PUU5" s="4"/>
      <c r="PUV5" s="4"/>
      <c r="PUW5" s="4"/>
      <c r="PUX5" s="4"/>
      <c r="PUY5" s="4"/>
      <c r="PUZ5" s="4"/>
      <c r="PVA5" s="4"/>
      <c r="PVB5" s="4"/>
      <c r="PVC5" s="4"/>
      <c r="PVD5" s="4"/>
      <c r="PVE5" s="4"/>
      <c r="PVF5" s="4"/>
      <c r="PVG5" s="4"/>
      <c r="PVH5" s="4"/>
      <c r="PVI5" s="4"/>
      <c r="PVJ5" s="4"/>
      <c r="PVK5" s="4"/>
      <c r="PVL5" s="4"/>
      <c r="PVM5" s="4"/>
      <c r="PVN5" s="4"/>
      <c r="PVO5" s="4"/>
      <c r="PVP5" s="4"/>
      <c r="PVQ5" s="4"/>
      <c r="PVR5" s="4"/>
      <c r="PVS5" s="4"/>
      <c r="PVT5" s="4"/>
      <c r="PVU5" s="4"/>
      <c r="PVV5" s="4"/>
      <c r="PVW5" s="4"/>
      <c r="PVX5" s="4"/>
      <c r="PVY5" s="4"/>
      <c r="PVZ5" s="4"/>
      <c r="PWA5" s="4"/>
      <c r="PWB5" s="4"/>
      <c r="PWC5" s="4"/>
      <c r="PWD5" s="4"/>
      <c r="PWE5" s="4"/>
      <c r="PWF5" s="4"/>
      <c r="PWG5" s="4"/>
      <c r="PWH5" s="4"/>
      <c r="PWI5" s="4"/>
      <c r="PWJ5" s="4"/>
      <c r="PWK5" s="4"/>
      <c r="PWL5" s="4"/>
      <c r="PWM5" s="4"/>
      <c r="PWN5" s="4"/>
      <c r="PWO5" s="4"/>
      <c r="PWP5" s="4"/>
      <c r="PWQ5" s="4"/>
      <c r="PWR5" s="4"/>
      <c r="PWS5" s="4"/>
      <c r="PWT5" s="4"/>
      <c r="PWU5" s="4"/>
      <c r="PWV5" s="4"/>
      <c r="PWW5" s="4"/>
      <c r="PWX5" s="4"/>
      <c r="PWY5" s="4"/>
      <c r="PWZ5" s="4"/>
      <c r="PXA5" s="4"/>
      <c r="PXB5" s="4"/>
      <c r="PXC5" s="4"/>
      <c r="PXD5" s="4"/>
      <c r="PXE5" s="4"/>
      <c r="PXF5" s="4"/>
      <c r="PXG5" s="4"/>
      <c r="PXH5" s="4"/>
      <c r="PXI5" s="4"/>
      <c r="PXJ5" s="4"/>
      <c r="PXK5" s="4"/>
      <c r="PXL5" s="4"/>
      <c r="PXM5" s="4"/>
      <c r="PXN5" s="4"/>
      <c r="PXO5" s="4"/>
      <c r="PXP5" s="4"/>
      <c r="PXQ5" s="4"/>
      <c r="PXR5" s="4"/>
      <c r="PXS5" s="4"/>
      <c r="PXT5" s="4"/>
      <c r="PXU5" s="4"/>
      <c r="PXV5" s="4"/>
      <c r="PXW5" s="4"/>
      <c r="PXX5" s="4"/>
      <c r="PXY5" s="4"/>
      <c r="PXZ5" s="4"/>
      <c r="PYA5" s="4"/>
      <c r="PYB5" s="4"/>
      <c r="PYC5" s="4"/>
      <c r="PYD5" s="4"/>
      <c r="PYE5" s="4"/>
      <c r="PYF5" s="4"/>
      <c r="PYG5" s="4"/>
      <c r="PYH5" s="4"/>
      <c r="PYI5" s="4"/>
      <c r="PYJ5" s="4"/>
      <c r="PYK5" s="4"/>
      <c r="PYL5" s="4"/>
      <c r="PYM5" s="4"/>
      <c r="PYN5" s="4"/>
      <c r="PYO5" s="4"/>
      <c r="PYP5" s="4"/>
      <c r="PYQ5" s="4"/>
      <c r="PYR5" s="4"/>
      <c r="PYS5" s="4"/>
      <c r="PYT5" s="4"/>
      <c r="PYU5" s="4"/>
      <c r="PYV5" s="4"/>
      <c r="PYW5" s="4"/>
      <c r="PYX5" s="4"/>
      <c r="PYY5" s="4"/>
      <c r="PYZ5" s="4"/>
      <c r="PZA5" s="4"/>
      <c r="PZB5" s="4"/>
      <c r="PZC5" s="4"/>
      <c r="PZD5" s="4"/>
      <c r="PZE5" s="4"/>
      <c r="PZF5" s="4"/>
      <c r="PZG5" s="4"/>
      <c r="PZH5" s="4"/>
      <c r="PZI5" s="4"/>
      <c r="PZJ5" s="4"/>
      <c r="PZK5" s="4"/>
      <c r="PZL5" s="4"/>
      <c r="PZM5" s="4"/>
      <c r="PZN5" s="4"/>
      <c r="PZO5" s="4"/>
      <c r="PZP5" s="4"/>
      <c r="PZQ5" s="4"/>
      <c r="PZR5" s="4"/>
      <c r="PZS5" s="4"/>
      <c r="PZT5" s="4"/>
      <c r="PZU5" s="4"/>
      <c r="PZV5" s="4"/>
      <c r="PZW5" s="4"/>
      <c r="PZX5" s="4"/>
      <c r="PZY5" s="4"/>
      <c r="PZZ5" s="4"/>
      <c r="QAA5" s="4"/>
      <c r="QAB5" s="4"/>
      <c r="QAC5" s="4"/>
      <c r="QAD5" s="4"/>
      <c r="QAE5" s="4"/>
      <c r="QAF5" s="4"/>
      <c r="QAG5" s="4"/>
      <c r="QAH5" s="4"/>
      <c r="QAI5" s="4"/>
      <c r="QAJ5" s="4"/>
      <c r="QAK5" s="4"/>
      <c r="QAL5" s="4"/>
      <c r="QAM5" s="4"/>
      <c r="QAN5" s="4"/>
      <c r="QAO5" s="4"/>
      <c r="QAP5" s="4"/>
      <c r="QAQ5" s="4"/>
      <c r="QAR5" s="4"/>
      <c r="QAS5" s="4"/>
      <c r="QAT5" s="4"/>
      <c r="QAU5" s="4"/>
      <c r="QAV5" s="4"/>
      <c r="QAW5" s="4"/>
      <c r="QAX5" s="4"/>
      <c r="QAY5" s="4"/>
      <c r="QAZ5" s="4"/>
      <c r="QBA5" s="4"/>
      <c r="QBB5" s="4"/>
      <c r="QBC5" s="4"/>
      <c r="QBD5" s="4"/>
      <c r="QBE5" s="4"/>
      <c r="QBF5" s="4"/>
      <c r="QBG5" s="4"/>
      <c r="QBH5" s="4"/>
      <c r="QBI5" s="4"/>
      <c r="QBJ5" s="4"/>
      <c r="QBK5" s="4"/>
      <c r="QBL5" s="4"/>
      <c r="QBM5" s="4"/>
      <c r="QBN5" s="4"/>
      <c r="QBO5" s="4"/>
      <c r="QBP5" s="4"/>
      <c r="QBQ5" s="4"/>
      <c r="QBR5" s="4"/>
      <c r="QBS5" s="4"/>
      <c r="QBT5" s="4"/>
      <c r="QBU5" s="4"/>
      <c r="QBV5" s="4"/>
      <c r="QBW5" s="4"/>
      <c r="QBX5" s="4"/>
      <c r="QBY5" s="4"/>
      <c r="QBZ5" s="4"/>
      <c r="QCA5" s="4"/>
      <c r="QCB5" s="4"/>
      <c r="QCC5" s="4"/>
      <c r="QCD5" s="4"/>
      <c r="QCE5" s="4"/>
      <c r="QCF5" s="4"/>
      <c r="QCG5" s="4"/>
      <c r="QCH5" s="4"/>
      <c r="QCI5" s="4"/>
      <c r="QCJ5" s="4"/>
      <c r="QCK5" s="4"/>
      <c r="QCL5" s="4"/>
      <c r="QCM5" s="4"/>
      <c r="QCN5" s="4"/>
      <c r="QCO5" s="4"/>
      <c r="QCP5" s="4"/>
      <c r="QCQ5" s="4"/>
      <c r="QCR5" s="4"/>
      <c r="QCS5" s="4"/>
      <c r="QCT5" s="4"/>
      <c r="QCU5" s="4"/>
      <c r="QCV5" s="4"/>
      <c r="QCW5" s="4"/>
      <c r="QCX5" s="4"/>
      <c r="QCY5" s="4"/>
      <c r="QCZ5" s="4"/>
      <c r="QDA5" s="4"/>
      <c r="QDB5" s="4"/>
      <c r="QDC5" s="4"/>
      <c r="QDD5" s="4"/>
      <c r="QDE5" s="4"/>
      <c r="QDF5" s="4"/>
      <c r="QDG5" s="4"/>
      <c r="QDH5" s="4"/>
      <c r="QDI5" s="4"/>
      <c r="QDJ5" s="4"/>
      <c r="QDK5" s="4"/>
      <c r="QDL5" s="4"/>
      <c r="QDM5" s="4"/>
      <c r="QDN5" s="4"/>
      <c r="QDO5" s="4"/>
      <c r="QDP5" s="4"/>
      <c r="QDQ5" s="4"/>
      <c r="QDR5" s="4"/>
      <c r="QDS5" s="4"/>
      <c r="QDT5" s="4"/>
      <c r="QDU5" s="4"/>
      <c r="QDV5" s="4"/>
      <c r="QDW5" s="4"/>
      <c r="QDX5" s="4"/>
      <c r="QDY5" s="4"/>
      <c r="QDZ5" s="4"/>
      <c r="QEA5" s="4"/>
      <c r="QEB5" s="4"/>
      <c r="QEC5" s="4"/>
      <c r="QED5" s="4"/>
      <c r="QEE5" s="4"/>
      <c r="QEF5" s="4"/>
      <c r="QEG5" s="4"/>
      <c r="QEH5" s="4"/>
      <c r="QEI5" s="4"/>
      <c r="QEJ5" s="4"/>
      <c r="QEK5" s="4"/>
      <c r="QEL5" s="4"/>
      <c r="QEM5" s="4"/>
      <c r="QEN5" s="4"/>
      <c r="QEO5" s="4"/>
      <c r="QEP5" s="4"/>
      <c r="QEQ5" s="4"/>
      <c r="QER5" s="4"/>
      <c r="QES5" s="4"/>
      <c r="QET5" s="4"/>
      <c r="QEU5" s="4"/>
      <c r="QEV5" s="4"/>
      <c r="QEW5" s="4"/>
      <c r="QEX5" s="4"/>
      <c r="QEY5" s="4"/>
      <c r="QEZ5" s="4"/>
      <c r="QFA5" s="4"/>
      <c r="QFB5" s="4"/>
      <c r="QFC5" s="4"/>
      <c r="QFD5" s="4"/>
      <c r="QFE5" s="4"/>
      <c r="QFF5" s="4"/>
      <c r="QFG5" s="4"/>
      <c r="QFH5" s="4"/>
      <c r="QFI5" s="4"/>
      <c r="QFJ5" s="4"/>
      <c r="QFK5" s="4"/>
      <c r="QFL5" s="4"/>
      <c r="QFM5" s="4"/>
      <c r="QFN5" s="4"/>
      <c r="QFO5" s="4"/>
      <c r="QFP5" s="4"/>
      <c r="QFQ5" s="4"/>
      <c r="QFR5" s="4"/>
      <c r="QFS5" s="4"/>
      <c r="QFT5" s="4"/>
      <c r="QFU5" s="4"/>
      <c r="QFV5" s="4"/>
      <c r="QFW5" s="4"/>
      <c r="QFX5" s="4"/>
      <c r="QFY5" s="4"/>
      <c r="QFZ5" s="4"/>
      <c r="QGA5" s="4"/>
      <c r="QGB5" s="4"/>
      <c r="QGC5" s="4"/>
      <c r="QGD5" s="4"/>
      <c r="QGE5" s="4"/>
      <c r="QGF5" s="4"/>
      <c r="QGG5" s="4"/>
      <c r="QGH5" s="4"/>
      <c r="QGI5" s="4"/>
      <c r="QGJ5" s="4"/>
      <c r="QGK5" s="4"/>
      <c r="QGL5" s="4"/>
      <c r="QGM5" s="4"/>
      <c r="QGN5" s="4"/>
      <c r="QGO5" s="4"/>
      <c r="QGP5" s="4"/>
      <c r="QGQ5" s="4"/>
      <c r="QGR5" s="4"/>
      <c r="QGS5" s="4"/>
      <c r="QGT5" s="4"/>
      <c r="QGU5" s="4"/>
      <c r="QGV5" s="4"/>
      <c r="QGW5" s="4"/>
      <c r="QGX5" s="4"/>
      <c r="QGY5" s="4"/>
      <c r="QGZ5" s="4"/>
      <c r="QHA5" s="4"/>
      <c r="QHB5" s="4"/>
      <c r="QHC5" s="4"/>
      <c r="QHD5" s="4"/>
      <c r="QHE5" s="4"/>
      <c r="QHF5" s="4"/>
      <c r="QHG5" s="4"/>
      <c r="QHH5" s="4"/>
      <c r="QHI5" s="4"/>
      <c r="QHJ5" s="4"/>
      <c r="QHK5" s="4"/>
      <c r="QHL5" s="4"/>
      <c r="QHM5" s="4"/>
      <c r="QHN5" s="4"/>
      <c r="QHO5" s="4"/>
      <c r="QHP5" s="4"/>
      <c r="QHQ5" s="4"/>
      <c r="QHR5" s="4"/>
      <c r="QHS5" s="4"/>
      <c r="QHT5" s="4"/>
      <c r="QHU5" s="4"/>
      <c r="QHV5" s="4"/>
      <c r="QHW5" s="4"/>
      <c r="QHX5" s="4"/>
      <c r="QHY5" s="4"/>
      <c r="QHZ5" s="4"/>
      <c r="QIA5" s="4"/>
      <c r="QIB5" s="4"/>
      <c r="QIC5" s="4"/>
      <c r="QID5" s="4"/>
      <c r="QIE5" s="4"/>
      <c r="QIF5" s="4"/>
      <c r="QIG5" s="4"/>
      <c r="QIH5" s="4"/>
      <c r="QII5" s="4"/>
      <c r="QIJ5" s="4"/>
      <c r="QIK5" s="4"/>
      <c r="QIL5" s="4"/>
      <c r="QIM5" s="4"/>
      <c r="QIN5" s="4"/>
      <c r="QIO5" s="4"/>
      <c r="QIP5" s="4"/>
      <c r="QIQ5" s="4"/>
      <c r="QIR5" s="4"/>
      <c r="QIS5" s="4"/>
      <c r="QIT5" s="4"/>
      <c r="QIU5" s="4"/>
      <c r="QIV5" s="4"/>
      <c r="QIW5" s="4"/>
      <c r="QIX5" s="4"/>
      <c r="QIY5" s="4"/>
      <c r="QIZ5" s="4"/>
      <c r="QJA5" s="4"/>
      <c r="QJB5" s="4"/>
      <c r="QJC5" s="4"/>
      <c r="QJD5" s="4"/>
      <c r="QJE5" s="4"/>
      <c r="QJF5" s="4"/>
      <c r="QJG5" s="4"/>
      <c r="QJH5" s="4"/>
      <c r="QJI5" s="4"/>
      <c r="QJJ5" s="4"/>
      <c r="QJK5" s="4"/>
      <c r="QJL5" s="4"/>
      <c r="QJM5" s="4"/>
      <c r="QJN5" s="4"/>
      <c r="QJO5" s="4"/>
      <c r="QJP5" s="4"/>
      <c r="QJQ5" s="4"/>
      <c r="QJR5" s="4"/>
      <c r="QJS5" s="4"/>
      <c r="QJT5" s="4"/>
      <c r="QJU5" s="4"/>
      <c r="QJV5" s="4"/>
      <c r="QJW5" s="4"/>
      <c r="QJX5" s="4"/>
      <c r="QJY5" s="4"/>
      <c r="QJZ5" s="4"/>
      <c r="QKA5" s="4"/>
      <c r="QKB5" s="4"/>
      <c r="QKC5" s="4"/>
      <c r="QKD5" s="4"/>
      <c r="QKE5" s="4"/>
      <c r="QKF5" s="4"/>
      <c r="QKG5" s="4"/>
      <c r="QKH5" s="4"/>
      <c r="QKI5" s="4"/>
      <c r="QKJ5" s="4"/>
      <c r="QKK5" s="4"/>
      <c r="QKL5" s="4"/>
      <c r="QKM5" s="4"/>
      <c r="QKN5" s="4"/>
      <c r="QKO5" s="4"/>
      <c r="QKP5" s="4"/>
      <c r="QKQ5" s="4"/>
      <c r="QKR5" s="4"/>
      <c r="QKS5" s="4"/>
      <c r="QKT5" s="4"/>
      <c r="QKU5" s="4"/>
      <c r="QKV5" s="4"/>
      <c r="QKW5" s="4"/>
      <c r="QKX5" s="4"/>
      <c r="QKY5" s="4"/>
      <c r="QKZ5" s="4"/>
      <c r="QLA5" s="4"/>
      <c r="QLB5" s="4"/>
      <c r="QLC5" s="4"/>
      <c r="QLD5" s="4"/>
      <c r="QLE5" s="4"/>
      <c r="QLF5" s="4"/>
      <c r="QLG5" s="4"/>
      <c r="QLH5" s="4"/>
      <c r="QLI5" s="4"/>
      <c r="QLJ5" s="4"/>
      <c r="QLK5" s="4"/>
      <c r="QLL5" s="4"/>
      <c r="QLM5" s="4"/>
      <c r="QLN5" s="4"/>
      <c r="QLO5" s="4"/>
      <c r="QLP5" s="4"/>
      <c r="QLQ5" s="4"/>
      <c r="QLR5" s="4"/>
      <c r="QLS5" s="4"/>
      <c r="QLT5" s="4"/>
      <c r="QLU5" s="4"/>
      <c r="QLV5" s="4"/>
      <c r="QLW5" s="4"/>
      <c r="QLX5" s="4"/>
      <c r="QLY5" s="4"/>
      <c r="QLZ5" s="4"/>
      <c r="QMA5" s="4"/>
      <c r="QMB5" s="4"/>
      <c r="QMC5" s="4"/>
      <c r="QMD5" s="4"/>
      <c r="QME5" s="4"/>
      <c r="QMF5" s="4"/>
      <c r="QMG5" s="4"/>
      <c r="QMH5" s="4"/>
      <c r="QMI5" s="4"/>
      <c r="QMJ5" s="4"/>
      <c r="QMK5" s="4"/>
      <c r="QML5" s="4"/>
      <c r="QMM5" s="4"/>
      <c r="QMN5" s="4"/>
      <c r="QMO5" s="4"/>
      <c r="QMP5" s="4"/>
      <c r="QMQ5" s="4"/>
      <c r="QMR5" s="4"/>
      <c r="QMS5" s="4"/>
      <c r="QMT5" s="4"/>
      <c r="QMU5" s="4"/>
      <c r="QMV5" s="4"/>
      <c r="QMW5" s="4"/>
      <c r="QMX5" s="4"/>
      <c r="QMY5" s="4"/>
      <c r="QMZ5" s="4"/>
      <c r="QNA5" s="4"/>
      <c r="QNB5" s="4"/>
      <c r="QNC5" s="4"/>
      <c r="QND5" s="4"/>
      <c r="QNE5" s="4"/>
      <c r="QNF5" s="4"/>
      <c r="QNG5" s="4"/>
      <c r="QNH5" s="4"/>
      <c r="QNI5" s="4"/>
      <c r="QNJ5" s="4"/>
      <c r="QNK5" s="4"/>
      <c r="QNL5" s="4"/>
      <c r="QNM5" s="4"/>
      <c r="QNN5" s="4"/>
      <c r="QNO5" s="4"/>
      <c r="QNP5" s="4"/>
      <c r="QNQ5" s="4"/>
      <c r="QNR5" s="4"/>
      <c r="QNS5" s="4"/>
      <c r="QNT5" s="4"/>
      <c r="QNU5" s="4"/>
      <c r="QNV5" s="4"/>
      <c r="QNW5" s="4"/>
      <c r="QNX5" s="4"/>
      <c r="QNY5" s="4"/>
      <c r="QNZ5" s="4"/>
      <c r="QOA5" s="4"/>
      <c r="QOB5" s="4"/>
      <c r="QOC5" s="4"/>
      <c r="QOD5" s="4"/>
      <c r="QOE5" s="4"/>
      <c r="QOF5" s="4"/>
      <c r="QOG5" s="4"/>
      <c r="QOH5" s="4"/>
      <c r="QOI5" s="4"/>
      <c r="QOJ5" s="4"/>
      <c r="QOK5" s="4"/>
      <c r="QOL5" s="4"/>
      <c r="QOM5" s="4"/>
      <c r="QON5" s="4"/>
      <c r="QOO5" s="4"/>
      <c r="QOP5" s="4"/>
      <c r="QOQ5" s="4"/>
      <c r="QOR5" s="4"/>
      <c r="QOS5" s="4"/>
      <c r="QOT5" s="4"/>
      <c r="QOU5" s="4"/>
      <c r="QOV5" s="4"/>
      <c r="QOW5" s="4"/>
      <c r="QOX5" s="4"/>
      <c r="QOY5" s="4"/>
      <c r="QOZ5" s="4"/>
      <c r="QPA5" s="4"/>
      <c r="QPB5" s="4"/>
      <c r="QPC5" s="4"/>
      <c r="QPD5" s="4"/>
      <c r="QPE5" s="4"/>
      <c r="QPF5" s="4"/>
      <c r="QPG5" s="4"/>
      <c r="QPH5" s="4"/>
      <c r="QPI5" s="4"/>
      <c r="QPJ5" s="4"/>
      <c r="QPK5" s="4"/>
      <c r="QPL5" s="4"/>
      <c r="QPM5" s="4"/>
      <c r="QPN5" s="4"/>
      <c r="QPO5" s="4"/>
      <c r="QPP5" s="4"/>
      <c r="QPQ5" s="4"/>
      <c r="QPR5" s="4"/>
      <c r="QPS5" s="4"/>
      <c r="QPT5" s="4"/>
      <c r="QPU5" s="4"/>
      <c r="QPV5" s="4"/>
      <c r="QPW5" s="4"/>
      <c r="QPX5" s="4"/>
      <c r="QPY5" s="4"/>
      <c r="QPZ5" s="4"/>
      <c r="QQA5" s="4"/>
      <c r="QQB5" s="4"/>
      <c r="QQC5" s="4"/>
      <c r="QQD5" s="4"/>
      <c r="QQE5" s="4"/>
      <c r="QQF5" s="4"/>
      <c r="QQG5" s="4"/>
      <c r="QQH5" s="4"/>
      <c r="QQI5" s="4"/>
      <c r="QQJ5" s="4"/>
      <c r="QQK5" s="4"/>
      <c r="QQL5" s="4"/>
      <c r="QQM5" s="4"/>
      <c r="QQN5" s="4"/>
      <c r="QQO5" s="4"/>
      <c r="QQP5" s="4"/>
      <c r="QQQ5" s="4"/>
      <c r="QQR5" s="4"/>
      <c r="QQS5" s="4"/>
      <c r="QQT5" s="4"/>
      <c r="QQU5" s="4"/>
      <c r="QQV5" s="4"/>
      <c r="QQW5" s="4"/>
      <c r="QQX5" s="4"/>
      <c r="QQY5" s="4"/>
      <c r="QQZ5" s="4"/>
      <c r="QRA5" s="4"/>
      <c r="QRB5" s="4"/>
      <c r="QRC5" s="4"/>
      <c r="QRD5" s="4"/>
      <c r="QRE5" s="4"/>
      <c r="QRF5" s="4"/>
      <c r="QRG5" s="4"/>
      <c r="QRH5" s="4"/>
      <c r="QRI5" s="4"/>
      <c r="QRJ5" s="4"/>
      <c r="QRK5" s="4"/>
      <c r="QRL5" s="4"/>
      <c r="QRM5" s="4"/>
      <c r="QRN5" s="4"/>
      <c r="QRO5" s="4"/>
      <c r="QRP5" s="4"/>
      <c r="QRQ5" s="4"/>
      <c r="QRR5" s="4"/>
      <c r="QRS5" s="4"/>
      <c r="QRT5" s="4"/>
      <c r="QRU5" s="4"/>
      <c r="QRV5" s="4"/>
      <c r="QRW5" s="4"/>
      <c r="QRX5" s="4"/>
      <c r="QRY5" s="4"/>
      <c r="QRZ5" s="4"/>
      <c r="QSA5" s="4"/>
      <c r="QSB5" s="4"/>
      <c r="QSC5" s="4"/>
      <c r="QSD5" s="4"/>
      <c r="QSE5" s="4"/>
      <c r="QSF5" s="4"/>
      <c r="QSG5" s="4"/>
      <c r="QSH5" s="4"/>
      <c r="QSI5" s="4"/>
      <c r="QSJ5" s="4"/>
      <c r="QSK5" s="4"/>
      <c r="QSL5" s="4"/>
      <c r="QSM5" s="4"/>
      <c r="QSN5" s="4"/>
      <c r="QSO5" s="4"/>
      <c r="QSP5" s="4"/>
      <c r="QSQ5" s="4"/>
      <c r="QSR5" s="4"/>
      <c r="QSS5" s="4"/>
      <c r="QST5" s="4"/>
      <c r="QSU5" s="4"/>
      <c r="QSV5" s="4"/>
      <c r="QSW5" s="4"/>
      <c r="QSX5" s="4"/>
      <c r="QSY5" s="4"/>
      <c r="QSZ5" s="4"/>
      <c r="QTA5" s="4"/>
      <c r="QTB5" s="4"/>
      <c r="QTC5" s="4"/>
      <c r="QTD5" s="4"/>
      <c r="QTE5" s="4"/>
      <c r="QTF5" s="4"/>
      <c r="QTG5" s="4"/>
      <c r="QTH5" s="4"/>
      <c r="QTI5" s="4"/>
      <c r="QTJ5" s="4"/>
      <c r="QTK5" s="4"/>
      <c r="QTL5" s="4"/>
      <c r="QTM5" s="4"/>
      <c r="QTN5" s="4"/>
      <c r="QTO5" s="4"/>
      <c r="QTP5" s="4"/>
      <c r="QTQ5" s="4"/>
      <c r="QTR5" s="4"/>
      <c r="QTS5" s="4"/>
      <c r="QTT5" s="4"/>
      <c r="QTU5" s="4"/>
      <c r="QTV5" s="4"/>
      <c r="QTW5" s="4"/>
      <c r="QTX5" s="4"/>
      <c r="QTY5" s="4"/>
      <c r="QTZ5" s="4"/>
      <c r="QUA5" s="4"/>
      <c r="QUB5" s="4"/>
      <c r="QUC5" s="4"/>
      <c r="QUD5" s="4"/>
      <c r="QUE5" s="4"/>
      <c r="QUF5" s="4"/>
      <c r="QUG5" s="4"/>
      <c r="QUH5" s="4"/>
      <c r="QUI5" s="4"/>
      <c r="QUJ5" s="4"/>
      <c r="QUK5" s="4"/>
      <c r="QUL5" s="4"/>
      <c r="QUM5" s="4"/>
      <c r="QUN5" s="4"/>
      <c r="QUO5" s="4"/>
      <c r="QUP5" s="4"/>
      <c r="QUQ5" s="4"/>
      <c r="QUR5" s="4"/>
      <c r="QUS5" s="4"/>
      <c r="QUT5" s="4"/>
      <c r="QUU5" s="4"/>
      <c r="QUV5" s="4"/>
      <c r="QUW5" s="4"/>
      <c r="QUX5" s="4"/>
      <c r="QUY5" s="4"/>
      <c r="QUZ5" s="4"/>
      <c r="QVA5" s="4"/>
      <c r="QVB5" s="4"/>
      <c r="QVC5" s="4"/>
      <c r="QVD5" s="4"/>
      <c r="QVE5" s="4"/>
      <c r="QVF5" s="4"/>
      <c r="QVG5" s="4"/>
      <c r="QVH5" s="4"/>
      <c r="QVI5" s="4"/>
      <c r="QVJ5" s="4"/>
      <c r="QVK5" s="4"/>
      <c r="QVL5" s="4"/>
      <c r="QVM5" s="4"/>
      <c r="QVN5" s="4"/>
      <c r="QVO5" s="4"/>
      <c r="QVP5" s="4"/>
      <c r="QVQ5" s="4"/>
      <c r="QVR5" s="4"/>
      <c r="QVS5" s="4"/>
      <c r="QVT5" s="4"/>
      <c r="QVU5" s="4"/>
      <c r="QVV5" s="4"/>
      <c r="QVW5" s="4"/>
      <c r="QVX5" s="4"/>
      <c r="QVY5" s="4"/>
      <c r="QVZ5" s="4"/>
      <c r="QWA5" s="4"/>
      <c r="QWB5" s="4"/>
      <c r="QWC5" s="4"/>
      <c r="QWD5" s="4"/>
      <c r="QWE5" s="4"/>
      <c r="QWF5" s="4"/>
      <c r="QWG5" s="4"/>
      <c r="QWH5" s="4"/>
      <c r="QWI5" s="4"/>
      <c r="QWJ5" s="4"/>
      <c r="QWK5" s="4"/>
      <c r="QWL5" s="4"/>
      <c r="QWM5" s="4"/>
      <c r="QWN5" s="4"/>
      <c r="QWO5" s="4"/>
      <c r="QWP5" s="4"/>
      <c r="QWQ5" s="4"/>
      <c r="QWR5" s="4"/>
      <c r="QWS5" s="4"/>
      <c r="QWT5" s="4"/>
      <c r="QWU5" s="4"/>
      <c r="QWV5" s="4"/>
      <c r="QWW5" s="4"/>
      <c r="QWX5" s="4"/>
      <c r="QWY5" s="4"/>
      <c r="QWZ5" s="4"/>
      <c r="QXA5" s="4"/>
      <c r="QXB5" s="4"/>
      <c r="QXC5" s="4"/>
      <c r="QXD5" s="4"/>
      <c r="QXE5" s="4"/>
      <c r="QXF5" s="4"/>
      <c r="QXG5" s="4"/>
      <c r="QXH5" s="4"/>
      <c r="QXI5" s="4"/>
      <c r="QXJ5" s="4"/>
      <c r="QXK5" s="4"/>
      <c r="QXL5" s="4"/>
      <c r="QXM5" s="4"/>
      <c r="QXN5" s="4"/>
      <c r="QXO5" s="4"/>
      <c r="QXP5" s="4"/>
      <c r="QXQ5" s="4"/>
      <c r="QXR5" s="4"/>
      <c r="QXS5" s="4"/>
      <c r="QXT5" s="4"/>
      <c r="QXU5" s="4"/>
      <c r="QXV5" s="4"/>
      <c r="QXW5" s="4"/>
      <c r="QXX5" s="4"/>
      <c r="QXY5" s="4"/>
      <c r="QXZ5" s="4"/>
      <c r="QYA5" s="4"/>
      <c r="QYB5" s="4"/>
      <c r="QYC5" s="4"/>
      <c r="QYD5" s="4"/>
      <c r="QYE5" s="4"/>
      <c r="QYF5" s="4"/>
      <c r="QYG5" s="4"/>
      <c r="QYH5" s="4"/>
      <c r="QYI5" s="4"/>
      <c r="QYJ5" s="4"/>
      <c r="QYK5" s="4"/>
      <c r="QYL5" s="4"/>
      <c r="QYM5" s="4"/>
      <c r="QYN5" s="4"/>
      <c r="QYO5" s="4"/>
      <c r="QYP5" s="4"/>
      <c r="QYQ5" s="4"/>
      <c r="QYR5" s="4"/>
      <c r="QYS5" s="4"/>
      <c r="QYT5" s="4"/>
      <c r="QYU5" s="4"/>
      <c r="QYV5" s="4"/>
      <c r="QYW5" s="4"/>
      <c r="QYX5" s="4"/>
      <c r="QYY5" s="4"/>
      <c r="QYZ5" s="4"/>
      <c r="QZA5" s="4"/>
      <c r="QZB5" s="4"/>
      <c r="QZC5" s="4"/>
      <c r="QZD5" s="4"/>
      <c r="QZE5" s="4"/>
      <c r="QZF5" s="4"/>
      <c r="QZG5" s="4"/>
      <c r="QZH5" s="4"/>
      <c r="QZI5" s="4"/>
      <c r="QZJ5" s="4"/>
      <c r="QZK5" s="4"/>
      <c r="QZL5" s="4"/>
      <c r="QZM5" s="4"/>
      <c r="QZN5" s="4"/>
      <c r="QZO5" s="4"/>
      <c r="QZP5" s="4"/>
      <c r="QZQ5" s="4"/>
      <c r="QZR5" s="4"/>
      <c r="QZS5" s="4"/>
      <c r="QZT5" s="4"/>
      <c r="QZU5" s="4"/>
      <c r="QZV5" s="4"/>
      <c r="QZW5" s="4"/>
      <c r="QZX5" s="4"/>
      <c r="QZY5" s="4"/>
      <c r="QZZ5" s="4"/>
      <c r="RAA5" s="4"/>
      <c r="RAB5" s="4"/>
      <c r="RAC5" s="4"/>
      <c r="RAD5" s="4"/>
      <c r="RAE5" s="4"/>
      <c r="RAF5" s="4"/>
      <c r="RAG5" s="4"/>
      <c r="RAH5" s="4"/>
      <c r="RAI5" s="4"/>
      <c r="RAJ5" s="4"/>
      <c r="RAK5" s="4"/>
      <c r="RAL5" s="4"/>
      <c r="RAM5" s="4"/>
      <c r="RAN5" s="4"/>
      <c r="RAO5" s="4"/>
      <c r="RAP5" s="4"/>
      <c r="RAQ5" s="4"/>
      <c r="RAR5" s="4"/>
      <c r="RAS5" s="4"/>
      <c r="RAT5" s="4"/>
      <c r="RAU5" s="4"/>
      <c r="RAV5" s="4"/>
      <c r="RAW5" s="4"/>
      <c r="RAX5" s="4"/>
      <c r="RAY5" s="4"/>
      <c r="RAZ5" s="4"/>
      <c r="RBA5" s="4"/>
      <c r="RBB5" s="4"/>
      <c r="RBC5" s="4"/>
      <c r="RBD5" s="4"/>
      <c r="RBE5" s="4"/>
      <c r="RBF5" s="4"/>
      <c r="RBG5" s="4"/>
      <c r="RBH5" s="4"/>
      <c r="RBI5" s="4"/>
      <c r="RBJ5" s="4"/>
      <c r="RBK5" s="4"/>
      <c r="RBL5" s="4"/>
      <c r="RBM5" s="4"/>
      <c r="RBN5" s="4"/>
      <c r="RBO5" s="4"/>
      <c r="RBP5" s="4"/>
      <c r="RBQ5" s="4"/>
      <c r="RBR5" s="4"/>
      <c r="RBS5" s="4"/>
      <c r="RBT5" s="4"/>
      <c r="RBU5" s="4"/>
      <c r="RBV5" s="4"/>
      <c r="RBW5" s="4"/>
      <c r="RBX5" s="4"/>
      <c r="RBY5" s="4"/>
      <c r="RBZ5" s="4"/>
      <c r="RCA5" s="4"/>
      <c r="RCB5" s="4"/>
      <c r="RCC5" s="4"/>
      <c r="RCD5" s="4"/>
      <c r="RCE5" s="4"/>
      <c r="RCF5" s="4"/>
      <c r="RCG5" s="4"/>
      <c r="RCH5" s="4"/>
      <c r="RCI5" s="4"/>
      <c r="RCJ5" s="4"/>
      <c r="RCK5" s="4"/>
      <c r="RCL5" s="4"/>
      <c r="RCM5" s="4"/>
      <c r="RCN5" s="4"/>
      <c r="RCO5" s="4"/>
      <c r="RCP5" s="4"/>
      <c r="RCQ5" s="4"/>
      <c r="RCR5" s="4"/>
      <c r="RCS5" s="4"/>
      <c r="RCT5" s="4"/>
      <c r="RCU5" s="4"/>
      <c r="RCV5" s="4"/>
      <c r="RCW5" s="4"/>
      <c r="RCX5" s="4"/>
      <c r="RCY5" s="4"/>
      <c r="RCZ5" s="4"/>
      <c r="RDA5" s="4"/>
      <c r="RDB5" s="4"/>
      <c r="RDC5" s="4"/>
      <c r="RDD5" s="4"/>
      <c r="RDE5" s="4"/>
      <c r="RDF5" s="4"/>
      <c r="RDG5" s="4"/>
      <c r="RDH5" s="4"/>
      <c r="RDI5" s="4"/>
      <c r="RDJ5" s="4"/>
      <c r="RDK5" s="4"/>
      <c r="RDL5" s="4"/>
      <c r="RDM5" s="4"/>
      <c r="RDN5" s="4"/>
      <c r="RDO5" s="4"/>
      <c r="RDP5" s="4"/>
      <c r="RDQ5" s="4"/>
      <c r="RDR5" s="4"/>
      <c r="RDS5" s="4"/>
      <c r="RDT5" s="4"/>
      <c r="RDU5" s="4"/>
      <c r="RDV5" s="4"/>
      <c r="RDW5" s="4"/>
      <c r="RDX5" s="4"/>
      <c r="RDY5" s="4"/>
      <c r="RDZ5" s="4"/>
      <c r="REA5" s="4"/>
      <c r="REB5" s="4"/>
      <c r="REC5" s="4"/>
      <c r="RED5" s="4"/>
      <c r="REE5" s="4"/>
      <c r="REF5" s="4"/>
      <c r="REG5" s="4"/>
      <c r="REH5" s="4"/>
      <c r="REI5" s="4"/>
      <c r="REJ5" s="4"/>
      <c r="REK5" s="4"/>
      <c r="REL5" s="4"/>
      <c r="REM5" s="4"/>
      <c r="REN5" s="4"/>
      <c r="REO5" s="4"/>
      <c r="REP5" s="4"/>
      <c r="REQ5" s="4"/>
      <c r="RER5" s="4"/>
      <c r="RES5" s="4"/>
      <c r="RET5" s="4"/>
      <c r="REU5" s="4"/>
      <c r="REV5" s="4"/>
      <c r="REW5" s="4"/>
      <c r="REX5" s="4"/>
      <c r="REY5" s="4"/>
      <c r="REZ5" s="4"/>
      <c r="RFA5" s="4"/>
      <c r="RFB5" s="4"/>
      <c r="RFC5" s="4"/>
      <c r="RFD5" s="4"/>
      <c r="RFE5" s="4"/>
      <c r="RFF5" s="4"/>
      <c r="RFG5" s="4"/>
      <c r="RFH5" s="4"/>
      <c r="RFI5" s="4"/>
      <c r="RFJ5" s="4"/>
      <c r="RFK5" s="4"/>
      <c r="RFL5" s="4"/>
      <c r="RFM5" s="4"/>
      <c r="RFN5" s="4"/>
      <c r="RFO5" s="4"/>
      <c r="RFP5" s="4"/>
      <c r="RFQ5" s="4"/>
      <c r="RFR5" s="4"/>
      <c r="RFS5" s="4"/>
      <c r="RFT5" s="4"/>
      <c r="RFU5" s="4"/>
      <c r="RFV5" s="4"/>
      <c r="RFW5" s="4"/>
      <c r="RFX5" s="4"/>
      <c r="RFY5" s="4"/>
      <c r="RFZ5" s="4"/>
      <c r="RGA5" s="4"/>
      <c r="RGB5" s="4"/>
      <c r="RGC5" s="4"/>
      <c r="RGD5" s="4"/>
      <c r="RGE5" s="4"/>
      <c r="RGF5" s="4"/>
      <c r="RGG5" s="4"/>
      <c r="RGH5" s="4"/>
      <c r="RGI5" s="4"/>
      <c r="RGJ5" s="4"/>
      <c r="RGK5" s="4"/>
      <c r="RGL5" s="4"/>
      <c r="RGM5" s="4"/>
      <c r="RGN5" s="4"/>
      <c r="RGO5" s="4"/>
      <c r="RGP5" s="4"/>
      <c r="RGQ5" s="4"/>
      <c r="RGR5" s="4"/>
      <c r="RGS5" s="4"/>
      <c r="RGT5" s="4"/>
      <c r="RGU5" s="4"/>
      <c r="RGV5" s="4"/>
      <c r="RGW5" s="4"/>
      <c r="RGX5" s="4"/>
      <c r="RGY5" s="4"/>
      <c r="RGZ5" s="4"/>
      <c r="RHA5" s="4"/>
      <c r="RHB5" s="4"/>
      <c r="RHC5" s="4"/>
      <c r="RHD5" s="4"/>
      <c r="RHE5" s="4"/>
      <c r="RHF5" s="4"/>
      <c r="RHG5" s="4"/>
      <c r="RHH5" s="4"/>
      <c r="RHI5" s="4"/>
      <c r="RHJ5" s="4"/>
      <c r="RHK5" s="4"/>
      <c r="RHL5" s="4"/>
      <c r="RHM5" s="4"/>
      <c r="RHN5" s="4"/>
      <c r="RHO5" s="4"/>
      <c r="RHP5" s="4"/>
      <c r="RHQ5" s="4"/>
      <c r="RHR5" s="4"/>
      <c r="RHS5" s="4"/>
      <c r="RHT5" s="4"/>
      <c r="RHU5" s="4"/>
      <c r="RHV5" s="4"/>
      <c r="RHW5" s="4"/>
      <c r="RHX5" s="4"/>
      <c r="RHY5" s="4"/>
      <c r="RHZ5" s="4"/>
      <c r="RIA5" s="4"/>
      <c r="RIB5" s="4"/>
      <c r="RIC5" s="4"/>
      <c r="RID5" s="4"/>
      <c r="RIE5" s="4"/>
      <c r="RIF5" s="4"/>
      <c r="RIG5" s="4"/>
      <c r="RIH5" s="4"/>
      <c r="RII5" s="4"/>
      <c r="RIJ5" s="4"/>
      <c r="RIK5" s="4"/>
      <c r="RIL5" s="4"/>
      <c r="RIM5" s="4"/>
      <c r="RIN5" s="4"/>
      <c r="RIO5" s="4"/>
      <c r="RIP5" s="4"/>
      <c r="RIQ5" s="4"/>
      <c r="RIR5" s="4"/>
      <c r="RIS5" s="4"/>
      <c r="RIT5" s="4"/>
      <c r="RIU5" s="4"/>
      <c r="RIV5" s="4"/>
      <c r="RIW5" s="4"/>
      <c r="RIX5" s="4"/>
      <c r="RIY5" s="4"/>
      <c r="RIZ5" s="4"/>
      <c r="RJA5" s="4"/>
      <c r="RJB5" s="4"/>
      <c r="RJC5" s="4"/>
      <c r="RJD5" s="4"/>
      <c r="RJE5" s="4"/>
      <c r="RJF5" s="4"/>
      <c r="RJG5" s="4"/>
      <c r="RJH5" s="4"/>
      <c r="RJI5" s="4"/>
      <c r="RJJ5" s="4"/>
      <c r="RJK5" s="4"/>
      <c r="RJL5" s="4"/>
      <c r="RJM5" s="4"/>
      <c r="RJN5" s="4"/>
      <c r="RJO5" s="4"/>
      <c r="RJP5" s="4"/>
      <c r="RJQ5" s="4"/>
      <c r="RJR5" s="4"/>
      <c r="RJS5" s="4"/>
      <c r="RJT5" s="4"/>
      <c r="RJU5" s="4"/>
      <c r="RJV5" s="4"/>
      <c r="RJW5" s="4"/>
      <c r="RJX5" s="4"/>
      <c r="RJY5" s="4"/>
      <c r="RJZ5" s="4"/>
      <c r="RKA5" s="4"/>
      <c r="RKB5" s="4"/>
      <c r="RKC5" s="4"/>
      <c r="RKD5" s="4"/>
      <c r="RKE5" s="4"/>
      <c r="RKF5" s="4"/>
      <c r="RKG5" s="4"/>
      <c r="RKH5" s="4"/>
      <c r="RKI5" s="4"/>
      <c r="RKJ5" s="4"/>
      <c r="RKK5" s="4"/>
      <c r="RKL5" s="4"/>
      <c r="RKM5" s="4"/>
      <c r="RKN5" s="4"/>
      <c r="RKO5" s="4"/>
      <c r="RKP5" s="4"/>
      <c r="RKQ5" s="4"/>
      <c r="RKR5" s="4"/>
      <c r="RKS5" s="4"/>
      <c r="RKT5" s="4"/>
      <c r="RKU5" s="4"/>
      <c r="RKV5" s="4"/>
      <c r="RKW5" s="4"/>
      <c r="RKX5" s="4"/>
      <c r="RKY5" s="4"/>
      <c r="RKZ5" s="4"/>
      <c r="RLA5" s="4"/>
      <c r="RLB5" s="4"/>
      <c r="RLC5" s="4"/>
      <c r="RLD5" s="4"/>
      <c r="RLE5" s="4"/>
      <c r="RLF5" s="4"/>
      <c r="RLG5" s="4"/>
      <c r="RLH5" s="4"/>
      <c r="RLI5" s="4"/>
      <c r="RLJ5" s="4"/>
      <c r="RLK5" s="4"/>
      <c r="RLL5" s="4"/>
      <c r="RLM5" s="4"/>
      <c r="RLN5" s="4"/>
      <c r="RLO5" s="4"/>
      <c r="RLP5" s="4"/>
      <c r="RLQ5" s="4"/>
      <c r="RLR5" s="4"/>
      <c r="RLS5" s="4"/>
      <c r="RLT5" s="4"/>
      <c r="RLU5" s="4"/>
      <c r="RLV5" s="4"/>
      <c r="RLW5" s="4"/>
      <c r="RLX5" s="4"/>
      <c r="RLY5" s="4"/>
      <c r="RLZ5" s="4"/>
      <c r="RMA5" s="4"/>
      <c r="RMB5" s="4"/>
      <c r="RMC5" s="4"/>
      <c r="RMD5" s="4"/>
      <c r="RME5" s="4"/>
      <c r="RMF5" s="4"/>
      <c r="RMG5" s="4"/>
      <c r="RMH5" s="4"/>
      <c r="RMI5" s="4"/>
      <c r="RMJ5" s="4"/>
      <c r="RMK5" s="4"/>
      <c r="RML5" s="4"/>
      <c r="RMM5" s="4"/>
      <c r="RMN5" s="4"/>
      <c r="RMO5" s="4"/>
      <c r="RMP5" s="4"/>
      <c r="RMQ5" s="4"/>
      <c r="RMR5" s="4"/>
      <c r="RMS5" s="4"/>
      <c r="RMT5" s="4"/>
      <c r="RMU5" s="4"/>
      <c r="RMV5" s="4"/>
      <c r="RMW5" s="4"/>
      <c r="RMX5" s="4"/>
      <c r="RMY5" s="4"/>
      <c r="RMZ5" s="4"/>
      <c r="RNA5" s="4"/>
      <c r="RNB5" s="4"/>
      <c r="RNC5" s="4"/>
      <c r="RND5" s="4"/>
      <c r="RNE5" s="4"/>
      <c r="RNF5" s="4"/>
      <c r="RNG5" s="4"/>
      <c r="RNH5" s="4"/>
      <c r="RNI5" s="4"/>
      <c r="RNJ5" s="4"/>
      <c r="RNK5" s="4"/>
      <c r="RNL5" s="4"/>
      <c r="RNM5" s="4"/>
      <c r="RNN5" s="4"/>
      <c r="RNO5" s="4"/>
      <c r="RNP5" s="4"/>
      <c r="RNQ5" s="4"/>
      <c r="RNR5" s="4"/>
      <c r="RNS5" s="4"/>
      <c r="RNT5" s="4"/>
      <c r="RNU5" s="4"/>
      <c r="RNV5" s="4"/>
      <c r="RNW5" s="4"/>
      <c r="RNX5" s="4"/>
      <c r="RNY5" s="4"/>
      <c r="RNZ5" s="4"/>
      <c r="ROA5" s="4"/>
      <c r="ROB5" s="4"/>
      <c r="ROC5" s="4"/>
      <c r="ROD5" s="4"/>
      <c r="ROE5" s="4"/>
      <c r="ROF5" s="4"/>
      <c r="ROG5" s="4"/>
      <c r="ROH5" s="4"/>
      <c r="ROI5" s="4"/>
      <c r="ROJ5" s="4"/>
      <c r="ROK5" s="4"/>
      <c r="ROL5" s="4"/>
      <c r="ROM5" s="4"/>
      <c r="RON5" s="4"/>
      <c r="ROO5" s="4"/>
      <c r="ROP5" s="4"/>
      <c r="ROQ5" s="4"/>
      <c r="ROR5" s="4"/>
      <c r="ROS5" s="4"/>
      <c r="ROT5" s="4"/>
      <c r="ROU5" s="4"/>
      <c r="ROV5" s="4"/>
      <c r="ROW5" s="4"/>
      <c r="ROX5" s="4"/>
      <c r="ROY5" s="4"/>
      <c r="ROZ5" s="4"/>
      <c r="RPA5" s="4"/>
      <c r="RPB5" s="4"/>
      <c r="RPC5" s="4"/>
      <c r="RPD5" s="4"/>
      <c r="RPE5" s="4"/>
      <c r="RPF5" s="4"/>
      <c r="RPG5" s="4"/>
      <c r="RPH5" s="4"/>
      <c r="RPI5" s="4"/>
      <c r="RPJ5" s="4"/>
      <c r="RPK5" s="4"/>
      <c r="RPL5" s="4"/>
      <c r="RPM5" s="4"/>
      <c r="RPN5" s="4"/>
      <c r="RPO5" s="4"/>
      <c r="RPP5" s="4"/>
      <c r="RPQ5" s="4"/>
      <c r="RPR5" s="4"/>
      <c r="RPS5" s="4"/>
      <c r="RPT5" s="4"/>
      <c r="RPU5" s="4"/>
      <c r="RPV5" s="4"/>
      <c r="RPW5" s="4"/>
      <c r="RPX5" s="4"/>
      <c r="RPY5" s="4"/>
      <c r="RPZ5" s="4"/>
      <c r="RQA5" s="4"/>
      <c r="RQB5" s="4"/>
      <c r="RQC5" s="4"/>
      <c r="RQD5" s="4"/>
      <c r="RQE5" s="4"/>
      <c r="RQF5" s="4"/>
      <c r="RQG5" s="4"/>
      <c r="RQH5" s="4"/>
      <c r="RQI5" s="4"/>
      <c r="RQJ5" s="4"/>
      <c r="RQK5" s="4"/>
      <c r="RQL5" s="4"/>
      <c r="RQM5" s="4"/>
      <c r="RQN5" s="4"/>
      <c r="RQO5" s="4"/>
      <c r="RQP5" s="4"/>
      <c r="RQQ5" s="4"/>
      <c r="RQR5" s="4"/>
      <c r="RQS5" s="4"/>
      <c r="RQT5" s="4"/>
      <c r="RQU5" s="4"/>
      <c r="RQV5" s="4"/>
      <c r="RQW5" s="4"/>
      <c r="RQX5" s="4"/>
      <c r="RQY5" s="4"/>
      <c r="RQZ5" s="4"/>
      <c r="RRA5" s="4"/>
      <c r="RRB5" s="4"/>
      <c r="RRC5" s="4"/>
      <c r="RRD5" s="4"/>
      <c r="RRE5" s="4"/>
      <c r="RRF5" s="4"/>
      <c r="RRG5" s="4"/>
      <c r="RRH5" s="4"/>
      <c r="RRI5" s="4"/>
      <c r="RRJ5" s="4"/>
      <c r="RRK5" s="4"/>
      <c r="RRL5" s="4"/>
      <c r="RRM5" s="4"/>
      <c r="RRN5" s="4"/>
      <c r="RRO5" s="4"/>
      <c r="RRP5" s="4"/>
      <c r="RRQ5" s="4"/>
      <c r="RRR5" s="4"/>
      <c r="RRS5" s="4"/>
      <c r="RRT5" s="4"/>
      <c r="RRU5" s="4"/>
      <c r="RRV5" s="4"/>
      <c r="RRW5" s="4"/>
      <c r="RRX5" s="4"/>
      <c r="RRY5" s="4"/>
      <c r="RRZ5" s="4"/>
      <c r="RSA5" s="4"/>
      <c r="RSB5" s="4"/>
      <c r="RSC5" s="4"/>
      <c r="RSD5" s="4"/>
      <c r="RSE5" s="4"/>
      <c r="RSF5" s="4"/>
      <c r="RSG5" s="4"/>
      <c r="RSH5" s="4"/>
      <c r="RSI5" s="4"/>
      <c r="RSJ5" s="4"/>
      <c r="RSK5" s="4"/>
      <c r="RSL5" s="4"/>
      <c r="RSM5" s="4"/>
      <c r="RSN5" s="4"/>
      <c r="RSO5" s="4"/>
      <c r="RSP5" s="4"/>
      <c r="RSQ5" s="4"/>
      <c r="RSR5" s="4"/>
      <c r="RSS5" s="4"/>
      <c r="RST5" s="4"/>
      <c r="RSU5" s="4"/>
      <c r="RSV5" s="4"/>
      <c r="RSW5" s="4"/>
      <c r="RSX5" s="4"/>
      <c r="RSY5" s="4"/>
      <c r="RSZ5" s="4"/>
      <c r="RTA5" s="4"/>
      <c r="RTB5" s="4"/>
      <c r="RTC5" s="4"/>
      <c r="RTD5" s="4"/>
      <c r="RTE5" s="4"/>
      <c r="RTF5" s="4"/>
      <c r="RTG5" s="4"/>
      <c r="RTH5" s="4"/>
      <c r="RTI5" s="4"/>
      <c r="RTJ5" s="4"/>
      <c r="RTK5" s="4"/>
      <c r="RTL5" s="4"/>
      <c r="RTM5" s="4"/>
      <c r="RTN5" s="4"/>
      <c r="RTO5" s="4"/>
      <c r="RTP5" s="4"/>
      <c r="RTQ5" s="4"/>
      <c r="RTR5" s="4"/>
      <c r="RTS5" s="4"/>
      <c r="RTT5" s="4"/>
      <c r="RTU5" s="4"/>
      <c r="RTV5" s="4"/>
      <c r="RTW5" s="4"/>
      <c r="RTX5" s="4"/>
      <c r="RTY5" s="4"/>
      <c r="RTZ5" s="4"/>
      <c r="RUA5" s="4"/>
      <c r="RUB5" s="4"/>
      <c r="RUC5" s="4"/>
      <c r="RUD5" s="4"/>
      <c r="RUE5" s="4"/>
      <c r="RUF5" s="4"/>
      <c r="RUG5" s="4"/>
      <c r="RUH5" s="4"/>
      <c r="RUI5" s="4"/>
      <c r="RUJ5" s="4"/>
      <c r="RUK5" s="4"/>
      <c r="RUL5" s="4"/>
      <c r="RUM5" s="4"/>
      <c r="RUN5" s="4"/>
      <c r="RUO5" s="4"/>
      <c r="RUP5" s="4"/>
      <c r="RUQ5" s="4"/>
      <c r="RUR5" s="4"/>
      <c r="RUS5" s="4"/>
      <c r="RUT5" s="4"/>
      <c r="RUU5" s="4"/>
      <c r="RUV5" s="4"/>
      <c r="RUW5" s="4"/>
      <c r="RUX5" s="4"/>
      <c r="RUY5" s="4"/>
      <c r="RUZ5" s="4"/>
      <c r="RVA5" s="4"/>
      <c r="RVB5" s="4"/>
      <c r="RVC5" s="4"/>
      <c r="RVD5" s="4"/>
      <c r="RVE5" s="4"/>
      <c r="RVF5" s="4"/>
      <c r="RVG5" s="4"/>
      <c r="RVH5" s="4"/>
      <c r="RVI5" s="4"/>
      <c r="RVJ5" s="4"/>
      <c r="RVK5" s="4"/>
      <c r="RVL5" s="4"/>
      <c r="RVM5" s="4"/>
      <c r="RVN5" s="4"/>
      <c r="RVO5" s="4"/>
      <c r="RVP5" s="4"/>
      <c r="RVQ5" s="4"/>
      <c r="RVR5" s="4"/>
      <c r="RVS5" s="4"/>
      <c r="RVT5" s="4"/>
      <c r="RVU5" s="4"/>
      <c r="RVV5" s="4"/>
      <c r="RVW5" s="4"/>
      <c r="RVX5" s="4"/>
      <c r="RVY5" s="4"/>
      <c r="RVZ5" s="4"/>
      <c r="RWA5" s="4"/>
      <c r="RWB5" s="4"/>
      <c r="RWC5" s="4"/>
      <c r="RWD5" s="4"/>
      <c r="RWE5" s="4"/>
      <c r="RWF5" s="4"/>
      <c r="RWG5" s="4"/>
      <c r="RWH5" s="4"/>
      <c r="RWI5" s="4"/>
      <c r="RWJ5" s="4"/>
      <c r="RWK5" s="4"/>
      <c r="RWL5" s="4"/>
      <c r="RWM5" s="4"/>
      <c r="RWN5" s="4"/>
      <c r="RWO5" s="4"/>
      <c r="RWP5" s="4"/>
      <c r="RWQ5" s="4"/>
      <c r="RWR5" s="4"/>
      <c r="RWS5" s="4"/>
      <c r="RWT5" s="4"/>
      <c r="RWU5" s="4"/>
      <c r="RWV5" s="4"/>
      <c r="RWW5" s="4"/>
      <c r="RWX5" s="4"/>
      <c r="RWY5" s="4"/>
      <c r="RWZ5" s="4"/>
      <c r="RXA5" s="4"/>
      <c r="RXB5" s="4"/>
      <c r="RXC5" s="4"/>
      <c r="RXD5" s="4"/>
      <c r="RXE5" s="4"/>
      <c r="RXF5" s="4"/>
      <c r="RXG5" s="4"/>
      <c r="RXH5" s="4"/>
      <c r="RXI5" s="4"/>
      <c r="RXJ5" s="4"/>
      <c r="RXK5" s="4"/>
      <c r="RXL5" s="4"/>
      <c r="RXM5" s="4"/>
      <c r="RXN5" s="4"/>
      <c r="RXO5" s="4"/>
      <c r="RXP5" s="4"/>
      <c r="RXQ5" s="4"/>
      <c r="RXR5" s="4"/>
      <c r="RXS5" s="4"/>
      <c r="RXT5" s="4"/>
      <c r="RXU5" s="4"/>
      <c r="RXV5" s="4"/>
      <c r="RXW5" s="4"/>
      <c r="RXX5" s="4"/>
      <c r="RXY5" s="4"/>
      <c r="RXZ5" s="4"/>
      <c r="RYA5" s="4"/>
      <c r="RYB5" s="4"/>
      <c r="RYC5" s="4"/>
      <c r="RYD5" s="4"/>
      <c r="RYE5" s="4"/>
      <c r="RYF5" s="4"/>
      <c r="RYG5" s="4"/>
      <c r="RYH5" s="4"/>
      <c r="RYI5" s="4"/>
      <c r="RYJ5" s="4"/>
      <c r="RYK5" s="4"/>
      <c r="RYL5" s="4"/>
      <c r="RYM5" s="4"/>
      <c r="RYN5" s="4"/>
      <c r="RYO5" s="4"/>
      <c r="RYP5" s="4"/>
      <c r="RYQ5" s="4"/>
      <c r="RYR5" s="4"/>
      <c r="RYS5" s="4"/>
      <c r="RYT5" s="4"/>
      <c r="RYU5" s="4"/>
      <c r="RYV5" s="4"/>
      <c r="RYW5" s="4"/>
      <c r="RYX5" s="4"/>
      <c r="RYY5" s="4"/>
      <c r="RYZ5" s="4"/>
      <c r="RZA5" s="4"/>
      <c r="RZB5" s="4"/>
      <c r="RZC5" s="4"/>
      <c r="RZD5" s="4"/>
      <c r="RZE5" s="4"/>
      <c r="RZF5" s="4"/>
      <c r="RZG5" s="4"/>
      <c r="RZH5" s="4"/>
      <c r="RZI5" s="4"/>
      <c r="RZJ5" s="4"/>
      <c r="RZK5" s="4"/>
      <c r="RZL5" s="4"/>
      <c r="RZM5" s="4"/>
      <c r="RZN5" s="4"/>
      <c r="RZO5" s="4"/>
      <c r="RZP5" s="4"/>
      <c r="RZQ5" s="4"/>
      <c r="RZR5" s="4"/>
      <c r="RZS5" s="4"/>
      <c r="RZT5" s="4"/>
      <c r="RZU5" s="4"/>
      <c r="RZV5" s="4"/>
      <c r="RZW5" s="4"/>
      <c r="RZX5" s="4"/>
      <c r="RZY5" s="4"/>
      <c r="RZZ5" s="4"/>
      <c r="SAA5" s="4"/>
      <c r="SAB5" s="4"/>
      <c r="SAC5" s="4"/>
      <c r="SAD5" s="4"/>
      <c r="SAE5" s="4"/>
      <c r="SAF5" s="4"/>
      <c r="SAG5" s="4"/>
      <c r="SAH5" s="4"/>
      <c r="SAI5" s="4"/>
      <c r="SAJ5" s="4"/>
      <c r="SAK5" s="4"/>
      <c r="SAL5" s="4"/>
      <c r="SAM5" s="4"/>
      <c r="SAN5" s="4"/>
      <c r="SAO5" s="4"/>
      <c r="SAP5" s="4"/>
      <c r="SAQ5" s="4"/>
      <c r="SAR5" s="4"/>
      <c r="SAS5" s="4"/>
      <c r="SAT5" s="4"/>
      <c r="SAU5" s="4"/>
      <c r="SAV5" s="4"/>
      <c r="SAW5" s="4"/>
      <c r="SAX5" s="4"/>
      <c r="SAY5" s="4"/>
      <c r="SAZ5" s="4"/>
      <c r="SBA5" s="4"/>
      <c r="SBB5" s="4"/>
      <c r="SBC5" s="4"/>
      <c r="SBD5" s="4"/>
      <c r="SBE5" s="4"/>
      <c r="SBF5" s="4"/>
      <c r="SBG5" s="4"/>
      <c r="SBH5" s="4"/>
      <c r="SBI5" s="4"/>
      <c r="SBJ5" s="4"/>
      <c r="SBK5" s="4"/>
      <c r="SBL5" s="4"/>
      <c r="SBM5" s="4"/>
      <c r="SBN5" s="4"/>
      <c r="SBO5" s="4"/>
      <c r="SBP5" s="4"/>
      <c r="SBQ5" s="4"/>
      <c r="SBR5" s="4"/>
      <c r="SBS5" s="4"/>
      <c r="SBT5" s="4"/>
      <c r="SBU5" s="4"/>
      <c r="SBV5" s="4"/>
      <c r="SBW5" s="4"/>
      <c r="SBX5" s="4"/>
      <c r="SBY5" s="4"/>
      <c r="SBZ5" s="4"/>
      <c r="SCA5" s="4"/>
      <c r="SCB5" s="4"/>
      <c r="SCC5" s="4"/>
      <c r="SCD5" s="4"/>
      <c r="SCE5" s="4"/>
      <c r="SCF5" s="4"/>
      <c r="SCG5" s="4"/>
      <c r="SCH5" s="4"/>
      <c r="SCI5" s="4"/>
      <c r="SCJ5" s="4"/>
      <c r="SCK5" s="4"/>
      <c r="SCL5" s="4"/>
      <c r="SCM5" s="4"/>
      <c r="SCN5" s="4"/>
      <c r="SCO5" s="4"/>
      <c r="SCP5" s="4"/>
      <c r="SCQ5" s="4"/>
      <c r="SCR5" s="4"/>
      <c r="SCS5" s="4"/>
      <c r="SCT5" s="4"/>
      <c r="SCU5" s="4"/>
      <c r="SCV5" s="4"/>
      <c r="SCW5" s="4"/>
      <c r="SCX5" s="4"/>
      <c r="SCY5" s="4"/>
      <c r="SCZ5" s="4"/>
      <c r="SDA5" s="4"/>
      <c r="SDB5" s="4"/>
      <c r="SDC5" s="4"/>
      <c r="SDD5" s="4"/>
      <c r="SDE5" s="4"/>
      <c r="SDF5" s="4"/>
      <c r="SDG5" s="4"/>
      <c r="SDH5" s="4"/>
      <c r="SDI5" s="4"/>
      <c r="SDJ5" s="4"/>
      <c r="SDK5" s="4"/>
      <c r="SDL5" s="4"/>
      <c r="SDM5" s="4"/>
      <c r="SDN5" s="4"/>
      <c r="SDO5" s="4"/>
      <c r="SDP5" s="4"/>
      <c r="SDQ5" s="4"/>
      <c r="SDR5" s="4"/>
      <c r="SDS5" s="4"/>
      <c r="SDT5" s="4"/>
      <c r="SDU5" s="4"/>
      <c r="SDV5" s="4"/>
      <c r="SDW5" s="4"/>
      <c r="SDX5" s="4"/>
      <c r="SDY5" s="4"/>
      <c r="SDZ5" s="4"/>
      <c r="SEA5" s="4"/>
      <c r="SEB5" s="4"/>
      <c r="SEC5" s="4"/>
      <c r="SED5" s="4"/>
      <c r="SEE5" s="4"/>
      <c r="SEF5" s="4"/>
      <c r="SEG5" s="4"/>
      <c r="SEH5" s="4"/>
      <c r="SEI5" s="4"/>
      <c r="SEJ5" s="4"/>
      <c r="SEK5" s="4"/>
      <c r="SEL5" s="4"/>
      <c r="SEM5" s="4"/>
      <c r="SEN5" s="4"/>
      <c r="SEO5" s="4"/>
      <c r="SEP5" s="4"/>
      <c r="SEQ5" s="4"/>
      <c r="SER5" s="4"/>
      <c r="SES5" s="4"/>
      <c r="SET5" s="4"/>
      <c r="SEU5" s="4"/>
      <c r="SEV5" s="4"/>
      <c r="SEW5" s="4"/>
      <c r="SEX5" s="4"/>
      <c r="SEY5" s="4"/>
      <c r="SEZ5" s="4"/>
      <c r="SFA5" s="4"/>
      <c r="SFB5" s="4"/>
      <c r="SFC5" s="4"/>
      <c r="SFD5" s="4"/>
      <c r="SFE5" s="4"/>
      <c r="SFF5" s="4"/>
      <c r="SFG5" s="4"/>
      <c r="SFH5" s="4"/>
      <c r="SFI5" s="4"/>
      <c r="SFJ5" s="4"/>
      <c r="SFK5" s="4"/>
      <c r="SFL5" s="4"/>
      <c r="SFM5" s="4"/>
      <c r="SFN5" s="4"/>
      <c r="SFO5" s="4"/>
      <c r="SFP5" s="4"/>
      <c r="SFQ5" s="4"/>
      <c r="SFR5" s="4"/>
      <c r="SFS5" s="4"/>
      <c r="SFT5" s="4"/>
      <c r="SFU5" s="4"/>
      <c r="SFV5" s="4"/>
      <c r="SFW5" s="4"/>
      <c r="SFX5" s="4"/>
      <c r="SFY5" s="4"/>
      <c r="SFZ5" s="4"/>
      <c r="SGA5" s="4"/>
      <c r="SGB5" s="4"/>
      <c r="SGC5" s="4"/>
      <c r="SGD5" s="4"/>
      <c r="SGE5" s="4"/>
      <c r="SGF5" s="4"/>
      <c r="SGG5" s="4"/>
      <c r="SGH5" s="4"/>
      <c r="SGI5" s="4"/>
      <c r="SGJ5" s="4"/>
      <c r="SGK5" s="4"/>
      <c r="SGL5" s="4"/>
      <c r="SGM5" s="4"/>
      <c r="SGN5" s="4"/>
      <c r="SGO5" s="4"/>
      <c r="SGP5" s="4"/>
      <c r="SGQ5" s="4"/>
      <c r="SGR5" s="4"/>
      <c r="SGS5" s="4"/>
      <c r="SGT5" s="4"/>
      <c r="SGU5" s="4"/>
      <c r="SGV5" s="4"/>
      <c r="SGW5" s="4"/>
      <c r="SGX5" s="4"/>
      <c r="SGY5" s="4"/>
      <c r="SGZ5" s="4"/>
      <c r="SHA5" s="4"/>
      <c r="SHB5" s="4"/>
      <c r="SHC5" s="4"/>
      <c r="SHD5" s="4"/>
      <c r="SHE5" s="4"/>
      <c r="SHF5" s="4"/>
      <c r="SHG5" s="4"/>
      <c r="SHH5" s="4"/>
      <c r="SHI5" s="4"/>
      <c r="SHJ5" s="4"/>
      <c r="SHK5" s="4"/>
      <c r="SHL5" s="4"/>
      <c r="SHM5" s="4"/>
      <c r="SHN5" s="4"/>
      <c r="SHO5" s="4"/>
      <c r="SHP5" s="4"/>
      <c r="SHQ5" s="4"/>
      <c r="SHR5" s="4"/>
      <c r="SHS5" s="4"/>
      <c r="SHT5" s="4"/>
      <c r="SHU5" s="4"/>
      <c r="SHV5" s="4"/>
      <c r="SHW5" s="4"/>
      <c r="SHX5" s="4"/>
      <c r="SHY5" s="4"/>
      <c r="SHZ5" s="4"/>
      <c r="SIA5" s="4"/>
      <c r="SIB5" s="4"/>
      <c r="SIC5" s="4"/>
      <c r="SID5" s="4"/>
      <c r="SIE5" s="4"/>
      <c r="SIF5" s="4"/>
      <c r="SIG5" s="4"/>
      <c r="SIH5" s="4"/>
      <c r="SII5" s="4"/>
      <c r="SIJ5" s="4"/>
      <c r="SIK5" s="4"/>
      <c r="SIL5" s="4"/>
      <c r="SIM5" s="4"/>
      <c r="SIN5" s="4"/>
      <c r="SIO5" s="4"/>
      <c r="SIP5" s="4"/>
      <c r="SIQ5" s="4"/>
      <c r="SIR5" s="4"/>
      <c r="SIS5" s="4"/>
      <c r="SIT5" s="4"/>
      <c r="SIU5" s="4"/>
      <c r="SIV5" s="4"/>
      <c r="SIW5" s="4"/>
      <c r="SIX5" s="4"/>
      <c r="SIY5" s="4"/>
      <c r="SIZ5" s="4"/>
      <c r="SJA5" s="4"/>
      <c r="SJB5" s="4"/>
      <c r="SJC5" s="4"/>
      <c r="SJD5" s="4"/>
      <c r="SJE5" s="4"/>
      <c r="SJF5" s="4"/>
      <c r="SJG5" s="4"/>
      <c r="SJH5" s="4"/>
      <c r="SJI5" s="4"/>
      <c r="SJJ5" s="4"/>
      <c r="SJK5" s="4"/>
      <c r="SJL5" s="4"/>
      <c r="SJM5" s="4"/>
      <c r="SJN5" s="4"/>
      <c r="SJO5" s="4"/>
      <c r="SJP5" s="4"/>
      <c r="SJQ5" s="4"/>
      <c r="SJR5" s="4"/>
      <c r="SJS5" s="4"/>
      <c r="SJT5" s="4"/>
      <c r="SJU5" s="4"/>
      <c r="SJV5" s="4"/>
      <c r="SJW5" s="4"/>
      <c r="SJX5" s="4"/>
      <c r="SJY5" s="4"/>
      <c r="SJZ5" s="4"/>
      <c r="SKA5" s="4"/>
      <c r="SKB5" s="4"/>
      <c r="SKC5" s="4"/>
      <c r="SKD5" s="4"/>
      <c r="SKE5" s="4"/>
      <c r="SKF5" s="4"/>
      <c r="SKG5" s="4"/>
      <c r="SKH5" s="4"/>
      <c r="SKI5" s="4"/>
      <c r="SKJ5" s="4"/>
      <c r="SKK5" s="4"/>
      <c r="SKL5" s="4"/>
      <c r="SKM5" s="4"/>
      <c r="SKN5" s="4"/>
      <c r="SKO5" s="4"/>
      <c r="SKP5" s="4"/>
      <c r="SKQ5" s="4"/>
      <c r="SKR5" s="4"/>
      <c r="SKS5" s="4"/>
      <c r="SKT5" s="4"/>
      <c r="SKU5" s="4"/>
      <c r="SKV5" s="4"/>
      <c r="SKW5" s="4"/>
      <c r="SKX5" s="4"/>
      <c r="SKY5" s="4"/>
      <c r="SKZ5" s="4"/>
      <c r="SLA5" s="4"/>
      <c r="SLB5" s="4"/>
      <c r="SLC5" s="4"/>
      <c r="SLD5" s="4"/>
      <c r="SLE5" s="4"/>
      <c r="SLF5" s="4"/>
      <c r="SLG5" s="4"/>
      <c r="SLH5" s="4"/>
      <c r="SLI5" s="4"/>
      <c r="SLJ5" s="4"/>
      <c r="SLK5" s="4"/>
      <c r="SLL5" s="4"/>
      <c r="SLM5" s="4"/>
      <c r="SLN5" s="4"/>
      <c r="SLO5" s="4"/>
      <c r="SLP5" s="4"/>
      <c r="SLQ5" s="4"/>
      <c r="SLR5" s="4"/>
      <c r="SLS5" s="4"/>
      <c r="SLT5" s="4"/>
      <c r="SLU5" s="4"/>
      <c r="SLV5" s="4"/>
      <c r="SLW5" s="4"/>
      <c r="SLX5" s="4"/>
      <c r="SLY5" s="4"/>
      <c r="SLZ5" s="4"/>
      <c r="SMA5" s="4"/>
      <c r="SMB5" s="4"/>
      <c r="SMC5" s="4"/>
      <c r="SMD5" s="4"/>
      <c r="SME5" s="4"/>
      <c r="SMF5" s="4"/>
      <c r="SMG5" s="4"/>
      <c r="SMH5" s="4"/>
      <c r="SMI5" s="4"/>
      <c r="SMJ5" s="4"/>
      <c r="SMK5" s="4"/>
      <c r="SML5" s="4"/>
      <c r="SMM5" s="4"/>
      <c r="SMN5" s="4"/>
      <c r="SMO5" s="4"/>
      <c r="SMP5" s="4"/>
      <c r="SMQ5" s="4"/>
      <c r="SMR5" s="4"/>
      <c r="SMS5" s="4"/>
      <c r="SMT5" s="4"/>
      <c r="SMU5" s="4"/>
      <c r="SMV5" s="4"/>
      <c r="SMW5" s="4"/>
      <c r="SMX5" s="4"/>
      <c r="SMY5" s="4"/>
      <c r="SMZ5" s="4"/>
      <c r="SNA5" s="4"/>
      <c r="SNB5" s="4"/>
      <c r="SNC5" s="4"/>
      <c r="SND5" s="4"/>
      <c r="SNE5" s="4"/>
      <c r="SNF5" s="4"/>
      <c r="SNG5" s="4"/>
      <c r="SNH5" s="4"/>
      <c r="SNI5" s="4"/>
      <c r="SNJ5" s="4"/>
      <c r="SNK5" s="4"/>
      <c r="SNL5" s="4"/>
      <c r="SNM5" s="4"/>
      <c r="SNN5" s="4"/>
      <c r="SNO5" s="4"/>
      <c r="SNP5" s="4"/>
      <c r="SNQ5" s="4"/>
      <c r="SNR5" s="4"/>
      <c r="SNS5" s="4"/>
      <c r="SNT5" s="4"/>
      <c r="SNU5" s="4"/>
      <c r="SNV5" s="4"/>
      <c r="SNW5" s="4"/>
      <c r="SNX5" s="4"/>
      <c r="SNY5" s="4"/>
      <c r="SNZ5" s="4"/>
      <c r="SOA5" s="4"/>
      <c r="SOB5" s="4"/>
      <c r="SOC5" s="4"/>
      <c r="SOD5" s="4"/>
      <c r="SOE5" s="4"/>
      <c r="SOF5" s="4"/>
      <c r="SOG5" s="4"/>
      <c r="SOH5" s="4"/>
      <c r="SOI5" s="4"/>
      <c r="SOJ5" s="4"/>
      <c r="SOK5" s="4"/>
      <c r="SOL5" s="4"/>
      <c r="SOM5" s="4"/>
      <c r="SON5" s="4"/>
      <c r="SOO5" s="4"/>
      <c r="SOP5" s="4"/>
      <c r="SOQ5" s="4"/>
      <c r="SOR5" s="4"/>
      <c r="SOS5" s="4"/>
      <c r="SOT5" s="4"/>
      <c r="SOU5" s="4"/>
      <c r="SOV5" s="4"/>
      <c r="SOW5" s="4"/>
      <c r="SOX5" s="4"/>
      <c r="SOY5" s="4"/>
      <c r="SOZ5" s="4"/>
      <c r="SPA5" s="4"/>
      <c r="SPB5" s="4"/>
      <c r="SPC5" s="4"/>
      <c r="SPD5" s="4"/>
      <c r="SPE5" s="4"/>
      <c r="SPF5" s="4"/>
      <c r="SPG5" s="4"/>
      <c r="SPH5" s="4"/>
      <c r="SPI5" s="4"/>
      <c r="SPJ5" s="4"/>
      <c r="SPK5" s="4"/>
      <c r="SPL5" s="4"/>
      <c r="SPM5" s="4"/>
      <c r="SPN5" s="4"/>
      <c r="SPO5" s="4"/>
      <c r="SPP5" s="4"/>
      <c r="SPQ5" s="4"/>
      <c r="SPR5" s="4"/>
      <c r="SPS5" s="4"/>
      <c r="SPT5" s="4"/>
      <c r="SPU5" s="4"/>
      <c r="SPV5" s="4"/>
      <c r="SPW5" s="4"/>
      <c r="SPX5" s="4"/>
      <c r="SPY5" s="4"/>
      <c r="SPZ5" s="4"/>
      <c r="SQA5" s="4"/>
      <c r="SQB5" s="4"/>
      <c r="SQC5" s="4"/>
      <c r="SQD5" s="4"/>
      <c r="SQE5" s="4"/>
      <c r="SQF5" s="4"/>
      <c r="SQG5" s="4"/>
      <c r="SQH5" s="4"/>
      <c r="SQI5" s="4"/>
      <c r="SQJ5" s="4"/>
      <c r="SQK5" s="4"/>
      <c r="SQL5" s="4"/>
      <c r="SQM5" s="4"/>
      <c r="SQN5" s="4"/>
      <c r="SQO5" s="4"/>
      <c r="SQP5" s="4"/>
      <c r="SQQ5" s="4"/>
      <c r="SQR5" s="4"/>
      <c r="SQS5" s="4"/>
      <c r="SQT5" s="4"/>
      <c r="SQU5" s="4"/>
      <c r="SQV5" s="4"/>
      <c r="SQW5" s="4"/>
      <c r="SQX5" s="4"/>
      <c r="SQY5" s="4"/>
      <c r="SQZ5" s="4"/>
      <c r="SRA5" s="4"/>
      <c r="SRB5" s="4"/>
      <c r="SRC5" s="4"/>
      <c r="SRD5" s="4"/>
      <c r="SRE5" s="4"/>
      <c r="SRF5" s="4"/>
      <c r="SRG5" s="4"/>
      <c r="SRH5" s="4"/>
      <c r="SRI5" s="4"/>
      <c r="SRJ5" s="4"/>
      <c r="SRK5" s="4"/>
      <c r="SRL5" s="4"/>
      <c r="SRM5" s="4"/>
      <c r="SRN5" s="4"/>
      <c r="SRO5" s="4"/>
      <c r="SRP5" s="4"/>
      <c r="SRQ5" s="4"/>
      <c r="SRR5" s="4"/>
      <c r="SRS5" s="4"/>
      <c r="SRT5" s="4"/>
      <c r="SRU5" s="4"/>
      <c r="SRV5" s="4"/>
      <c r="SRW5" s="4"/>
      <c r="SRX5" s="4"/>
      <c r="SRY5" s="4"/>
      <c r="SRZ5" s="4"/>
      <c r="SSA5" s="4"/>
      <c r="SSB5" s="4"/>
      <c r="SSC5" s="4"/>
      <c r="SSD5" s="4"/>
      <c r="SSE5" s="4"/>
      <c r="SSF5" s="4"/>
      <c r="SSG5" s="4"/>
      <c r="SSH5" s="4"/>
      <c r="SSI5" s="4"/>
      <c r="SSJ5" s="4"/>
      <c r="SSK5" s="4"/>
      <c r="SSL5" s="4"/>
      <c r="SSM5" s="4"/>
      <c r="SSN5" s="4"/>
      <c r="SSO5" s="4"/>
      <c r="SSP5" s="4"/>
      <c r="SSQ5" s="4"/>
      <c r="SSR5" s="4"/>
      <c r="SSS5" s="4"/>
      <c r="SST5" s="4"/>
      <c r="SSU5" s="4"/>
      <c r="SSV5" s="4"/>
      <c r="SSW5" s="4"/>
      <c r="SSX5" s="4"/>
      <c r="SSY5" s="4"/>
      <c r="SSZ5" s="4"/>
      <c r="STA5" s="4"/>
      <c r="STB5" s="4"/>
      <c r="STC5" s="4"/>
      <c r="STD5" s="4"/>
      <c r="STE5" s="4"/>
      <c r="STF5" s="4"/>
      <c r="STG5" s="4"/>
      <c r="STH5" s="4"/>
      <c r="STI5" s="4"/>
      <c r="STJ5" s="4"/>
      <c r="STK5" s="4"/>
      <c r="STL5" s="4"/>
      <c r="STM5" s="4"/>
      <c r="STN5" s="4"/>
      <c r="STO5" s="4"/>
      <c r="STP5" s="4"/>
      <c r="STQ5" s="4"/>
      <c r="STR5" s="4"/>
      <c r="STS5" s="4"/>
      <c r="STT5" s="4"/>
      <c r="STU5" s="4"/>
      <c r="STV5" s="4"/>
      <c r="STW5" s="4"/>
      <c r="STX5" s="4"/>
      <c r="STY5" s="4"/>
      <c r="STZ5" s="4"/>
      <c r="SUA5" s="4"/>
      <c r="SUB5" s="4"/>
      <c r="SUC5" s="4"/>
      <c r="SUD5" s="4"/>
      <c r="SUE5" s="4"/>
      <c r="SUF5" s="4"/>
      <c r="SUG5" s="4"/>
      <c r="SUH5" s="4"/>
      <c r="SUI5" s="4"/>
      <c r="SUJ5" s="4"/>
      <c r="SUK5" s="4"/>
      <c r="SUL5" s="4"/>
      <c r="SUM5" s="4"/>
      <c r="SUN5" s="4"/>
      <c r="SUO5" s="4"/>
      <c r="SUP5" s="4"/>
      <c r="SUQ5" s="4"/>
      <c r="SUR5" s="4"/>
      <c r="SUS5" s="4"/>
      <c r="SUT5" s="4"/>
      <c r="SUU5" s="4"/>
      <c r="SUV5" s="4"/>
      <c r="SUW5" s="4"/>
      <c r="SUX5" s="4"/>
      <c r="SUY5" s="4"/>
      <c r="SUZ5" s="4"/>
      <c r="SVA5" s="4"/>
      <c r="SVB5" s="4"/>
      <c r="SVC5" s="4"/>
      <c r="SVD5" s="4"/>
      <c r="SVE5" s="4"/>
      <c r="SVF5" s="4"/>
      <c r="SVG5" s="4"/>
      <c r="SVH5" s="4"/>
      <c r="SVI5" s="4"/>
      <c r="SVJ5" s="4"/>
      <c r="SVK5" s="4"/>
      <c r="SVL5" s="4"/>
      <c r="SVM5" s="4"/>
      <c r="SVN5" s="4"/>
      <c r="SVO5" s="4"/>
      <c r="SVP5" s="4"/>
      <c r="SVQ5" s="4"/>
      <c r="SVR5" s="4"/>
      <c r="SVS5" s="4"/>
      <c r="SVT5" s="4"/>
      <c r="SVU5" s="4"/>
      <c r="SVV5" s="4"/>
      <c r="SVW5" s="4"/>
      <c r="SVX5" s="4"/>
      <c r="SVY5" s="4"/>
      <c r="SVZ5" s="4"/>
      <c r="SWA5" s="4"/>
      <c r="SWB5" s="4"/>
      <c r="SWC5" s="4"/>
      <c r="SWD5" s="4"/>
      <c r="SWE5" s="4"/>
      <c r="SWF5" s="4"/>
      <c r="SWG5" s="4"/>
      <c r="SWH5" s="4"/>
      <c r="SWI5" s="4"/>
      <c r="SWJ5" s="4"/>
      <c r="SWK5" s="4"/>
      <c r="SWL5" s="4"/>
      <c r="SWM5" s="4"/>
      <c r="SWN5" s="4"/>
      <c r="SWO5" s="4"/>
      <c r="SWP5" s="4"/>
      <c r="SWQ5" s="4"/>
      <c r="SWR5" s="4"/>
      <c r="SWS5" s="4"/>
      <c r="SWT5" s="4"/>
      <c r="SWU5" s="4"/>
      <c r="SWV5" s="4"/>
      <c r="SWW5" s="4"/>
      <c r="SWX5" s="4"/>
      <c r="SWY5" s="4"/>
      <c r="SWZ5" s="4"/>
      <c r="SXA5" s="4"/>
      <c r="SXB5" s="4"/>
      <c r="SXC5" s="4"/>
      <c r="SXD5" s="4"/>
      <c r="SXE5" s="4"/>
      <c r="SXF5" s="4"/>
      <c r="SXG5" s="4"/>
      <c r="SXH5" s="4"/>
      <c r="SXI5" s="4"/>
      <c r="SXJ5" s="4"/>
      <c r="SXK5" s="4"/>
      <c r="SXL5" s="4"/>
      <c r="SXM5" s="4"/>
      <c r="SXN5" s="4"/>
      <c r="SXO5" s="4"/>
      <c r="SXP5" s="4"/>
      <c r="SXQ5" s="4"/>
      <c r="SXR5" s="4"/>
      <c r="SXS5" s="4"/>
      <c r="SXT5" s="4"/>
      <c r="SXU5" s="4"/>
      <c r="SXV5" s="4"/>
      <c r="SXW5" s="4"/>
      <c r="SXX5" s="4"/>
      <c r="SXY5" s="4"/>
      <c r="SXZ5" s="4"/>
      <c r="SYA5" s="4"/>
      <c r="SYB5" s="4"/>
      <c r="SYC5" s="4"/>
      <c r="SYD5" s="4"/>
      <c r="SYE5" s="4"/>
      <c r="SYF5" s="4"/>
      <c r="SYG5" s="4"/>
      <c r="SYH5" s="4"/>
      <c r="SYI5" s="4"/>
      <c r="SYJ5" s="4"/>
      <c r="SYK5" s="4"/>
      <c r="SYL5" s="4"/>
      <c r="SYM5" s="4"/>
      <c r="SYN5" s="4"/>
      <c r="SYO5" s="4"/>
      <c r="SYP5" s="4"/>
      <c r="SYQ5" s="4"/>
      <c r="SYR5" s="4"/>
      <c r="SYS5" s="4"/>
      <c r="SYT5" s="4"/>
      <c r="SYU5" s="4"/>
      <c r="SYV5" s="4"/>
      <c r="SYW5" s="4"/>
      <c r="SYX5" s="4"/>
      <c r="SYY5" s="4"/>
      <c r="SYZ5" s="4"/>
      <c r="SZA5" s="4"/>
      <c r="SZB5" s="4"/>
      <c r="SZC5" s="4"/>
      <c r="SZD5" s="4"/>
      <c r="SZE5" s="4"/>
      <c r="SZF5" s="4"/>
      <c r="SZG5" s="4"/>
      <c r="SZH5" s="4"/>
      <c r="SZI5" s="4"/>
      <c r="SZJ5" s="4"/>
      <c r="SZK5" s="4"/>
      <c r="SZL5" s="4"/>
      <c r="SZM5" s="4"/>
      <c r="SZN5" s="4"/>
      <c r="SZO5" s="4"/>
      <c r="SZP5" s="4"/>
      <c r="SZQ5" s="4"/>
      <c r="SZR5" s="4"/>
      <c r="SZS5" s="4"/>
      <c r="SZT5" s="4"/>
      <c r="SZU5" s="4"/>
      <c r="SZV5" s="4"/>
      <c r="SZW5" s="4"/>
      <c r="SZX5" s="4"/>
      <c r="SZY5" s="4"/>
      <c r="SZZ5" s="4"/>
      <c r="TAA5" s="4"/>
      <c r="TAB5" s="4"/>
      <c r="TAC5" s="4"/>
      <c r="TAD5" s="4"/>
      <c r="TAE5" s="4"/>
      <c r="TAF5" s="4"/>
      <c r="TAG5" s="4"/>
      <c r="TAH5" s="4"/>
      <c r="TAI5" s="4"/>
      <c r="TAJ5" s="4"/>
      <c r="TAK5" s="4"/>
      <c r="TAL5" s="4"/>
      <c r="TAM5" s="4"/>
      <c r="TAN5" s="4"/>
      <c r="TAO5" s="4"/>
      <c r="TAP5" s="4"/>
      <c r="TAQ5" s="4"/>
      <c r="TAR5" s="4"/>
      <c r="TAS5" s="4"/>
      <c r="TAT5" s="4"/>
      <c r="TAU5" s="4"/>
      <c r="TAV5" s="4"/>
      <c r="TAW5" s="4"/>
      <c r="TAX5" s="4"/>
      <c r="TAY5" s="4"/>
      <c r="TAZ5" s="4"/>
      <c r="TBA5" s="4"/>
      <c r="TBB5" s="4"/>
      <c r="TBC5" s="4"/>
      <c r="TBD5" s="4"/>
      <c r="TBE5" s="4"/>
      <c r="TBF5" s="4"/>
      <c r="TBG5" s="4"/>
      <c r="TBH5" s="4"/>
      <c r="TBI5" s="4"/>
      <c r="TBJ5" s="4"/>
      <c r="TBK5" s="4"/>
      <c r="TBL5" s="4"/>
      <c r="TBM5" s="4"/>
      <c r="TBN5" s="4"/>
      <c r="TBO5" s="4"/>
      <c r="TBP5" s="4"/>
      <c r="TBQ5" s="4"/>
      <c r="TBR5" s="4"/>
      <c r="TBS5" s="4"/>
      <c r="TBT5" s="4"/>
      <c r="TBU5" s="4"/>
      <c r="TBV5" s="4"/>
      <c r="TBW5" s="4"/>
      <c r="TBX5" s="4"/>
      <c r="TBY5" s="4"/>
      <c r="TBZ5" s="4"/>
      <c r="TCA5" s="4"/>
      <c r="TCB5" s="4"/>
      <c r="TCC5" s="4"/>
      <c r="TCD5" s="4"/>
      <c r="TCE5" s="4"/>
      <c r="TCF5" s="4"/>
      <c r="TCG5" s="4"/>
      <c r="TCH5" s="4"/>
      <c r="TCI5" s="4"/>
      <c r="TCJ5" s="4"/>
      <c r="TCK5" s="4"/>
      <c r="TCL5" s="4"/>
      <c r="TCM5" s="4"/>
      <c r="TCN5" s="4"/>
      <c r="TCO5" s="4"/>
      <c r="TCP5" s="4"/>
      <c r="TCQ5" s="4"/>
      <c r="TCR5" s="4"/>
      <c r="TCS5" s="4"/>
      <c r="TCT5" s="4"/>
      <c r="TCU5" s="4"/>
      <c r="TCV5" s="4"/>
      <c r="TCW5" s="4"/>
      <c r="TCX5" s="4"/>
      <c r="TCY5" s="4"/>
      <c r="TCZ5" s="4"/>
      <c r="TDA5" s="4"/>
      <c r="TDB5" s="4"/>
      <c r="TDC5" s="4"/>
      <c r="TDD5" s="4"/>
      <c r="TDE5" s="4"/>
      <c r="TDF5" s="4"/>
      <c r="TDG5" s="4"/>
      <c r="TDH5" s="4"/>
      <c r="TDI5" s="4"/>
      <c r="TDJ5" s="4"/>
      <c r="TDK5" s="4"/>
      <c r="TDL5" s="4"/>
      <c r="TDM5" s="4"/>
      <c r="TDN5" s="4"/>
      <c r="TDO5" s="4"/>
      <c r="TDP5" s="4"/>
      <c r="TDQ5" s="4"/>
      <c r="TDR5" s="4"/>
      <c r="TDS5" s="4"/>
      <c r="TDT5" s="4"/>
      <c r="TDU5" s="4"/>
      <c r="TDV5" s="4"/>
      <c r="TDW5" s="4"/>
      <c r="TDX5" s="4"/>
      <c r="TDY5" s="4"/>
      <c r="TDZ5" s="4"/>
      <c r="TEA5" s="4"/>
      <c r="TEB5" s="4"/>
      <c r="TEC5" s="4"/>
      <c r="TED5" s="4"/>
      <c r="TEE5" s="4"/>
      <c r="TEF5" s="4"/>
      <c r="TEG5" s="4"/>
      <c r="TEH5" s="4"/>
      <c r="TEI5" s="4"/>
      <c r="TEJ5" s="4"/>
      <c r="TEK5" s="4"/>
      <c r="TEL5" s="4"/>
      <c r="TEM5" s="4"/>
      <c r="TEN5" s="4"/>
      <c r="TEO5" s="4"/>
      <c r="TEP5" s="4"/>
      <c r="TEQ5" s="4"/>
      <c r="TER5" s="4"/>
      <c r="TES5" s="4"/>
      <c r="TET5" s="4"/>
      <c r="TEU5" s="4"/>
      <c r="TEV5" s="4"/>
      <c r="TEW5" s="4"/>
      <c r="TEX5" s="4"/>
      <c r="TEY5" s="4"/>
      <c r="TEZ5" s="4"/>
      <c r="TFA5" s="4"/>
      <c r="TFB5" s="4"/>
      <c r="TFC5" s="4"/>
      <c r="TFD5" s="4"/>
      <c r="TFE5" s="4"/>
      <c r="TFF5" s="4"/>
      <c r="TFG5" s="4"/>
      <c r="TFH5" s="4"/>
      <c r="TFI5" s="4"/>
      <c r="TFJ5" s="4"/>
      <c r="TFK5" s="4"/>
      <c r="TFL5" s="4"/>
      <c r="TFM5" s="4"/>
      <c r="TFN5" s="4"/>
      <c r="TFO5" s="4"/>
      <c r="TFP5" s="4"/>
      <c r="TFQ5" s="4"/>
      <c r="TFR5" s="4"/>
      <c r="TFS5" s="4"/>
      <c r="TFT5" s="4"/>
      <c r="TFU5" s="4"/>
      <c r="TFV5" s="4"/>
      <c r="TFW5" s="4"/>
      <c r="TFX5" s="4"/>
      <c r="TFY5" s="4"/>
      <c r="TFZ5" s="4"/>
      <c r="TGA5" s="4"/>
      <c r="TGB5" s="4"/>
      <c r="TGC5" s="4"/>
      <c r="TGD5" s="4"/>
      <c r="TGE5" s="4"/>
      <c r="TGF5" s="4"/>
      <c r="TGG5" s="4"/>
      <c r="TGH5" s="4"/>
      <c r="TGI5" s="4"/>
      <c r="TGJ5" s="4"/>
      <c r="TGK5" s="4"/>
      <c r="TGL5" s="4"/>
      <c r="TGM5" s="4"/>
      <c r="TGN5" s="4"/>
      <c r="TGO5" s="4"/>
      <c r="TGP5" s="4"/>
      <c r="TGQ5" s="4"/>
      <c r="TGR5" s="4"/>
      <c r="TGS5" s="4"/>
      <c r="TGT5" s="4"/>
      <c r="TGU5" s="4"/>
      <c r="TGV5" s="4"/>
      <c r="TGW5" s="4"/>
      <c r="TGX5" s="4"/>
      <c r="TGY5" s="4"/>
      <c r="TGZ5" s="4"/>
      <c r="THA5" s="4"/>
      <c r="THB5" s="4"/>
      <c r="THC5" s="4"/>
      <c r="THD5" s="4"/>
      <c r="THE5" s="4"/>
      <c r="THF5" s="4"/>
      <c r="THG5" s="4"/>
      <c r="THH5" s="4"/>
      <c r="THI5" s="4"/>
      <c r="THJ5" s="4"/>
      <c r="THK5" s="4"/>
      <c r="THL5" s="4"/>
      <c r="THM5" s="4"/>
      <c r="THN5" s="4"/>
      <c r="THO5" s="4"/>
      <c r="THP5" s="4"/>
      <c r="THQ5" s="4"/>
      <c r="THR5" s="4"/>
      <c r="THS5" s="4"/>
      <c r="THT5" s="4"/>
      <c r="THU5" s="4"/>
      <c r="THV5" s="4"/>
      <c r="THW5" s="4"/>
      <c r="THX5" s="4"/>
      <c r="THY5" s="4"/>
      <c r="THZ5" s="4"/>
      <c r="TIA5" s="4"/>
      <c r="TIB5" s="4"/>
      <c r="TIC5" s="4"/>
      <c r="TID5" s="4"/>
      <c r="TIE5" s="4"/>
      <c r="TIF5" s="4"/>
      <c r="TIG5" s="4"/>
      <c r="TIH5" s="4"/>
      <c r="TII5" s="4"/>
      <c r="TIJ5" s="4"/>
      <c r="TIK5" s="4"/>
      <c r="TIL5" s="4"/>
      <c r="TIM5" s="4"/>
      <c r="TIN5" s="4"/>
      <c r="TIO5" s="4"/>
      <c r="TIP5" s="4"/>
      <c r="TIQ5" s="4"/>
      <c r="TIR5" s="4"/>
      <c r="TIS5" s="4"/>
      <c r="TIT5" s="4"/>
      <c r="TIU5" s="4"/>
      <c r="TIV5" s="4"/>
      <c r="TIW5" s="4"/>
      <c r="TIX5" s="4"/>
      <c r="TIY5" s="4"/>
      <c r="TIZ5" s="4"/>
      <c r="TJA5" s="4"/>
      <c r="TJB5" s="4"/>
      <c r="TJC5" s="4"/>
      <c r="TJD5" s="4"/>
      <c r="TJE5" s="4"/>
      <c r="TJF5" s="4"/>
      <c r="TJG5" s="4"/>
      <c r="TJH5" s="4"/>
      <c r="TJI5" s="4"/>
      <c r="TJJ5" s="4"/>
      <c r="TJK5" s="4"/>
      <c r="TJL5" s="4"/>
      <c r="TJM5" s="4"/>
      <c r="TJN5" s="4"/>
      <c r="TJO5" s="4"/>
      <c r="TJP5" s="4"/>
      <c r="TJQ5" s="4"/>
      <c r="TJR5" s="4"/>
      <c r="TJS5" s="4"/>
      <c r="TJT5" s="4"/>
      <c r="TJU5" s="4"/>
      <c r="TJV5" s="4"/>
      <c r="TJW5" s="4"/>
      <c r="TJX5" s="4"/>
      <c r="TJY5" s="4"/>
      <c r="TJZ5" s="4"/>
      <c r="TKA5" s="4"/>
      <c r="TKB5" s="4"/>
      <c r="TKC5" s="4"/>
      <c r="TKD5" s="4"/>
      <c r="TKE5" s="4"/>
      <c r="TKF5" s="4"/>
      <c r="TKG5" s="4"/>
      <c r="TKH5" s="4"/>
      <c r="TKI5" s="4"/>
      <c r="TKJ5" s="4"/>
      <c r="TKK5" s="4"/>
      <c r="TKL5" s="4"/>
      <c r="TKM5" s="4"/>
      <c r="TKN5" s="4"/>
      <c r="TKO5" s="4"/>
      <c r="TKP5" s="4"/>
      <c r="TKQ5" s="4"/>
      <c r="TKR5" s="4"/>
      <c r="TKS5" s="4"/>
      <c r="TKT5" s="4"/>
      <c r="TKU5" s="4"/>
      <c r="TKV5" s="4"/>
      <c r="TKW5" s="4"/>
      <c r="TKX5" s="4"/>
      <c r="TKY5" s="4"/>
      <c r="TKZ5" s="4"/>
      <c r="TLA5" s="4"/>
      <c r="TLB5" s="4"/>
      <c r="TLC5" s="4"/>
      <c r="TLD5" s="4"/>
      <c r="TLE5" s="4"/>
      <c r="TLF5" s="4"/>
      <c r="TLG5" s="4"/>
      <c r="TLH5" s="4"/>
      <c r="TLI5" s="4"/>
      <c r="TLJ5" s="4"/>
      <c r="TLK5" s="4"/>
      <c r="TLL5" s="4"/>
      <c r="TLM5" s="4"/>
      <c r="TLN5" s="4"/>
      <c r="TLO5" s="4"/>
      <c r="TLP5" s="4"/>
      <c r="TLQ5" s="4"/>
      <c r="TLR5" s="4"/>
      <c r="TLS5" s="4"/>
      <c r="TLT5" s="4"/>
      <c r="TLU5" s="4"/>
      <c r="TLV5" s="4"/>
      <c r="TLW5" s="4"/>
      <c r="TLX5" s="4"/>
      <c r="TLY5" s="4"/>
      <c r="TLZ5" s="4"/>
      <c r="TMA5" s="4"/>
      <c r="TMB5" s="4"/>
      <c r="TMC5" s="4"/>
      <c r="TMD5" s="4"/>
      <c r="TME5" s="4"/>
      <c r="TMF5" s="4"/>
      <c r="TMG5" s="4"/>
      <c r="TMH5" s="4"/>
      <c r="TMI5" s="4"/>
      <c r="TMJ5" s="4"/>
      <c r="TMK5" s="4"/>
      <c r="TML5" s="4"/>
      <c r="TMM5" s="4"/>
      <c r="TMN5" s="4"/>
      <c r="TMO5" s="4"/>
      <c r="TMP5" s="4"/>
      <c r="TMQ5" s="4"/>
      <c r="TMR5" s="4"/>
      <c r="TMS5" s="4"/>
      <c r="TMT5" s="4"/>
      <c r="TMU5" s="4"/>
      <c r="TMV5" s="4"/>
      <c r="TMW5" s="4"/>
      <c r="TMX5" s="4"/>
      <c r="TMY5" s="4"/>
      <c r="TMZ5" s="4"/>
      <c r="TNA5" s="4"/>
      <c r="TNB5" s="4"/>
      <c r="TNC5" s="4"/>
      <c r="TND5" s="4"/>
      <c r="TNE5" s="4"/>
      <c r="TNF5" s="4"/>
      <c r="TNG5" s="4"/>
      <c r="TNH5" s="4"/>
      <c r="TNI5" s="4"/>
      <c r="TNJ5" s="4"/>
      <c r="TNK5" s="4"/>
      <c r="TNL5" s="4"/>
      <c r="TNM5" s="4"/>
      <c r="TNN5" s="4"/>
      <c r="TNO5" s="4"/>
      <c r="TNP5" s="4"/>
      <c r="TNQ5" s="4"/>
      <c r="TNR5" s="4"/>
      <c r="TNS5" s="4"/>
      <c r="TNT5" s="4"/>
      <c r="TNU5" s="4"/>
      <c r="TNV5" s="4"/>
      <c r="TNW5" s="4"/>
      <c r="TNX5" s="4"/>
      <c r="TNY5" s="4"/>
      <c r="TNZ5" s="4"/>
      <c r="TOA5" s="4"/>
      <c r="TOB5" s="4"/>
      <c r="TOC5" s="4"/>
      <c r="TOD5" s="4"/>
      <c r="TOE5" s="4"/>
      <c r="TOF5" s="4"/>
      <c r="TOG5" s="4"/>
      <c r="TOH5" s="4"/>
      <c r="TOI5" s="4"/>
      <c r="TOJ5" s="4"/>
      <c r="TOK5" s="4"/>
      <c r="TOL5" s="4"/>
      <c r="TOM5" s="4"/>
      <c r="TON5" s="4"/>
      <c r="TOO5" s="4"/>
      <c r="TOP5" s="4"/>
      <c r="TOQ5" s="4"/>
      <c r="TOR5" s="4"/>
      <c r="TOS5" s="4"/>
      <c r="TOT5" s="4"/>
      <c r="TOU5" s="4"/>
      <c r="TOV5" s="4"/>
      <c r="TOW5" s="4"/>
      <c r="TOX5" s="4"/>
      <c r="TOY5" s="4"/>
      <c r="TOZ5" s="4"/>
      <c r="TPA5" s="4"/>
      <c r="TPB5" s="4"/>
      <c r="TPC5" s="4"/>
      <c r="TPD5" s="4"/>
      <c r="TPE5" s="4"/>
      <c r="TPF5" s="4"/>
      <c r="TPG5" s="4"/>
      <c r="TPH5" s="4"/>
      <c r="TPI5" s="4"/>
      <c r="TPJ5" s="4"/>
      <c r="TPK5" s="4"/>
      <c r="TPL5" s="4"/>
      <c r="TPM5" s="4"/>
      <c r="TPN5" s="4"/>
      <c r="TPO5" s="4"/>
      <c r="TPP5" s="4"/>
      <c r="TPQ5" s="4"/>
      <c r="TPR5" s="4"/>
      <c r="TPS5" s="4"/>
      <c r="TPT5" s="4"/>
      <c r="TPU5" s="4"/>
      <c r="TPV5" s="4"/>
      <c r="TPW5" s="4"/>
      <c r="TPX5" s="4"/>
      <c r="TPY5" s="4"/>
      <c r="TPZ5" s="4"/>
      <c r="TQA5" s="4"/>
      <c r="TQB5" s="4"/>
      <c r="TQC5" s="4"/>
      <c r="TQD5" s="4"/>
      <c r="TQE5" s="4"/>
      <c r="TQF5" s="4"/>
      <c r="TQG5" s="4"/>
      <c r="TQH5" s="4"/>
      <c r="TQI5" s="4"/>
      <c r="TQJ5" s="4"/>
      <c r="TQK5" s="4"/>
      <c r="TQL5" s="4"/>
      <c r="TQM5" s="4"/>
      <c r="TQN5" s="4"/>
      <c r="TQO5" s="4"/>
      <c r="TQP5" s="4"/>
      <c r="TQQ5" s="4"/>
      <c r="TQR5" s="4"/>
      <c r="TQS5" s="4"/>
      <c r="TQT5" s="4"/>
      <c r="TQU5" s="4"/>
      <c r="TQV5" s="4"/>
      <c r="TQW5" s="4"/>
      <c r="TQX5" s="4"/>
      <c r="TQY5" s="4"/>
      <c r="TQZ5" s="4"/>
      <c r="TRA5" s="4"/>
      <c r="TRB5" s="4"/>
      <c r="TRC5" s="4"/>
      <c r="TRD5" s="4"/>
      <c r="TRE5" s="4"/>
      <c r="TRF5" s="4"/>
      <c r="TRG5" s="4"/>
      <c r="TRH5" s="4"/>
      <c r="TRI5" s="4"/>
      <c r="TRJ5" s="4"/>
      <c r="TRK5" s="4"/>
      <c r="TRL5" s="4"/>
      <c r="TRM5" s="4"/>
      <c r="TRN5" s="4"/>
      <c r="TRO5" s="4"/>
      <c r="TRP5" s="4"/>
      <c r="TRQ5" s="4"/>
      <c r="TRR5" s="4"/>
      <c r="TRS5" s="4"/>
      <c r="TRT5" s="4"/>
      <c r="TRU5" s="4"/>
      <c r="TRV5" s="4"/>
      <c r="TRW5" s="4"/>
      <c r="TRX5" s="4"/>
      <c r="TRY5" s="4"/>
      <c r="TRZ5" s="4"/>
      <c r="TSA5" s="4"/>
      <c r="TSB5" s="4"/>
      <c r="TSC5" s="4"/>
      <c r="TSD5" s="4"/>
      <c r="TSE5" s="4"/>
      <c r="TSF5" s="4"/>
      <c r="TSG5" s="4"/>
      <c r="TSH5" s="4"/>
      <c r="TSI5" s="4"/>
      <c r="TSJ5" s="4"/>
      <c r="TSK5" s="4"/>
      <c r="TSL5" s="4"/>
      <c r="TSM5" s="4"/>
      <c r="TSN5" s="4"/>
      <c r="TSO5" s="4"/>
      <c r="TSP5" s="4"/>
      <c r="TSQ5" s="4"/>
      <c r="TSR5" s="4"/>
      <c r="TSS5" s="4"/>
      <c r="TST5" s="4"/>
      <c r="TSU5" s="4"/>
      <c r="TSV5" s="4"/>
      <c r="TSW5" s="4"/>
      <c r="TSX5" s="4"/>
      <c r="TSY5" s="4"/>
      <c r="TSZ5" s="4"/>
      <c r="TTA5" s="4"/>
      <c r="TTB5" s="4"/>
      <c r="TTC5" s="4"/>
      <c r="TTD5" s="4"/>
      <c r="TTE5" s="4"/>
      <c r="TTF5" s="4"/>
      <c r="TTG5" s="4"/>
      <c r="TTH5" s="4"/>
      <c r="TTI5" s="4"/>
      <c r="TTJ5" s="4"/>
      <c r="TTK5" s="4"/>
      <c r="TTL5" s="4"/>
      <c r="TTM5" s="4"/>
      <c r="TTN5" s="4"/>
      <c r="TTO5" s="4"/>
      <c r="TTP5" s="4"/>
      <c r="TTQ5" s="4"/>
      <c r="TTR5" s="4"/>
      <c r="TTS5" s="4"/>
      <c r="TTT5" s="4"/>
      <c r="TTU5" s="4"/>
      <c r="TTV5" s="4"/>
      <c r="TTW5" s="4"/>
      <c r="TTX5" s="4"/>
      <c r="TTY5" s="4"/>
      <c r="TTZ5" s="4"/>
      <c r="TUA5" s="4"/>
      <c r="TUB5" s="4"/>
      <c r="TUC5" s="4"/>
      <c r="TUD5" s="4"/>
      <c r="TUE5" s="4"/>
      <c r="TUF5" s="4"/>
      <c r="TUG5" s="4"/>
      <c r="TUH5" s="4"/>
      <c r="TUI5" s="4"/>
      <c r="TUJ5" s="4"/>
      <c r="TUK5" s="4"/>
      <c r="TUL5" s="4"/>
      <c r="TUM5" s="4"/>
      <c r="TUN5" s="4"/>
      <c r="TUO5" s="4"/>
      <c r="TUP5" s="4"/>
      <c r="TUQ5" s="4"/>
      <c r="TUR5" s="4"/>
      <c r="TUS5" s="4"/>
      <c r="TUT5" s="4"/>
      <c r="TUU5" s="4"/>
      <c r="TUV5" s="4"/>
      <c r="TUW5" s="4"/>
      <c r="TUX5" s="4"/>
      <c r="TUY5" s="4"/>
      <c r="TUZ5" s="4"/>
      <c r="TVA5" s="4"/>
      <c r="TVB5" s="4"/>
      <c r="TVC5" s="4"/>
      <c r="TVD5" s="4"/>
      <c r="TVE5" s="4"/>
      <c r="TVF5" s="4"/>
      <c r="TVG5" s="4"/>
      <c r="TVH5" s="4"/>
      <c r="TVI5" s="4"/>
      <c r="TVJ5" s="4"/>
      <c r="TVK5" s="4"/>
      <c r="TVL5" s="4"/>
      <c r="TVM5" s="4"/>
      <c r="TVN5" s="4"/>
      <c r="TVO5" s="4"/>
      <c r="TVP5" s="4"/>
      <c r="TVQ5" s="4"/>
      <c r="TVR5" s="4"/>
      <c r="TVS5" s="4"/>
      <c r="TVT5" s="4"/>
      <c r="TVU5" s="4"/>
      <c r="TVV5" s="4"/>
      <c r="TVW5" s="4"/>
      <c r="TVX5" s="4"/>
      <c r="TVY5" s="4"/>
      <c r="TVZ5" s="4"/>
      <c r="TWA5" s="4"/>
      <c r="TWB5" s="4"/>
      <c r="TWC5" s="4"/>
      <c r="TWD5" s="4"/>
      <c r="TWE5" s="4"/>
      <c r="TWF5" s="4"/>
      <c r="TWG5" s="4"/>
      <c r="TWH5" s="4"/>
      <c r="TWI5" s="4"/>
      <c r="TWJ5" s="4"/>
      <c r="TWK5" s="4"/>
      <c r="TWL5" s="4"/>
      <c r="TWM5" s="4"/>
      <c r="TWN5" s="4"/>
      <c r="TWO5" s="4"/>
      <c r="TWP5" s="4"/>
      <c r="TWQ5" s="4"/>
      <c r="TWR5" s="4"/>
      <c r="TWS5" s="4"/>
      <c r="TWT5" s="4"/>
      <c r="TWU5" s="4"/>
      <c r="TWV5" s="4"/>
      <c r="TWW5" s="4"/>
      <c r="TWX5" s="4"/>
      <c r="TWY5" s="4"/>
      <c r="TWZ5" s="4"/>
      <c r="TXA5" s="4"/>
      <c r="TXB5" s="4"/>
      <c r="TXC5" s="4"/>
      <c r="TXD5" s="4"/>
      <c r="TXE5" s="4"/>
      <c r="TXF5" s="4"/>
      <c r="TXG5" s="4"/>
      <c r="TXH5" s="4"/>
      <c r="TXI5" s="4"/>
      <c r="TXJ5" s="4"/>
      <c r="TXK5" s="4"/>
      <c r="TXL5" s="4"/>
      <c r="TXM5" s="4"/>
      <c r="TXN5" s="4"/>
      <c r="TXO5" s="4"/>
      <c r="TXP5" s="4"/>
      <c r="TXQ5" s="4"/>
      <c r="TXR5" s="4"/>
      <c r="TXS5" s="4"/>
      <c r="TXT5" s="4"/>
      <c r="TXU5" s="4"/>
      <c r="TXV5" s="4"/>
      <c r="TXW5" s="4"/>
      <c r="TXX5" s="4"/>
      <c r="TXY5" s="4"/>
      <c r="TXZ5" s="4"/>
      <c r="TYA5" s="4"/>
      <c r="TYB5" s="4"/>
      <c r="TYC5" s="4"/>
      <c r="TYD5" s="4"/>
      <c r="TYE5" s="4"/>
      <c r="TYF5" s="4"/>
      <c r="TYG5" s="4"/>
      <c r="TYH5" s="4"/>
      <c r="TYI5" s="4"/>
      <c r="TYJ5" s="4"/>
      <c r="TYK5" s="4"/>
      <c r="TYL5" s="4"/>
      <c r="TYM5" s="4"/>
      <c r="TYN5" s="4"/>
      <c r="TYO5" s="4"/>
      <c r="TYP5" s="4"/>
      <c r="TYQ5" s="4"/>
      <c r="TYR5" s="4"/>
      <c r="TYS5" s="4"/>
      <c r="TYT5" s="4"/>
      <c r="TYU5" s="4"/>
      <c r="TYV5" s="4"/>
      <c r="TYW5" s="4"/>
      <c r="TYX5" s="4"/>
      <c r="TYY5" s="4"/>
      <c r="TYZ5" s="4"/>
      <c r="TZA5" s="4"/>
      <c r="TZB5" s="4"/>
      <c r="TZC5" s="4"/>
      <c r="TZD5" s="4"/>
      <c r="TZE5" s="4"/>
      <c r="TZF5" s="4"/>
      <c r="TZG5" s="4"/>
      <c r="TZH5" s="4"/>
      <c r="TZI5" s="4"/>
      <c r="TZJ5" s="4"/>
      <c r="TZK5" s="4"/>
      <c r="TZL5" s="4"/>
      <c r="TZM5" s="4"/>
      <c r="TZN5" s="4"/>
      <c r="TZO5" s="4"/>
      <c r="TZP5" s="4"/>
      <c r="TZQ5" s="4"/>
      <c r="TZR5" s="4"/>
      <c r="TZS5" s="4"/>
      <c r="TZT5" s="4"/>
      <c r="TZU5" s="4"/>
      <c r="TZV5" s="4"/>
      <c r="TZW5" s="4"/>
      <c r="TZX5" s="4"/>
      <c r="TZY5" s="4"/>
      <c r="TZZ5" s="4"/>
      <c r="UAA5" s="4"/>
      <c r="UAB5" s="4"/>
      <c r="UAC5" s="4"/>
      <c r="UAD5" s="4"/>
      <c r="UAE5" s="4"/>
      <c r="UAF5" s="4"/>
      <c r="UAG5" s="4"/>
      <c r="UAH5" s="4"/>
      <c r="UAI5" s="4"/>
      <c r="UAJ5" s="4"/>
      <c r="UAK5" s="4"/>
      <c r="UAL5" s="4"/>
      <c r="UAM5" s="4"/>
      <c r="UAN5" s="4"/>
      <c r="UAO5" s="4"/>
      <c r="UAP5" s="4"/>
      <c r="UAQ5" s="4"/>
      <c r="UAR5" s="4"/>
      <c r="UAS5" s="4"/>
      <c r="UAT5" s="4"/>
      <c r="UAU5" s="4"/>
      <c r="UAV5" s="4"/>
      <c r="UAW5" s="4"/>
      <c r="UAX5" s="4"/>
      <c r="UAY5" s="4"/>
      <c r="UAZ5" s="4"/>
      <c r="UBA5" s="4"/>
      <c r="UBB5" s="4"/>
      <c r="UBC5" s="4"/>
      <c r="UBD5" s="4"/>
      <c r="UBE5" s="4"/>
      <c r="UBF5" s="4"/>
      <c r="UBG5" s="4"/>
      <c r="UBH5" s="4"/>
      <c r="UBI5" s="4"/>
      <c r="UBJ5" s="4"/>
      <c r="UBK5" s="4"/>
      <c r="UBL5" s="4"/>
      <c r="UBM5" s="4"/>
      <c r="UBN5" s="4"/>
      <c r="UBO5" s="4"/>
      <c r="UBP5" s="4"/>
      <c r="UBQ5" s="4"/>
      <c r="UBR5" s="4"/>
      <c r="UBS5" s="4"/>
      <c r="UBT5" s="4"/>
      <c r="UBU5" s="4"/>
      <c r="UBV5" s="4"/>
      <c r="UBW5" s="4"/>
      <c r="UBX5" s="4"/>
      <c r="UBY5" s="4"/>
      <c r="UBZ5" s="4"/>
      <c r="UCA5" s="4"/>
      <c r="UCB5" s="4"/>
      <c r="UCC5" s="4"/>
      <c r="UCD5" s="4"/>
      <c r="UCE5" s="4"/>
      <c r="UCF5" s="4"/>
      <c r="UCG5" s="4"/>
      <c r="UCH5" s="4"/>
      <c r="UCI5" s="4"/>
      <c r="UCJ5" s="4"/>
      <c r="UCK5" s="4"/>
      <c r="UCL5" s="4"/>
      <c r="UCM5" s="4"/>
      <c r="UCN5" s="4"/>
      <c r="UCO5" s="4"/>
      <c r="UCP5" s="4"/>
      <c r="UCQ5" s="4"/>
      <c r="UCR5" s="4"/>
      <c r="UCS5" s="4"/>
      <c r="UCT5" s="4"/>
      <c r="UCU5" s="4"/>
      <c r="UCV5" s="4"/>
      <c r="UCW5" s="4"/>
      <c r="UCX5" s="4"/>
      <c r="UCY5" s="4"/>
      <c r="UCZ5" s="4"/>
      <c r="UDA5" s="4"/>
      <c r="UDB5" s="4"/>
      <c r="UDC5" s="4"/>
      <c r="UDD5" s="4"/>
      <c r="UDE5" s="4"/>
      <c r="UDF5" s="4"/>
      <c r="UDG5" s="4"/>
      <c r="UDH5" s="4"/>
      <c r="UDI5" s="4"/>
      <c r="UDJ5" s="4"/>
      <c r="UDK5" s="4"/>
      <c r="UDL5" s="4"/>
      <c r="UDM5" s="4"/>
      <c r="UDN5" s="4"/>
      <c r="UDO5" s="4"/>
      <c r="UDP5" s="4"/>
      <c r="UDQ5" s="4"/>
      <c r="UDR5" s="4"/>
      <c r="UDS5" s="4"/>
      <c r="UDT5" s="4"/>
      <c r="UDU5" s="4"/>
      <c r="UDV5" s="4"/>
      <c r="UDW5" s="4"/>
      <c r="UDX5" s="4"/>
      <c r="UDY5" s="4"/>
      <c r="UDZ5" s="4"/>
      <c r="UEA5" s="4"/>
      <c r="UEB5" s="4"/>
      <c r="UEC5" s="4"/>
      <c r="UED5" s="4"/>
      <c r="UEE5" s="4"/>
      <c r="UEF5" s="4"/>
      <c r="UEG5" s="4"/>
      <c r="UEH5" s="4"/>
      <c r="UEI5" s="4"/>
      <c r="UEJ5" s="4"/>
      <c r="UEK5" s="4"/>
      <c r="UEL5" s="4"/>
      <c r="UEM5" s="4"/>
      <c r="UEN5" s="4"/>
      <c r="UEO5" s="4"/>
      <c r="UEP5" s="4"/>
      <c r="UEQ5" s="4"/>
      <c r="UER5" s="4"/>
      <c r="UES5" s="4"/>
      <c r="UET5" s="4"/>
      <c r="UEU5" s="4"/>
      <c r="UEV5" s="4"/>
      <c r="UEW5" s="4"/>
      <c r="UEX5" s="4"/>
      <c r="UEY5" s="4"/>
      <c r="UEZ5" s="4"/>
      <c r="UFA5" s="4"/>
      <c r="UFB5" s="4"/>
      <c r="UFC5" s="4"/>
      <c r="UFD5" s="4"/>
      <c r="UFE5" s="4"/>
      <c r="UFF5" s="4"/>
      <c r="UFG5" s="4"/>
      <c r="UFH5" s="4"/>
      <c r="UFI5" s="4"/>
      <c r="UFJ5" s="4"/>
      <c r="UFK5" s="4"/>
      <c r="UFL5" s="4"/>
      <c r="UFM5" s="4"/>
      <c r="UFN5" s="4"/>
      <c r="UFO5" s="4"/>
      <c r="UFP5" s="4"/>
      <c r="UFQ5" s="4"/>
      <c r="UFR5" s="4"/>
      <c r="UFS5" s="4"/>
      <c r="UFT5" s="4"/>
      <c r="UFU5" s="4"/>
      <c r="UFV5" s="4"/>
      <c r="UFW5" s="4"/>
      <c r="UFX5" s="4"/>
      <c r="UFY5" s="4"/>
      <c r="UFZ5" s="4"/>
      <c r="UGA5" s="4"/>
      <c r="UGB5" s="4"/>
      <c r="UGC5" s="4"/>
      <c r="UGD5" s="4"/>
      <c r="UGE5" s="4"/>
      <c r="UGF5" s="4"/>
      <c r="UGG5" s="4"/>
      <c r="UGH5" s="4"/>
      <c r="UGI5" s="4"/>
      <c r="UGJ5" s="4"/>
      <c r="UGK5" s="4"/>
      <c r="UGL5" s="4"/>
      <c r="UGM5" s="4"/>
      <c r="UGN5" s="4"/>
      <c r="UGO5" s="4"/>
      <c r="UGP5" s="4"/>
      <c r="UGQ5" s="4"/>
      <c r="UGR5" s="4"/>
      <c r="UGS5" s="4"/>
      <c r="UGT5" s="4"/>
      <c r="UGU5" s="4"/>
      <c r="UGV5" s="4"/>
      <c r="UGW5" s="4"/>
      <c r="UGX5" s="4"/>
      <c r="UGY5" s="4"/>
      <c r="UGZ5" s="4"/>
      <c r="UHA5" s="4"/>
      <c r="UHB5" s="4"/>
      <c r="UHC5" s="4"/>
      <c r="UHD5" s="4"/>
      <c r="UHE5" s="4"/>
      <c r="UHF5" s="4"/>
      <c r="UHG5" s="4"/>
      <c r="UHH5" s="4"/>
      <c r="UHI5" s="4"/>
      <c r="UHJ5" s="4"/>
      <c r="UHK5" s="4"/>
      <c r="UHL5" s="4"/>
      <c r="UHM5" s="4"/>
      <c r="UHN5" s="4"/>
      <c r="UHO5" s="4"/>
      <c r="UHP5" s="4"/>
      <c r="UHQ5" s="4"/>
      <c r="UHR5" s="4"/>
      <c r="UHS5" s="4"/>
      <c r="UHT5" s="4"/>
      <c r="UHU5" s="4"/>
      <c r="UHV5" s="4"/>
      <c r="UHW5" s="4"/>
      <c r="UHX5" s="4"/>
      <c r="UHY5" s="4"/>
      <c r="UHZ5" s="4"/>
      <c r="UIA5" s="4"/>
      <c r="UIB5" s="4"/>
      <c r="UIC5" s="4"/>
      <c r="UID5" s="4"/>
      <c r="UIE5" s="4"/>
      <c r="UIF5" s="4"/>
      <c r="UIG5" s="4"/>
      <c r="UIH5" s="4"/>
      <c r="UII5" s="4"/>
      <c r="UIJ5" s="4"/>
      <c r="UIK5" s="4"/>
      <c r="UIL5" s="4"/>
      <c r="UIM5" s="4"/>
      <c r="UIN5" s="4"/>
      <c r="UIO5" s="4"/>
      <c r="UIP5" s="4"/>
      <c r="UIQ5" s="4"/>
      <c r="UIR5" s="4"/>
      <c r="UIS5" s="4"/>
      <c r="UIT5" s="4"/>
      <c r="UIU5" s="4"/>
      <c r="UIV5" s="4"/>
      <c r="UIW5" s="4"/>
      <c r="UIX5" s="4"/>
      <c r="UIY5" s="4"/>
      <c r="UIZ5" s="4"/>
      <c r="UJA5" s="4"/>
      <c r="UJB5" s="4"/>
      <c r="UJC5" s="4"/>
      <c r="UJD5" s="4"/>
      <c r="UJE5" s="4"/>
      <c r="UJF5" s="4"/>
      <c r="UJG5" s="4"/>
      <c r="UJH5" s="4"/>
      <c r="UJI5" s="4"/>
      <c r="UJJ5" s="4"/>
      <c r="UJK5" s="4"/>
      <c r="UJL5" s="4"/>
      <c r="UJM5" s="4"/>
      <c r="UJN5" s="4"/>
      <c r="UJO5" s="4"/>
      <c r="UJP5" s="4"/>
      <c r="UJQ5" s="4"/>
      <c r="UJR5" s="4"/>
      <c r="UJS5" s="4"/>
      <c r="UJT5" s="4"/>
      <c r="UJU5" s="4"/>
      <c r="UJV5" s="4"/>
      <c r="UJW5" s="4"/>
      <c r="UJX5" s="4"/>
      <c r="UJY5" s="4"/>
      <c r="UJZ5" s="4"/>
      <c r="UKA5" s="4"/>
      <c r="UKB5" s="4"/>
      <c r="UKC5" s="4"/>
      <c r="UKD5" s="4"/>
      <c r="UKE5" s="4"/>
      <c r="UKF5" s="4"/>
      <c r="UKG5" s="4"/>
      <c r="UKH5" s="4"/>
      <c r="UKI5" s="4"/>
      <c r="UKJ5" s="4"/>
      <c r="UKK5" s="4"/>
      <c r="UKL5" s="4"/>
      <c r="UKM5" s="4"/>
      <c r="UKN5" s="4"/>
      <c r="UKO5" s="4"/>
      <c r="UKP5" s="4"/>
      <c r="UKQ5" s="4"/>
      <c r="UKR5" s="4"/>
      <c r="UKS5" s="4"/>
      <c r="UKT5" s="4"/>
      <c r="UKU5" s="4"/>
      <c r="UKV5" s="4"/>
      <c r="UKW5" s="4"/>
      <c r="UKX5" s="4"/>
      <c r="UKY5" s="4"/>
      <c r="UKZ5" s="4"/>
      <c r="ULA5" s="4"/>
      <c r="ULB5" s="4"/>
      <c r="ULC5" s="4"/>
      <c r="ULD5" s="4"/>
      <c r="ULE5" s="4"/>
      <c r="ULF5" s="4"/>
      <c r="ULG5" s="4"/>
      <c r="ULH5" s="4"/>
      <c r="ULI5" s="4"/>
      <c r="ULJ5" s="4"/>
      <c r="ULK5" s="4"/>
      <c r="ULL5" s="4"/>
      <c r="ULM5" s="4"/>
      <c r="ULN5" s="4"/>
      <c r="ULO5" s="4"/>
      <c r="ULP5" s="4"/>
      <c r="ULQ5" s="4"/>
      <c r="ULR5" s="4"/>
      <c r="ULS5" s="4"/>
      <c r="ULT5" s="4"/>
      <c r="ULU5" s="4"/>
      <c r="ULV5" s="4"/>
      <c r="ULW5" s="4"/>
      <c r="ULX5" s="4"/>
      <c r="ULY5" s="4"/>
      <c r="ULZ5" s="4"/>
      <c r="UMA5" s="4"/>
      <c r="UMB5" s="4"/>
      <c r="UMC5" s="4"/>
      <c r="UMD5" s="4"/>
      <c r="UME5" s="4"/>
      <c r="UMF5" s="4"/>
      <c r="UMG5" s="4"/>
      <c r="UMH5" s="4"/>
      <c r="UMI5" s="4"/>
      <c r="UMJ5" s="4"/>
      <c r="UMK5" s="4"/>
      <c r="UML5" s="4"/>
      <c r="UMM5" s="4"/>
      <c r="UMN5" s="4"/>
      <c r="UMO5" s="4"/>
      <c r="UMP5" s="4"/>
      <c r="UMQ5" s="4"/>
      <c r="UMR5" s="4"/>
      <c r="UMS5" s="4"/>
      <c r="UMT5" s="4"/>
      <c r="UMU5" s="4"/>
      <c r="UMV5" s="4"/>
      <c r="UMW5" s="4"/>
      <c r="UMX5" s="4"/>
      <c r="UMY5" s="4"/>
      <c r="UMZ5" s="4"/>
      <c r="UNA5" s="4"/>
      <c r="UNB5" s="4"/>
      <c r="UNC5" s="4"/>
      <c r="UND5" s="4"/>
      <c r="UNE5" s="4"/>
      <c r="UNF5" s="4"/>
      <c r="UNG5" s="4"/>
      <c r="UNH5" s="4"/>
      <c r="UNI5" s="4"/>
      <c r="UNJ5" s="4"/>
      <c r="UNK5" s="4"/>
      <c r="UNL5" s="4"/>
      <c r="UNM5" s="4"/>
      <c r="UNN5" s="4"/>
      <c r="UNO5" s="4"/>
      <c r="UNP5" s="4"/>
      <c r="UNQ5" s="4"/>
      <c r="UNR5" s="4"/>
      <c r="UNS5" s="4"/>
      <c r="UNT5" s="4"/>
      <c r="UNU5" s="4"/>
      <c r="UNV5" s="4"/>
      <c r="UNW5" s="4"/>
      <c r="UNX5" s="4"/>
      <c r="UNY5" s="4"/>
      <c r="UNZ5" s="4"/>
      <c r="UOA5" s="4"/>
      <c r="UOB5" s="4"/>
      <c r="UOC5" s="4"/>
      <c r="UOD5" s="4"/>
      <c r="UOE5" s="4"/>
      <c r="UOF5" s="4"/>
      <c r="UOG5" s="4"/>
      <c r="UOH5" s="4"/>
      <c r="UOI5" s="4"/>
      <c r="UOJ5" s="4"/>
      <c r="UOK5" s="4"/>
      <c r="UOL5" s="4"/>
      <c r="UOM5" s="4"/>
      <c r="UON5" s="4"/>
      <c r="UOO5" s="4"/>
      <c r="UOP5" s="4"/>
      <c r="UOQ5" s="4"/>
      <c r="UOR5" s="4"/>
      <c r="UOS5" s="4"/>
      <c r="UOT5" s="4"/>
      <c r="UOU5" s="4"/>
      <c r="UOV5" s="4"/>
      <c r="UOW5" s="4"/>
      <c r="UOX5" s="4"/>
      <c r="UOY5" s="4"/>
      <c r="UOZ5" s="4"/>
      <c r="UPA5" s="4"/>
      <c r="UPB5" s="4"/>
      <c r="UPC5" s="4"/>
      <c r="UPD5" s="4"/>
      <c r="UPE5" s="4"/>
      <c r="UPF5" s="4"/>
      <c r="UPG5" s="4"/>
      <c r="UPH5" s="4"/>
      <c r="UPI5" s="4"/>
      <c r="UPJ5" s="4"/>
      <c r="UPK5" s="4"/>
      <c r="UPL5" s="4"/>
      <c r="UPM5" s="4"/>
      <c r="UPN5" s="4"/>
      <c r="UPO5" s="4"/>
      <c r="UPP5" s="4"/>
      <c r="UPQ5" s="4"/>
      <c r="UPR5" s="4"/>
      <c r="UPS5" s="4"/>
      <c r="UPT5" s="4"/>
      <c r="UPU5" s="4"/>
      <c r="UPV5" s="4"/>
      <c r="UPW5" s="4"/>
      <c r="UPX5" s="4"/>
      <c r="UPY5" s="4"/>
      <c r="UPZ5" s="4"/>
      <c r="UQA5" s="4"/>
      <c r="UQB5" s="4"/>
      <c r="UQC5" s="4"/>
      <c r="UQD5" s="4"/>
      <c r="UQE5" s="4"/>
      <c r="UQF5" s="4"/>
      <c r="UQG5" s="4"/>
      <c r="UQH5" s="4"/>
      <c r="UQI5" s="4"/>
      <c r="UQJ5" s="4"/>
      <c r="UQK5" s="4"/>
      <c r="UQL5" s="4"/>
      <c r="UQM5" s="4"/>
      <c r="UQN5" s="4"/>
      <c r="UQO5" s="4"/>
      <c r="UQP5" s="4"/>
      <c r="UQQ5" s="4"/>
      <c r="UQR5" s="4"/>
      <c r="UQS5" s="4"/>
      <c r="UQT5" s="4"/>
      <c r="UQU5" s="4"/>
      <c r="UQV5" s="4"/>
      <c r="UQW5" s="4"/>
      <c r="UQX5" s="4"/>
      <c r="UQY5" s="4"/>
      <c r="UQZ5" s="4"/>
      <c r="URA5" s="4"/>
      <c r="URB5" s="4"/>
      <c r="URC5" s="4"/>
      <c r="URD5" s="4"/>
      <c r="URE5" s="4"/>
      <c r="URF5" s="4"/>
      <c r="URG5" s="4"/>
      <c r="URH5" s="4"/>
      <c r="URI5" s="4"/>
      <c r="URJ5" s="4"/>
      <c r="URK5" s="4"/>
      <c r="URL5" s="4"/>
      <c r="URM5" s="4"/>
      <c r="URN5" s="4"/>
      <c r="URO5" s="4"/>
      <c r="URP5" s="4"/>
      <c r="URQ5" s="4"/>
      <c r="URR5" s="4"/>
      <c r="URS5" s="4"/>
      <c r="URT5" s="4"/>
      <c r="URU5" s="4"/>
      <c r="URV5" s="4"/>
      <c r="URW5" s="4"/>
      <c r="URX5" s="4"/>
      <c r="URY5" s="4"/>
      <c r="URZ5" s="4"/>
      <c r="USA5" s="4"/>
      <c r="USB5" s="4"/>
      <c r="USC5" s="4"/>
      <c r="USD5" s="4"/>
      <c r="USE5" s="4"/>
      <c r="USF5" s="4"/>
      <c r="USG5" s="4"/>
      <c r="USH5" s="4"/>
      <c r="USI5" s="4"/>
      <c r="USJ5" s="4"/>
      <c r="USK5" s="4"/>
      <c r="USL5" s="4"/>
      <c r="USM5" s="4"/>
      <c r="USN5" s="4"/>
      <c r="USO5" s="4"/>
      <c r="USP5" s="4"/>
      <c r="USQ5" s="4"/>
      <c r="USR5" s="4"/>
      <c r="USS5" s="4"/>
      <c r="UST5" s="4"/>
      <c r="USU5" s="4"/>
      <c r="USV5" s="4"/>
      <c r="USW5" s="4"/>
      <c r="USX5" s="4"/>
      <c r="USY5" s="4"/>
      <c r="USZ5" s="4"/>
      <c r="UTA5" s="4"/>
      <c r="UTB5" s="4"/>
      <c r="UTC5" s="4"/>
      <c r="UTD5" s="4"/>
      <c r="UTE5" s="4"/>
      <c r="UTF5" s="4"/>
      <c r="UTG5" s="4"/>
      <c r="UTH5" s="4"/>
      <c r="UTI5" s="4"/>
      <c r="UTJ5" s="4"/>
      <c r="UTK5" s="4"/>
      <c r="UTL5" s="4"/>
      <c r="UTM5" s="4"/>
      <c r="UTN5" s="4"/>
      <c r="UTO5" s="4"/>
      <c r="UTP5" s="4"/>
      <c r="UTQ5" s="4"/>
      <c r="UTR5" s="4"/>
      <c r="UTS5" s="4"/>
      <c r="UTT5" s="4"/>
      <c r="UTU5" s="4"/>
      <c r="UTV5" s="4"/>
      <c r="UTW5" s="4"/>
      <c r="UTX5" s="4"/>
      <c r="UTY5" s="4"/>
      <c r="UTZ5" s="4"/>
      <c r="UUA5" s="4"/>
      <c r="UUB5" s="4"/>
      <c r="UUC5" s="4"/>
      <c r="UUD5" s="4"/>
      <c r="UUE5" s="4"/>
      <c r="UUF5" s="4"/>
      <c r="UUG5" s="4"/>
      <c r="UUH5" s="4"/>
      <c r="UUI5" s="4"/>
      <c r="UUJ5" s="4"/>
      <c r="UUK5" s="4"/>
      <c r="UUL5" s="4"/>
      <c r="UUM5" s="4"/>
      <c r="UUN5" s="4"/>
      <c r="UUO5" s="4"/>
      <c r="UUP5" s="4"/>
      <c r="UUQ5" s="4"/>
      <c r="UUR5" s="4"/>
      <c r="UUS5" s="4"/>
      <c r="UUT5" s="4"/>
      <c r="UUU5" s="4"/>
      <c r="UUV5" s="4"/>
      <c r="UUW5" s="4"/>
      <c r="UUX5" s="4"/>
      <c r="UUY5" s="4"/>
      <c r="UUZ5" s="4"/>
      <c r="UVA5" s="4"/>
      <c r="UVB5" s="4"/>
      <c r="UVC5" s="4"/>
      <c r="UVD5" s="4"/>
      <c r="UVE5" s="4"/>
      <c r="UVF5" s="4"/>
      <c r="UVG5" s="4"/>
      <c r="UVH5" s="4"/>
      <c r="UVI5" s="4"/>
      <c r="UVJ5" s="4"/>
      <c r="UVK5" s="4"/>
      <c r="UVL5" s="4"/>
      <c r="UVM5" s="4"/>
      <c r="UVN5" s="4"/>
      <c r="UVO5" s="4"/>
      <c r="UVP5" s="4"/>
      <c r="UVQ5" s="4"/>
      <c r="UVR5" s="4"/>
      <c r="UVS5" s="4"/>
      <c r="UVT5" s="4"/>
      <c r="UVU5" s="4"/>
      <c r="UVV5" s="4"/>
      <c r="UVW5" s="4"/>
      <c r="UVX5" s="4"/>
      <c r="UVY5" s="4"/>
      <c r="UVZ5" s="4"/>
      <c r="UWA5" s="4"/>
      <c r="UWB5" s="4"/>
      <c r="UWC5" s="4"/>
      <c r="UWD5" s="4"/>
      <c r="UWE5" s="4"/>
      <c r="UWF5" s="4"/>
      <c r="UWG5" s="4"/>
      <c r="UWH5" s="4"/>
      <c r="UWI5" s="4"/>
      <c r="UWJ5" s="4"/>
      <c r="UWK5" s="4"/>
      <c r="UWL5" s="4"/>
      <c r="UWM5" s="4"/>
      <c r="UWN5" s="4"/>
      <c r="UWO5" s="4"/>
      <c r="UWP5" s="4"/>
      <c r="UWQ5" s="4"/>
      <c r="UWR5" s="4"/>
      <c r="UWS5" s="4"/>
      <c r="UWT5" s="4"/>
      <c r="UWU5" s="4"/>
      <c r="UWV5" s="4"/>
      <c r="UWW5" s="4"/>
      <c r="UWX5" s="4"/>
      <c r="UWY5" s="4"/>
      <c r="UWZ5" s="4"/>
      <c r="UXA5" s="4"/>
      <c r="UXB5" s="4"/>
      <c r="UXC5" s="4"/>
      <c r="UXD5" s="4"/>
      <c r="UXE5" s="4"/>
      <c r="UXF5" s="4"/>
      <c r="UXG5" s="4"/>
      <c r="UXH5" s="4"/>
      <c r="UXI5" s="4"/>
      <c r="UXJ5" s="4"/>
      <c r="UXK5" s="4"/>
      <c r="UXL5" s="4"/>
      <c r="UXM5" s="4"/>
      <c r="UXN5" s="4"/>
      <c r="UXO5" s="4"/>
      <c r="UXP5" s="4"/>
      <c r="UXQ5" s="4"/>
      <c r="UXR5" s="4"/>
      <c r="UXS5" s="4"/>
      <c r="UXT5" s="4"/>
      <c r="UXU5" s="4"/>
      <c r="UXV5" s="4"/>
      <c r="UXW5" s="4"/>
      <c r="UXX5" s="4"/>
      <c r="UXY5" s="4"/>
      <c r="UXZ5" s="4"/>
      <c r="UYA5" s="4"/>
      <c r="UYB5" s="4"/>
      <c r="UYC5" s="4"/>
      <c r="UYD5" s="4"/>
      <c r="UYE5" s="4"/>
      <c r="UYF5" s="4"/>
      <c r="UYG5" s="4"/>
      <c r="UYH5" s="4"/>
      <c r="UYI5" s="4"/>
      <c r="UYJ5" s="4"/>
      <c r="UYK5" s="4"/>
      <c r="UYL5" s="4"/>
      <c r="UYM5" s="4"/>
      <c r="UYN5" s="4"/>
      <c r="UYO5" s="4"/>
      <c r="UYP5" s="4"/>
      <c r="UYQ5" s="4"/>
      <c r="UYR5" s="4"/>
      <c r="UYS5" s="4"/>
      <c r="UYT5" s="4"/>
      <c r="UYU5" s="4"/>
      <c r="UYV5" s="4"/>
      <c r="UYW5" s="4"/>
      <c r="UYX5" s="4"/>
      <c r="UYY5" s="4"/>
      <c r="UYZ5" s="4"/>
      <c r="UZA5" s="4"/>
      <c r="UZB5" s="4"/>
      <c r="UZC5" s="4"/>
      <c r="UZD5" s="4"/>
      <c r="UZE5" s="4"/>
      <c r="UZF5" s="4"/>
      <c r="UZG5" s="4"/>
      <c r="UZH5" s="4"/>
      <c r="UZI5" s="4"/>
      <c r="UZJ5" s="4"/>
      <c r="UZK5" s="4"/>
      <c r="UZL5" s="4"/>
      <c r="UZM5" s="4"/>
      <c r="UZN5" s="4"/>
      <c r="UZO5" s="4"/>
      <c r="UZP5" s="4"/>
      <c r="UZQ5" s="4"/>
      <c r="UZR5" s="4"/>
      <c r="UZS5" s="4"/>
      <c r="UZT5" s="4"/>
      <c r="UZU5" s="4"/>
      <c r="UZV5" s="4"/>
      <c r="UZW5" s="4"/>
      <c r="UZX5" s="4"/>
      <c r="UZY5" s="4"/>
      <c r="UZZ5" s="4"/>
      <c r="VAA5" s="4"/>
      <c r="VAB5" s="4"/>
      <c r="VAC5" s="4"/>
      <c r="VAD5" s="4"/>
      <c r="VAE5" s="4"/>
      <c r="VAF5" s="4"/>
      <c r="VAG5" s="4"/>
      <c r="VAH5" s="4"/>
      <c r="VAI5" s="4"/>
      <c r="VAJ5" s="4"/>
      <c r="VAK5" s="4"/>
      <c r="VAL5" s="4"/>
      <c r="VAM5" s="4"/>
      <c r="VAN5" s="4"/>
      <c r="VAO5" s="4"/>
      <c r="VAP5" s="4"/>
      <c r="VAQ5" s="4"/>
      <c r="VAR5" s="4"/>
      <c r="VAS5" s="4"/>
      <c r="VAT5" s="4"/>
      <c r="VAU5" s="4"/>
      <c r="VAV5" s="4"/>
      <c r="VAW5" s="4"/>
      <c r="VAX5" s="4"/>
      <c r="VAY5" s="4"/>
      <c r="VAZ5" s="4"/>
      <c r="VBA5" s="4"/>
      <c r="VBB5" s="4"/>
      <c r="VBC5" s="4"/>
      <c r="VBD5" s="4"/>
      <c r="VBE5" s="4"/>
      <c r="VBF5" s="4"/>
      <c r="VBG5" s="4"/>
      <c r="VBH5" s="4"/>
      <c r="VBI5" s="4"/>
      <c r="VBJ5" s="4"/>
      <c r="VBK5" s="4"/>
      <c r="VBL5" s="4"/>
      <c r="VBM5" s="4"/>
      <c r="VBN5" s="4"/>
      <c r="VBO5" s="4"/>
      <c r="VBP5" s="4"/>
      <c r="VBQ5" s="4"/>
      <c r="VBR5" s="4"/>
      <c r="VBS5" s="4"/>
      <c r="VBT5" s="4"/>
      <c r="VBU5" s="4"/>
      <c r="VBV5" s="4"/>
      <c r="VBW5" s="4"/>
      <c r="VBX5" s="4"/>
      <c r="VBY5" s="4"/>
      <c r="VBZ5" s="4"/>
      <c r="VCA5" s="4"/>
      <c r="VCB5" s="4"/>
      <c r="VCC5" s="4"/>
      <c r="VCD5" s="4"/>
      <c r="VCE5" s="4"/>
      <c r="VCF5" s="4"/>
      <c r="VCG5" s="4"/>
      <c r="VCH5" s="4"/>
      <c r="VCI5" s="4"/>
      <c r="VCJ5" s="4"/>
      <c r="VCK5" s="4"/>
      <c r="VCL5" s="4"/>
      <c r="VCM5" s="4"/>
      <c r="VCN5" s="4"/>
      <c r="VCO5" s="4"/>
      <c r="VCP5" s="4"/>
      <c r="VCQ5" s="4"/>
      <c r="VCR5" s="4"/>
      <c r="VCS5" s="4"/>
      <c r="VCT5" s="4"/>
      <c r="VCU5" s="4"/>
      <c r="VCV5" s="4"/>
      <c r="VCW5" s="4"/>
      <c r="VCX5" s="4"/>
      <c r="VCY5" s="4"/>
      <c r="VCZ5" s="4"/>
      <c r="VDA5" s="4"/>
      <c r="VDB5" s="4"/>
      <c r="VDC5" s="4"/>
      <c r="VDD5" s="4"/>
      <c r="VDE5" s="4"/>
      <c r="VDF5" s="4"/>
      <c r="VDG5" s="4"/>
      <c r="VDH5" s="4"/>
      <c r="VDI5" s="4"/>
      <c r="VDJ5" s="4"/>
      <c r="VDK5" s="4"/>
      <c r="VDL5" s="4"/>
      <c r="VDM5" s="4"/>
      <c r="VDN5" s="4"/>
      <c r="VDO5" s="4"/>
      <c r="VDP5" s="4"/>
      <c r="VDQ5" s="4"/>
      <c r="VDR5" s="4"/>
      <c r="VDS5" s="4"/>
      <c r="VDT5" s="4"/>
      <c r="VDU5" s="4"/>
      <c r="VDV5" s="4"/>
      <c r="VDW5" s="4"/>
      <c r="VDX5" s="4"/>
      <c r="VDY5" s="4"/>
      <c r="VDZ5" s="4"/>
      <c r="VEA5" s="4"/>
      <c r="VEB5" s="4"/>
      <c r="VEC5" s="4"/>
      <c r="VED5" s="4"/>
      <c r="VEE5" s="4"/>
      <c r="VEF5" s="4"/>
      <c r="VEG5" s="4"/>
      <c r="VEH5" s="4"/>
      <c r="VEI5" s="4"/>
      <c r="VEJ5" s="4"/>
      <c r="VEK5" s="4"/>
      <c r="VEL5" s="4"/>
      <c r="VEM5" s="4"/>
      <c r="VEN5" s="4"/>
      <c r="VEO5" s="4"/>
      <c r="VEP5" s="4"/>
      <c r="VEQ5" s="4"/>
      <c r="VER5" s="4"/>
      <c r="VES5" s="4"/>
      <c r="VET5" s="4"/>
      <c r="VEU5" s="4"/>
      <c r="VEV5" s="4"/>
      <c r="VEW5" s="4"/>
      <c r="VEX5" s="4"/>
      <c r="VEY5" s="4"/>
      <c r="VEZ5" s="4"/>
      <c r="VFA5" s="4"/>
      <c r="VFB5" s="4"/>
      <c r="VFC5" s="4"/>
      <c r="VFD5" s="4"/>
      <c r="VFE5" s="4"/>
      <c r="VFF5" s="4"/>
      <c r="VFG5" s="4"/>
      <c r="VFH5" s="4"/>
      <c r="VFI5" s="4"/>
      <c r="VFJ5" s="4"/>
      <c r="VFK5" s="4"/>
      <c r="VFL5" s="4"/>
      <c r="VFM5" s="4"/>
      <c r="VFN5" s="4"/>
      <c r="VFO5" s="4"/>
      <c r="VFP5" s="4"/>
      <c r="VFQ5" s="4"/>
      <c r="VFR5" s="4"/>
      <c r="VFS5" s="4"/>
      <c r="VFT5" s="4"/>
      <c r="VFU5" s="4"/>
      <c r="VFV5" s="4"/>
      <c r="VFW5" s="4"/>
      <c r="VFX5" s="4"/>
      <c r="VFY5" s="4"/>
      <c r="VFZ5" s="4"/>
      <c r="VGA5" s="4"/>
      <c r="VGB5" s="4"/>
      <c r="VGC5" s="4"/>
      <c r="VGD5" s="4"/>
      <c r="VGE5" s="4"/>
      <c r="VGF5" s="4"/>
      <c r="VGG5" s="4"/>
      <c r="VGH5" s="4"/>
      <c r="VGI5" s="4"/>
      <c r="VGJ5" s="4"/>
      <c r="VGK5" s="4"/>
      <c r="VGL5" s="4"/>
      <c r="VGM5" s="4"/>
      <c r="VGN5" s="4"/>
      <c r="VGO5" s="4"/>
      <c r="VGP5" s="4"/>
      <c r="VGQ5" s="4"/>
      <c r="VGR5" s="4"/>
      <c r="VGS5" s="4"/>
      <c r="VGT5" s="4"/>
      <c r="VGU5" s="4"/>
      <c r="VGV5" s="4"/>
      <c r="VGW5" s="4"/>
      <c r="VGX5" s="4"/>
      <c r="VGY5" s="4"/>
      <c r="VGZ5" s="4"/>
      <c r="VHA5" s="4"/>
      <c r="VHB5" s="4"/>
      <c r="VHC5" s="4"/>
      <c r="VHD5" s="4"/>
      <c r="VHE5" s="4"/>
      <c r="VHF5" s="4"/>
      <c r="VHG5" s="4"/>
      <c r="VHH5" s="4"/>
      <c r="VHI5" s="4"/>
      <c r="VHJ5" s="4"/>
      <c r="VHK5" s="4"/>
      <c r="VHL5" s="4"/>
      <c r="VHM5" s="4"/>
      <c r="VHN5" s="4"/>
      <c r="VHO5" s="4"/>
      <c r="VHP5" s="4"/>
      <c r="VHQ5" s="4"/>
      <c r="VHR5" s="4"/>
      <c r="VHS5" s="4"/>
      <c r="VHT5" s="4"/>
      <c r="VHU5" s="4"/>
      <c r="VHV5" s="4"/>
      <c r="VHW5" s="4"/>
      <c r="VHX5" s="4"/>
      <c r="VHY5" s="4"/>
      <c r="VHZ5" s="4"/>
      <c r="VIA5" s="4"/>
      <c r="VIB5" s="4"/>
      <c r="VIC5" s="4"/>
      <c r="VID5" s="4"/>
      <c r="VIE5" s="4"/>
      <c r="VIF5" s="4"/>
      <c r="VIG5" s="4"/>
      <c r="VIH5" s="4"/>
      <c r="VII5" s="4"/>
      <c r="VIJ5" s="4"/>
      <c r="VIK5" s="4"/>
      <c r="VIL5" s="4"/>
      <c r="VIM5" s="4"/>
      <c r="VIN5" s="4"/>
      <c r="VIO5" s="4"/>
      <c r="VIP5" s="4"/>
      <c r="VIQ5" s="4"/>
      <c r="VIR5" s="4"/>
      <c r="VIS5" s="4"/>
      <c r="VIT5" s="4"/>
      <c r="VIU5" s="4"/>
      <c r="VIV5" s="4"/>
      <c r="VIW5" s="4"/>
      <c r="VIX5" s="4"/>
      <c r="VIY5" s="4"/>
      <c r="VIZ5" s="4"/>
      <c r="VJA5" s="4"/>
      <c r="VJB5" s="4"/>
      <c r="VJC5" s="4"/>
      <c r="VJD5" s="4"/>
      <c r="VJE5" s="4"/>
      <c r="VJF5" s="4"/>
      <c r="VJG5" s="4"/>
      <c r="VJH5" s="4"/>
      <c r="VJI5" s="4"/>
      <c r="VJJ5" s="4"/>
      <c r="VJK5" s="4"/>
      <c r="VJL5" s="4"/>
      <c r="VJM5" s="4"/>
      <c r="VJN5" s="4"/>
      <c r="VJO5" s="4"/>
      <c r="VJP5" s="4"/>
      <c r="VJQ5" s="4"/>
      <c r="VJR5" s="4"/>
      <c r="VJS5" s="4"/>
      <c r="VJT5" s="4"/>
      <c r="VJU5" s="4"/>
      <c r="VJV5" s="4"/>
      <c r="VJW5" s="4"/>
      <c r="VJX5" s="4"/>
      <c r="VJY5" s="4"/>
      <c r="VJZ5" s="4"/>
      <c r="VKA5" s="4"/>
      <c r="VKB5" s="4"/>
      <c r="VKC5" s="4"/>
      <c r="VKD5" s="4"/>
      <c r="VKE5" s="4"/>
      <c r="VKF5" s="4"/>
      <c r="VKG5" s="4"/>
      <c r="VKH5" s="4"/>
      <c r="VKI5" s="4"/>
      <c r="VKJ5" s="4"/>
      <c r="VKK5" s="4"/>
      <c r="VKL5" s="4"/>
      <c r="VKM5" s="4"/>
      <c r="VKN5" s="4"/>
      <c r="VKO5" s="4"/>
      <c r="VKP5" s="4"/>
      <c r="VKQ5" s="4"/>
      <c r="VKR5" s="4"/>
      <c r="VKS5" s="4"/>
      <c r="VKT5" s="4"/>
      <c r="VKU5" s="4"/>
      <c r="VKV5" s="4"/>
      <c r="VKW5" s="4"/>
      <c r="VKX5" s="4"/>
      <c r="VKY5" s="4"/>
      <c r="VKZ5" s="4"/>
      <c r="VLA5" s="4"/>
      <c r="VLB5" s="4"/>
      <c r="VLC5" s="4"/>
      <c r="VLD5" s="4"/>
      <c r="VLE5" s="4"/>
      <c r="VLF5" s="4"/>
      <c r="VLG5" s="4"/>
      <c r="VLH5" s="4"/>
      <c r="VLI5" s="4"/>
      <c r="VLJ5" s="4"/>
      <c r="VLK5" s="4"/>
      <c r="VLL5" s="4"/>
      <c r="VLM5" s="4"/>
      <c r="VLN5" s="4"/>
      <c r="VLO5" s="4"/>
      <c r="VLP5" s="4"/>
      <c r="VLQ5" s="4"/>
      <c r="VLR5" s="4"/>
      <c r="VLS5" s="4"/>
      <c r="VLT5" s="4"/>
      <c r="VLU5" s="4"/>
      <c r="VLV5" s="4"/>
      <c r="VLW5" s="4"/>
      <c r="VLX5" s="4"/>
      <c r="VLY5" s="4"/>
      <c r="VLZ5" s="4"/>
      <c r="VMA5" s="4"/>
      <c r="VMB5" s="4"/>
      <c r="VMC5" s="4"/>
      <c r="VMD5" s="4"/>
      <c r="VME5" s="4"/>
      <c r="VMF5" s="4"/>
      <c r="VMG5" s="4"/>
      <c r="VMH5" s="4"/>
      <c r="VMI5" s="4"/>
      <c r="VMJ5" s="4"/>
      <c r="VMK5" s="4"/>
      <c r="VML5" s="4"/>
      <c r="VMM5" s="4"/>
      <c r="VMN5" s="4"/>
      <c r="VMO5" s="4"/>
      <c r="VMP5" s="4"/>
      <c r="VMQ5" s="4"/>
      <c r="VMR5" s="4"/>
      <c r="VMS5" s="4"/>
      <c r="VMT5" s="4"/>
      <c r="VMU5" s="4"/>
      <c r="VMV5" s="4"/>
      <c r="VMW5" s="4"/>
      <c r="VMX5" s="4"/>
      <c r="VMY5" s="4"/>
      <c r="VMZ5" s="4"/>
      <c r="VNA5" s="4"/>
      <c r="VNB5" s="4"/>
      <c r="VNC5" s="4"/>
      <c r="VND5" s="4"/>
      <c r="VNE5" s="4"/>
      <c r="VNF5" s="4"/>
      <c r="VNG5" s="4"/>
      <c r="VNH5" s="4"/>
      <c r="VNI5" s="4"/>
      <c r="VNJ5" s="4"/>
      <c r="VNK5" s="4"/>
      <c r="VNL5" s="4"/>
      <c r="VNM5" s="4"/>
      <c r="VNN5" s="4"/>
      <c r="VNO5" s="4"/>
      <c r="VNP5" s="4"/>
      <c r="VNQ5" s="4"/>
      <c r="VNR5" s="4"/>
      <c r="VNS5" s="4"/>
      <c r="VNT5" s="4"/>
      <c r="VNU5" s="4"/>
      <c r="VNV5" s="4"/>
      <c r="VNW5" s="4"/>
      <c r="VNX5" s="4"/>
      <c r="VNY5" s="4"/>
      <c r="VNZ5" s="4"/>
      <c r="VOA5" s="4"/>
      <c r="VOB5" s="4"/>
      <c r="VOC5" s="4"/>
      <c r="VOD5" s="4"/>
      <c r="VOE5" s="4"/>
      <c r="VOF5" s="4"/>
      <c r="VOG5" s="4"/>
      <c r="VOH5" s="4"/>
      <c r="VOI5" s="4"/>
      <c r="VOJ5" s="4"/>
      <c r="VOK5" s="4"/>
      <c r="VOL5" s="4"/>
      <c r="VOM5" s="4"/>
      <c r="VON5" s="4"/>
      <c r="VOO5" s="4"/>
      <c r="VOP5" s="4"/>
      <c r="VOQ5" s="4"/>
      <c r="VOR5" s="4"/>
      <c r="VOS5" s="4"/>
      <c r="VOT5" s="4"/>
      <c r="VOU5" s="4"/>
      <c r="VOV5" s="4"/>
      <c r="VOW5" s="4"/>
      <c r="VOX5" s="4"/>
      <c r="VOY5" s="4"/>
      <c r="VOZ5" s="4"/>
      <c r="VPA5" s="4"/>
      <c r="VPB5" s="4"/>
      <c r="VPC5" s="4"/>
      <c r="VPD5" s="4"/>
      <c r="VPE5" s="4"/>
      <c r="VPF5" s="4"/>
      <c r="VPG5" s="4"/>
      <c r="VPH5" s="4"/>
      <c r="VPI5" s="4"/>
      <c r="VPJ5" s="4"/>
      <c r="VPK5" s="4"/>
      <c r="VPL5" s="4"/>
      <c r="VPM5" s="4"/>
      <c r="VPN5" s="4"/>
      <c r="VPO5" s="4"/>
      <c r="VPP5" s="4"/>
      <c r="VPQ5" s="4"/>
      <c r="VPR5" s="4"/>
      <c r="VPS5" s="4"/>
      <c r="VPT5" s="4"/>
      <c r="VPU5" s="4"/>
      <c r="VPV5" s="4"/>
      <c r="VPW5" s="4"/>
      <c r="VPX5" s="4"/>
      <c r="VPY5" s="4"/>
      <c r="VPZ5" s="4"/>
      <c r="VQA5" s="4"/>
      <c r="VQB5" s="4"/>
      <c r="VQC5" s="4"/>
      <c r="VQD5" s="4"/>
      <c r="VQE5" s="4"/>
      <c r="VQF5" s="4"/>
      <c r="VQG5" s="4"/>
      <c r="VQH5" s="4"/>
      <c r="VQI5" s="4"/>
      <c r="VQJ5" s="4"/>
      <c r="VQK5" s="4"/>
      <c r="VQL5" s="4"/>
      <c r="VQM5" s="4"/>
      <c r="VQN5" s="4"/>
      <c r="VQO5" s="4"/>
      <c r="VQP5" s="4"/>
      <c r="VQQ5" s="4"/>
      <c r="VQR5" s="4"/>
      <c r="VQS5" s="4"/>
      <c r="VQT5" s="4"/>
      <c r="VQU5" s="4"/>
      <c r="VQV5" s="4"/>
      <c r="VQW5" s="4"/>
      <c r="VQX5" s="4"/>
      <c r="VQY5" s="4"/>
      <c r="VQZ5" s="4"/>
      <c r="VRA5" s="4"/>
      <c r="VRB5" s="4"/>
      <c r="VRC5" s="4"/>
      <c r="VRD5" s="4"/>
      <c r="VRE5" s="4"/>
      <c r="VRF5" s="4"/>
      <c r="VRG5" s="4"/>
      <c r="VRH5" s="4"/>
      <c r="VRI5" s="4"/>
      <c r="VRJ5" s="4"/>
      <c r="VRK5" s="4"/>
      <c r="VRL5" s="4"/>
      <c r="VRM5" s="4"/>
      <c r="VRN5" s="4"/>
      <c r="VRO5" s="4"/>
      <c r="VRP5" s="4"/>
      <c r="VRQ5" s="4"/>
      <c r="VRR5" s="4"/>
      <c r="VRS5" s="4"/>
      <c r="VRT5" s="4"/>
      <c r="VRU5" s="4"/>
      <c r="VRV5" s="4"/>
      <c r="VRW5" s="4"/>
      <c r="VRX5" s="4"/>
      <c r="VRY5" s="4"/>
      <c r="VRZ5" s="4"/>
      <c r="VSA5" s="4"/>
      <c r="VSB5" s="4"/>
      <c r="VSC5" s="4"/>
      <c r="VSD5" s="4"/>
      <c r="VSE5" s="4"/>
      <c r="VSF5" s="4"/>
      <c r="VSG5" s="4"/>
      <c r="VSH5" s="4"/>
      <c r="VSI5" s="4"/>
      <c r="VSJ5" s="4"/>
      <c r="VSK5" s="4"/>
      <c r="VSL5" s="4"/>
      <c r="VSM5" s="4"/>
      <c r="VSN5" s="4"/>
      <c r="VSO5" s="4"/>
      <c r="VSP5" s="4"/>
      <c r="VSQ5" s="4"/>
      <c r="VSR5" s="4"/>
      <c r="VSS5" s="4"/>
      <c r="VST5" s="4"/>
      <c r="VSU5" s="4"/>
      <c r="VSV5" s="4"/>
      <c r="VSW5" s="4"/>
      <c r="VSX5" s="4"/>
      <c r="VSY5" s="4"/>
      <c r="VSZ5" s="4"/>
      <c r="VTA5" s="4"/>
      <c r="VTB5" s="4"/>
      <c r="VTC5" s="4"/>
      <c r="VTD5" s="4"/>
      <c r="VTE5" s="4"/>
      <c r="VTF5" s="4"/>
      <c r="VTG5" s="4"/>
      <c r="VTH5" s="4"/>
      <c r="VTI5" s="4"/>
      <c r="VTJ5" s="4"/>
      <c r="VTK5" s="4"/>
      <c r="VTL5" s="4"/>
      <c r="VTM5" s="4"/>
      <c r="VTN5" s="4"/>
      <c r="VTO5" s="4"/>
      <c r="VTP5" s="4"/>
      <c r="VTQ5" s="4"/>
      <c r="VTR5" s="4"/>
      <c r="VTS5" s="4"/>
      <c r="VTT5" s="4"/>
      <c r="VTU5" s="4"/>
      <c r="VTV5" s="4"/>
      <c r="VTW5" s="4"/>
      <c r="VTX5" s="4"/>
      <c r="VTY5" s="4"/>
      <c r="VTZ5" s="4"/>
      <c r="VUA5" s="4"/>
      <c r="VUB5" s="4"/>
      <c r="VUC5" s="4"/>
      <c r="VUD5" s="4"/>
      <c r="VUE5" s="4"/>
      <c r="VUF5" s="4"/>
      <c r="VUG5" s="4"/>
      <c r="VUH5" s="4"/>
      <c r="VUI5" s="4"/>
      <c r="VUJ5" s="4"/>
      <c r="VUK5" s="4"/>
      <c r="VUL5" s="4"/>
      <c r="VUM5" s="4"/>
      <c r="VUN5" s="4"/>
      <c r="VUO5" s="4"/>
      <c r="VUP5" s="4"/>
      <c r="VUQ5" s="4"/>
      <c r="VUR5" s="4"/>
      <c r="VUS5" s="4"/>
      <c r="VUT5" s="4"/>
      <c r="VUU5" s="4"/>
      <c r="VUV5" s="4"/>
      <c r="VUW5" s="4"/>
      <c r="VUX5" s="4"/>
      <c r="VUY5" s="4"/>
      <c r="VUZ5" s="4"/>
      <c r="VVA5" s="4"/>
      <c r="VVB5" s="4"/>
      <c r="VVC5" s="4"/>
      <c r="VVD5" s="4"/>
      <c r="VVE5" s="4"/>
      <c r="VVF5" s="4"/>
      <c r="VVG5" s="4"/>
      <c r="VVH5" s="4"/>
      <c r="VVI5" s="4"/>
      <c r="VVJ5" s="4"/>
      <c r="VVK5" s="4"/>
      <c r="VVL5" s="4"/>
      <c r="VVM5" s="4"/>
      <c r="VVN5" s="4"/>
      <c r="VVO5" s="4"/>
      <c r="VVP5" s="4"/>
      <c r="VVQ5" s="4"/>
      <c r="VVR5" s="4"/>
      <c r="VVS5" s="4"/>
      <c r="VVT5" s="4"/>
      <c r="VVU5" s="4"/>
      <c r="VVV5" s="4"/>
      <c r="VVW5" s="4"/>
      <c r="VVX5" s="4"/>
      <c r="VVY5" s="4"/>
      <c r="VVZ5" s="4"/>
      <c r="VWA5" s="4"/>
      <c r="VWB5" s="4"/>
      <c r="VWC5" s="4"/>
      <c r="VWD5" s="4"/>
      <c r="VWE5" s="4"/>
      <c r="VWF5" s="4"/>
      <c r="VWG5" s="4"/>
      <c r="VWH5" s="4"/>
      <c r="VWI5" s="4"/>
      <c r="VWJ5" s="4"/>
      <c r="VWK5" s="4"/>
      <c r="VWL5" s="4"/>
      <c r="VWM5" s="4"/>
      <c r="VWN5" s="4"/>
      <c r="VWO5" s="4"/>
      <c r="VWP5" s="4"/>
      <c r="VWQ5" s="4"/>
      <c r="VWR5" s="4"/>
      <c r="VWS5" s="4"/>
      <c r="VWT5" s="4"/>
      <c r="VWU5" s="4"/>
      <c r="VWV5" s="4"/>
      <c r="VWW5" s="4"/>
      <c r="VWX5" s="4"/>
      <c r="VWY5" s="4"/>
      <c r="VWZ5" s="4"/>
      <c r="VXA5" s="4"/>
      <c r="VXB5" s="4"/>
      <c r="VXC5" s="4"/>
      <c r="VXD5" s="4"/>
      <c r="VXE5" s="4"/>
      <c r="VXF5" s="4"/>
      <c r="VXG5" s="4"/>
      <c r="VXH5" s="4"/>
      <c r="VXI5" s="4"/>
      <c r="VXJ5" s="4"/>
      <c r="VXK5" s="4"/>
      <c r="VXL5" s="4"/>
      <c r="VXM5" s="4"/>
      <c r="VXN5" s="4"/>
      <c r="VXO5" s="4"/>
      <c r="VXP5" s="4"/>
      <c r="VXQ5" s="4"/>
      <c r="VXR5" s="4"/>
      <c r="VXS5" s="4"/>
      <c r="VXT5" s="4"/>
      <c r="VXU5" s="4"/>
      <c r="VXV5" s="4"/>
      <c r="VXW5" s="4"/>
      <c r="VXX5" s="4"/>
      <c r="VXY5" s="4"/>
      <c r="VXZ5" s="4"/>
      <c r="VYA5" s="4"/>
      <c r="VYB5" s="4"/>
      <c r="VYC5" s="4"/>
      <c r="VYD5" s="4"/>
      <c r="VYE5" s="4"/>
      <c r="VYF5" s="4"/>
      <c r="VYG5" s="4"/>
      <c r="VYH5" s="4"/>
      <c r="VYI5" s="4"/>
      <c r="VYJ5" s="4"/>
      <c r="VYK5" s="4"/>
      <c r="VYL5" s="4"/>
      <c r="VYM5" s="4"/>
      <c r="VYN5" s="4"/>
      <c r="VYO5" s="4"/>
      <c r="VYP5" s="4"/>
      <c r="VYQ5" s="4"/>
      <c r="VYR5" s="4"/>
      <c r="VYS5" s="4"/>
      <c r="VYT5" s="4"/>
      <c r="VYU5" s="4"/>
      <c r="VYV5" s="4"/>
      <c r="VYW5" s="4"/>
      <c r="VYX5" s="4"/>
      <c r="VYY5" s="4"/>
      <c r="VYZ5" s="4"/>
      <c r="VZA5" s="4"/>
      <c r="VZB5" s="4"/>
      <c r="VZC5" s="4"/>
      <c r="VZD5" s="4"/>
      <c r="VZE5" s="4"/>
      <c r="VZF5" s="4"/>
      <c r="VZG5" s="4"/>
      <c r="VZH5" s="4"/>
      <c r="VZI5" s="4"/>
      <c r="VZJ5" s="4"/>
      <c r="VZK5" s="4"/>
      <c r="VZL5" s="4"/>
      <c r="VZM5" s="4"/>
      <c r="VZN5" s="4"/>
      <c r="VZO5" s="4"/>
      <c r="VZP5" s="4"/>
      <c r="VZQ5" s="4"/>
      <c r="VZR5" s="4"/>
      <c r="VZS5" s="4"/>
      <c r="VZT5" s="4"/>
      <c r="VZU5" s="4"/>
      <c r="VZV5" s="4"/>
      <c r="VZW5" s="4"/>
      <c r="VZX5" s="4"/>
      <c r="VZY5" s="4"/>
      <c r="VZZ5" s="4"/>
      <c r="WAA5" s="4"/>
      <c r="WAB5" s="4"/>
      <c r="WAC5" s="4"/>
      <c r="WAD5" s="4"/>
      <c r="WAE5" s="4"/>
      <c r="WAF5" s="4"/>
      <c r="WAG5" s="4"/>
      <c r="WAH5" s="4"/>
      <c r="WAI5" s="4"/>
      <c r="WAJ5" s="4"/>
      <c r="WAK5" s="4"/>
      <c r="WAL5" s="4"/>
      <c r="WAM5" s="4"/>
      <c r="WAN5" s="4"/>
      <c r="WAO5" s="4"/>
      <c r="WAP5" s="4"/>
      <c r="WAQ5" s="4"/>
      <c r="WAR5" s="4"/>
      <c r="WAS5" s="4"/>
      <c r="WAT5" s="4"/>
      <c r="WAU5" s="4"/>
      <c r="WAV5" s="4"/>
      <c r="WAW5" s="4"/>
      <c r="WAX5" s="4"/>
      <c r="WAY5" s="4"/>
      <c r="WAZ5" s="4"/>
      <c r="WBA5" s="4"/>
      <c r="WBB5" s="4"/>
      <c r="WBC5" s="4"/>
      <c r="WBD5" s="4"/>
      <c r="WBE5" s="4"/>
      <c r="WBF5" s="4"/>
      <c r="WBG5" s="4"/>
      <c r="WBH5" s="4"/>
      <c r="WBI5" s="4"/>
      <c r="WBJ5" s="4"/>
      <c r="WBK5" s="4"/>
      <c r="WBL5" s="4"/>
      <c r="WBM5" s="4"/>
      <c r="WBN5" s="4"/>
      <c r="WBO5" s="4"/>
      <c r="WBP5" s="4"/>
      <c r="WBQ5" s="4"/>
      <c r="WBR5" s="4"/>
      <c r="WBS5" s="4"/>
      <c r="WBT5" s="4"/>
      <c r="WBU5" s="4"/>
      <c r="WBV5" s="4"/>
      <c r="WBW5" s="4"/>
      <c r="WBX5" s="4"/>
      <c r="WBY5" s="4"/>
      <c r="WBZ5" s="4"/>
      <c r="WCA5" s="4"/>
      <c r="WCB5" s="4"/>
      <c r="WCC5" s="4"/>
      <c r="WCD5" s="4"/>
      <c r="WCE5" s="4"/>
      <c r="WCF5" s="4"/>
      <c r="WCG5" s="4"/>
      <c r="WCH5" s="4"/>
      <c r="WCI5" s="4"/>
      <c r="WCJ5" s="4"/>
      <c r="WCK5" s="4"/>
      <c r="WCL5" s="4"/>
      <c r="WCM5" s="4"/>
      <c r="WCN5" s="4"/>
      <c r="WCO5" s="4"/>
      <c r="WCP5" s="4"/>
      <c r="WCQ5" s="4"/>
      <c r="WCR5" s="4"/>
      <c r="WCS5" s="4"/>
      <c r="WCT5" s="4"/>
      <c r="WCU5" s="4"/>
      <c r="WCV5" s="4"/>
      <c r="WCW5" s="4"/>
      <c r="WCX5" s="4"/>
      <c r="WCY5" s="4"/>
      <c r="WCZ5" s="4"/>
      <c r="WDA5" s="4"/>
      <c r="WDB5" s="4"/>
      <c r="WDC5" s="4"/>
      <c r="WDD5" s="4"/>
      <c r="WDE5" s="4"/>
      <c r="WDF5" s="4"/>
      <c r="WDG5" s="4"/>
      <c r="WDH5" s="4"/>
      <c r="WDI5" s="4"/>
      <c r="WDJ5" s="4"/>
      <c r="WDK5" s="4"/>
      <c r="WDL5" s="4"/>
      <c r="WDM5" s="4"/>
      <c r="WDN5" s="4"/>
      <c r="WDO5" s="4"/>
      <c r="WDP5" s="4"/>
      <c r="WDQ5" s="4"/>
      <c r="WDR5" s="4"/>
      <c r="WDS5" s="4"/>
      <c r="WDT5" s="4"/>
      <c r="WDU5" s="4"/>
      <c r="WDV5" s="4"/>
      <c r="WDW5" s="4"/>
      <c r="WDX5" s="4"/>
      <c r="WDY5" s="4"/>
      <c r="WDZ5" s="4"/>
      <c r="WEA5" s="4"/>
      <c r="WEB5" s="4"/>
      <c r="WEC5" s="4"/>
      <c r="WED5" s="4"/>
      <c r="WEE5" s="4"/>
      <c r="WEF5" s="4"/>
      <c r="WEG5" s="4"/>
      <c r="WEH5" s="4"/>
      <c r="WEI5" s="4"/>
      <c r="WEJ5" s="4"/>
      <c r="WEK5" s="4"/>
      <c r="WEL5" s="4"/>
      <c r="WEM5" s="4"/>
      <c r="WEN5" s="4"/>
      <c r="WEO5" s="4"/>
      <c r="WEP5" s="4"/>
      <c r="WEQ5" s="4"/>
      <c r="WER5" s="4"/>
      <c r="WES5" s="4"/>
      <c r="WET5" s="4"/>
      <c r="WEU5" s="4"/>
      <c r="WEV5" s="4"/>
      <c r="WEW5" s="4"/>
      <c r="WEX5" s="4"/>
      <c r="WEY5" s="4"/>
      <c r="WEZ5" s="4"/>
      <c r="WFA5" s="4"/>
      <c r="WFB5" s="4"/>
      <c r="WFC5" s="4"/>
      <c r="WFD5" s="4"/>
      <c r="WFE5" s="4"/>
      <c r="WFF5" s="4"/>
      <c r="WFG5" s="4"/>
      <c r="WFH5" s="4"/>
      <c r="WFI5" s="4"/>
      <c r="WFJ5" s="4"/>
      <c r="WFK5" s="4"/>
      <c r="WFL5" s="4"/>
      <c r="WFM5" s="4"/>
      <c r="WFN5" s="4"/>
      <c r="WFO5" s="4"/>
      <c r="WFP5" s="4"/>
      <c r="WFQ5" s="4"/>
      <c r="WFR5" s="4"/>
      <c r="WFS5" s="4"/>
      <c r="WFT5" s="4"/>
      <c r="WFU5" s="4"/>
      <c r="WFV5" s="4"/>
      <c r="WFW5" s="4"/>
      <c r="WFX5" s="4"/>
      <c r="WFY5" s="4"/>
      <c r="WFZ5" s="4"/>
      <c r="WGA5" s="4"/>
      <c r="WGB5" s="4"/>
      <c r="WGC5" s="4"/>
      <c r="WGD5" s="4"/>
      <c r="WGE5" s="4"/>
      <c r="WGF5" s="4"/>
      <c r="WGG5" s="4"/>
      <c r="WGH5" s="4"/>
      <c r="WGI5" s="4"/>
      <c r="WGJ5" s="4"/>
      <c r="WGK5" s="4"/>
      <c r="WGL5" s="4"/>
      <c r="WGM5" s="4"/>
      <c r="WGN5" s="4"/>
      <c r="WGO5" s="4"/>
      <c r="WGP5" s="4"/>
      <c r="WGQ5" s="4"/>
      <c r="WGR5" s="4"/>
      <c r="WGS5" s="4"/>
      <c r="WGT5" s="4"/>
      <c r="WGU5" s="4"/>
      <c r="WGV5" s="4"/>
      <c r="WGW5" s="4"/>
      <c r="WGX5" s="4"/>
      <c r="WGY5" s="4"/>
      <c r="WGZ5" s="4"/>
      <c r="WHA5" s="4"/>
      <c r="WHB5" s="4"/>
      <c r="WHC5" s="4"/>
      <c r="WHD5" s="4"/>
      <c r="WHE5" s="4"/>
      <c r="WHF5" s="4"/>
      <c r="WHG5" s="4"/>
      <c r="WHH5" s="4"/>
      <c r="WHI5" s="4"/>
      <c r="WHJ5" s="4"/>
      <c r="WHK5" s="4"/>
      <c r="WHL5" s="4"/>
      <c r="WHM5" s="4"/>
      <c r="WHN5" s="4"/>
      <c r="WHO5" s="4"/>
      <c r="WHP5" s="4"/>
      <c r="WHQ5" s="4"/>
      <c r="WHR5" s="4"/>
      <c r="WHS5" s="4"/>
      <c r="WHT5" s="4"/>
      <c r="WHU5" s="4"/>
      <c r="WHV5" s="4"/>
      <c r="WHW5" s="4"/>
      <c r="WHX5" s="4"/>
      <c r="WHY5" s="4"/>
      <c r="WHZ5" s="4"/>
      <c r="WIA5" s="4"/>
      <c r="WIB5" s="4"/>
      <c r="WIC5" s="4"/>
      <c r="WID5" s="4"/>
      <c r="WIE5" s="4"/>
      <c r="WIF5" s="4"/>
      <c r="WIG5" s="4"/>
      <c r="WIH5" s="4"/>
      <c r="WII5" s="4"/>
      <c r="WIJ5" s="4"/>
      <c r="WIK5" s="4"/>
      <c r="WIL5" s="4"/>
      <c r="WIM5" s="4"/>
      <c r="WIN5" s="4"/>
      <c r="WIO5" s="4"/>
      <c r="WIP5" s="4"/>
      <c r="WIQ5" s="4"/>
      <c r="WIR5" s="4"/>
      <c r="WIS5" s="4"/>
      <c r="WIT5" s="4"/>
      <c r="WIU5" s="4"/>
      <c r="WIV5" s="4"/>
      <c r="WIW5" s="4"/>
      <c r="WIX5" s="4"/>
      <c r="WIY5" s="4"/>
      <c r="WIZ5" s="4"/>
      <c r="WJA5" s="4"/>
      <c r="WJB5" s="4"/>
      <c r="WJC5" s="4"/>
      <c r="WJD5" s="4"/>
      <c r="WJE5" s="4"/>
      <c r="WJF5" s="4"/>
      <c r="WJG5" s="4"/>
      <c r="WJH5" s="4"/>
      <c r="WJI5" s="4"/>
      <c r="WJJ5" s="4"/>
      <c r="WJK5" s="4"/>
      <c r="WJL5" s="4"/>
      <c r="WJM5" s="4"/>
      <c r="WJN5" s="4"/>
      <c r="WJO5" s="4"/>
      <c r="WJP5" s="4"/>
      <c r="WJQ5" s="4"/>
      <c r="WJR5" s="4"/>
      <c r="WJS5" s="4"/>
      <c r="WJT5" s="4"/>
      <c r="WJU5" s="4"/>
      <c r="WJV5" s="4"/>
      <c r="WJW5" s="4"/>
      <c r="WJX5" s="4"/>
      <c r="WJY5" s="4"/>
      <c r="WJZ5" s="4"/>
      <c r="WKA5" s="4"/>
      <c r="WKB5" s="4"/>
      <c r="WKC5" s="4"/>
      <c r="WKD5" s="4"/>
      <c r="WKE5" s="4"/>
      <c r="WKF5" s="4"/>
      <c r="WKG5" s="4"/>
      <c r="WKH5" s="4"/>
      <c r="WKI5" s="4"/>
      <c r="WKJ5" s="4"/>
      <c r="WKK5" s="4"/>
      <c r="WKL5" s="4"/>
      <c r="WKM5" s="4"/>
      <c r="WKN5" s="4"/>
      <c r="WKO5" s="4"/>
      <c r="WKP5" s="4"/>
      <c r="WKQ5" s="4"/>
      <c r="WKR5" s="4"/>
      <c r="WKS5" s="4"/>
      <c r="WKT5" s="4"/>
      <c r="WKU5" s="4"/>
      <c r="WKV5" s="4"/>
      <c r="WKW5" s="4"/>
      <c r="WKX5" s="4"/>
      <c r="WKY5" s="4"/>
      <c r="WKZ5" s="4"/>
      <c r="WLA5" s="4"/>
      <c r="WLB5" s="4"/>
      <c r="WLC5" s="4"/>
      <c r="WLD5" s="4"/>
      <c r="WLE5" s="4"/>
      <c r="WLF5" s="4"/>
      <c r="WLG5" s="4"/>
      <c r="WLH5" s="4"/>
      <c r="WLI5" s="4"/>
      <c r="WLJ5" s="4"/>
      <c r="WLK5" s="4"/>
      <c r="WLL5" s="4"/>
      <c r="WLM5" s="4"/>
      <c r="WLN5" s="4"/>
      <c r="WLO5" s="4"/>
      <c r="WLP5" s="4"/>
      <c r="WLQ5" s="4"/>
      <c r="WLR5" s="4"/>
      <c r="WLS5" s="4"/>
      <c r="WLT5" s="4"/>
      <c r="WLU5" s="4"/>
      <c r="WLV5" s="4"/>
      <c r="WLW5" s="4"/>
      <c r="WLX5" s="4"/>
      <c r="WLY5" s="4"/>
      <c r="WLZ5" s="4"/>
      <c r="WMA5" s="4"/>
      <c r="WMB5" s="4"/>
      <c r="WMC5" s="4"/>
      <c r="WMD5" s="4"/>
      <c r="WME5" s="4"/>
      <c r="WMF5" s="4"/>
      <c r="WMG5" s="4"/>
      <c r="WMH5" s="4"/>
      <c r="WMI5" s="4"/>
      <c r="WMJ5" s="4"/>
      <c r="WMK5" s="4"/>
      <c r="WML5" s="4"/>
      <c r="WMM5" s="4"/>
      <c r="WMN5" s="4"/>
      <c r="WMO5" s="4"/>
      <c r="WMP5" s="4"/>
      <c r="WMQ5" s="4"/>
      <c r="WMR5" s="4"/>
      <c r="WMS5" s="4"/>
      <c r="WMT5" s="4"/>
      <c r="WMU5" s="4"/>
      <c r="WMV5" s="4"/>
      <c r="WMW5" s="4"/>
      <c r="WMX5" s="4"/>
      <c r="WMY5" s="4"/>
      <c r="WMZ5" s="4"/>
      <c r="WNA5" s="4"/>
      <c r="WNB5" s="4"/>
      <c r="WNC5" s="4"/>
      <c r="WND5" s="4"/>
      <c r="WNE5" s="4"/>
      <c r="WNF5" s="4"/>
      <c r="WNG5" s="4"/>
      <c r="WNH5" s="4"/>
      <c r="WNI5" s="4"/>
      <c r="WNJ5" s="4"/>
      <c r="WNK5" s="4"/>
      <c r="WNL5" s="4"/>
      <c r="WNM5" s="4"/>
      <c r="WNN5" s="4"/>
      <c r="WNO5" s="4"/>
      <c r="WNP5" s="4"/>
      <c r="WNQ5" s="4"/>
      <c r="WNR5" s="4"/>
      <c r="WNS5" s="4"/>
      <c r="WNT5" s="4"/>
      <c r="WNU5" s="4"/>
      <c r="WNV5" s="4"/>
      <c r="WNW5" s="4"/>
      <c r="WNX5" s="4"/>
      <c r="WNY5" s="4"/>
      <c r="WNZ5" s="4"/>
      <c r="WOA5" s="4"/>
      <c r="WOB5" s="4"/>
      <c r="WOC5" s="4"/>
      <c r="WOD5" s="4"/>
      <c r="WOE5" s="4"/>
      <c r="WOF5" s="4"/>
      <c r="WOG5" s="4"/>
      <c r="WOH5" s="4"/>
      <c r="WOI5" s="4"/>
      <c r="WOJ5" s="4"/>
      <c r="WOK5" s="4"/>
      <c r="WOL5" s="4"/>
      <c r="WOM5" s="4"/>
      <c r="WON5" s="4"/>
      <c r="WOO5" s="4"/>
      <c r="WOP5" s="4"/>
      <c r="WOQ5" s="4"/>
      <c r="WOR5" s="4"/>
      <c r="WOS5" s="4"/>
      <c r="WOT5" s="4"/>
      <c r="WOU5" s="4"/>
      <c r="WOV5" s="4"/>
      <c r="WOW5" s="4"/>
      <c r="WOX5" s="4"/>
      <c r="WOY5" s="4"/>
      <c r="WOZ5" s="4"/>
      <c r="WPA5" s="4"/>
      <c r="WPB5" s="4"/>
      <c r="WPC5" s="4"/>
      <c r="WPD5" s="4"/>
      <c r="WPE5" s="4"/>
      <c r="WPF5" s="4"/>
      <c r="WPG5" s="4"/>
      <c r="WPH5" s="4"/>
      <c r="WPI5" s="4"/>
      <c r="WPJ5" s="4"/>
      <c r="WPK5" s="4"/>
      <c r="WPL5" s="4"/>
      <c r="WPM5" s="4"/>
      <c r="WPN5" s="4"/>
      <c r="WPO5" s="4"/>
      <c r="WPP5" s="4"/>
      <c r="WPQ5" s="4"/>
      <c r="WPR5" s="4"/>
      <c r="WPS5" s="4"/>
      <c r="WPT5" s="4"/>
      <c r="WPU5" s="4"/>
      <c r="WPV5" s="4"/>
      <c r="WPW5" s="4"/>
      <c r="WPX5" s="4"/>
      <c r="WPY5" s="4"/>
      <c r="WPZ5" s="4"/>
      <c r="WQA5" s="4"/>
      <c r="WQB5" s="4"/>
      <c r="WQC5" s="4"/>
      <c r="WQD5" s="4"/>
      <c r="WQE5" s="4"/>
      <c r="WQF5" s="4"/>
      <c r="WQG5" s="4"/>
      <c r="WQH5" s="4"/>
      <c r="WQI5" s="4"/>
      <c r="WQJ5" s="4"/>
      <c r="WQK5" s="4"/>
      <c r="WQL5" s="4"/>
      <c r="WQM5" s="4"/>
      <c r="WQN5" s="4"/>
      <c r="WQO5" s="4"/>
      <c r="WQP5" s="4"/>
      <c r="WQQ5" s="4"/>
      <c r="WQR5" s="4"/>
      <c r="WQS5" s="4"/>
      <c r="WQT5" s="4"/>
      <c r="WQU5" s="4"/>
      <c r="WQV5" s="4"/>
      <c r="WQW5" s="4"/>
      <c r="WQX5" s="4"/>
      <c r="WQY5" s="4"/>
      <c r="WQZ5" s="4"/>
      <c r="WRA5" s="4"/>
      <c r="WRB5" s="4"/>
      <c r="WRC5" s="4"/>
      <c r="WRD5" s="4"/>
      <c r="WRE5" s="4"/>
      <c r="WRF5" s="4"/>
      <c r="WRG5" s="4"/>
      <c r="WRH5" s="4"/>
      <c r="WRI5" s="4"/>
      <c r="WRJ5" s="4"/>
      <c r="WRK5" s="4"/>
      <c r="WRL5" s="4"/>
      <c r="WRM5" s="4"/>
      <c r="WRN5" s="4"/>
      <c r="WRO5" s="4"/>
      <c r="WRP5" s="4"/>
      <c r="WRQ5" s="4"/>
      <c r="WRR5" s="4"/>
      <c r="WRS5" s="4"/>
      <c r="WRT5" s="4"/>
      <c r="WRU5" s="4"/>
      <c r="WRV5" s="4"/>
      <c r="WRW5" s="4"/>
      <c r="WRX5" s="4"/>
      <c r="WRY5" s="4"/>
      <c r="WRZ5" s="4"/>
      <c r="WSA5" s="4"/>
      <c r="WSB5" s="4"/>
      <c r="WSC5" s="4"/>
      <c r="WSD5" s="4"/>
      <c r="WSE5" s="4"/>
      <c r="WSF5" s="4"/>
      <c r="WSG5" s="4"/>
      <c r="WSH5" s="4"/>
      <c r="WSI5" s="4"/>
      <c r="WSJ5" s="4"/>
      <c r="WSK5" s="4"/>
      <c r="WSL5" s="4"/>
      <c r="WSM5" s="4"/>
      <c r="WSN5" s="4"/>
      <c r="WSO5" s="4"/>
      <c r="WSP5" s="4"/>
      <c r="WSQ5" s="4"/>
      <c r="WSR5" s="4"/>
      <c r="WSS5" s="4"/>
      <c r="WST5" s="4"/>
      <c r="WSU5" s="4"/>
      <c r="WSV5" s="4"/>
      <c r="WSW5" s="4"/>
      <c r="WSX5" s="4"/>
      <c r="WSY5" s="4"/>
      <c r="WSZ5" s="4"/>
      <c r="WTA5" s="4"/>
      <c r="WTB5" s="4"/>
      <c r="WTC5" s="4"/>
      <c r="WTD5" s="4"/>
      <c r="WTE5" s="4"/>
      <c r="WTF5" s="4"/>
      <c r="WTG5" s="4"/>
      <c r="WTH5" s="4"/>
      <c r="WTI5" s="4"/>
      <c r="WTJ5" s="4"/>
      <c r="WTK5" s="4"/>
      <c r="WTL5" s="4"/>
      <c r="WTM5" s="4"/>
      <c r="WTN5" s="4"/>
      <c r="WTO5" s="4"/>
      <c r="WTP5" s="4"/>
      <c r="WTQ5" s="4"/>
      <c r="WTR5" s="4"/>
      <c r="WTS5" s="4"/>
      <c r="WTT5" s="4"/>
      <c r="WTU5" s="4"/>
      <c r="WTV5" s="4"/>
      <c r="WTW5" s="4"/>
      <c r="WTX5" s="4"/>
      <c r="WTY5" s="4"/>
      <c r="WTZ5" s="4"/>
      <c r="WUA5" s="4"/>
      <c r="WUB5" s="4"/>
      <c r="WUC5" s="4"/>
      <c r="WUD5" s="4"/>
      <c r="WUE5" s="4"/>
      <c r="WUF5" s="4"/>
      <c r="WUG5" s="4"/>
      <c r="WUH5" s="4"/>
      <c r="WUI5" s="4"/>
      <c r="WUJ5" s="4"/>
      <c r="WUK5" s="4"/>
      <c r="WUL5" s="4"/>
      <c r="WUM5" s="4"/>
      <c r="WUN5" s="4"/>
      <c r="WUO5" s="4"/>
      <c r="WUP5" s="4"/>
      <c r="WUQ5" s="4"/>
      <c r="WUR5" s="4"/>
      <c r="WUS5" s="4"/>
      <c r="WUT5" s="4"/>
      <c r="WUU5" s="4"/>
      <c r="WUV5" s="4"/>
      <c r="WUW5" s="4"/>
      <c r="WUX5" s="4"/>
      <c r="WUY5" s="4"/>
      <c r="WUZ5" s="4"/>
      <c r="WVA5" s="4"/>
      <c r="WVB5" s="4"/>
      <c r="WVC5" s="4"/>
      <c r="WVD5" s="4"/>
      <c r="WVE5" s="4"/>
      <c r="WVF5" s="4"/>
      <c r="WVG5" s="4"/>
      <c r="WVH5" s="4"/>
      <c r="WVI5" s="4"/>
      <c r="WVJ5" s="4"/>
      <c r="WVK5" s="4"/>
      <c r="WVL5" s="4"/>
      <c r="WVM5" s="4"/>
      <c r="WVN5" s="4"/>
      <c r="WVO5" s="4"/>
      <c r="WVP5" s="4"/>
      <c r="WVQ5" s="4"/>
      <c r="WVR5" s="4"/>
      <c r="WVS5" s="4"/>
      <c r="WVT5" s="4"/>
      <c r="WVU5" s="4"/>
      <c r="WVV5" s="4"/>
      <c r="WVW5" s="4"/>
      <c r="WVX5" s="4"/>
      <c r="WVY5" s="4"/>
      <c r="WVZ5" s="4"/>
      <c r="WWA5" s="4"/>
      <c r="WWB5" s="4"/>
      <c r="WWC5" s="4"/>
      <c r="WWD5" s="4"/>
      <c r="WWE5" s="4"/>
      <c r="WWF5" s="4"/>
      <c r="WWG5" s="4"/>
      <c r="WWH5" s="4"/>
      <c r="WWI5" s="4"/>
      <c r="WWJ5" s="4"/>
      <c r="WWK5" s="4"/>
      <c r="WWL5" s="4"/>
      <c r="WWM5" s="4"/>
      <c r="WWN5" s="4"/>
      <c r="WWO5" s="4"/>
      <c r="WWP5" s="4"/>
      <c r="WWQ5" s="4"/>
      <c r="WWR5" s="4"/>
      <c r="WWS5" s="4"/>
      <c r="WWT5" s="4"/>
      <c r="WWU5" s="4"/>
      <c r="WWV5" s="4"/>
      <c r="WWW5" s="4"/>
      <c r="WWX5" s="4"/>
      <c r="WWY5" s="4"/>
      <c r="WWZ5" s="4"/>
      <c r="WXA5" s="4"/>
      <c r="WXB5" s="4"/>
      <c r="WXC5" s="4"/>
      <c r="WXD5" s="4"/>
      <c r="WXE5" s="4"/>
      <c r="WXF5" s="4"/>
      <c r="WXG5" s="4"/>
      <c r="WXH5" s="4"/>
      <c r="WXI5" s="4"/>
      <c r="WXJ5" s="4"/>
      <c r="WXK5" s="4"/>
      <c r="WXL5" s="4"/>
      <c r="WXM5" s="4"/>
      <c r="WXN5" s="4"/>
      <c r="WXO5" s="4"/>
      <c r="WXP5" s="4"/>
      <c r="WXQ5" s="4"/>
      <c r="WXR5" s="4"/>
      <c r="WXS5" s="4"/>
      <c r="WXT5" s="4"/>
      <c r="WXU5" s="4"/>
      <c r="WXV5" s="4"/>
      <c r="WXW5" s="4"/>
      <c r="WXX5" s="4"/>
      <c r="WXY5" s="4"/>
      <c r="WXZ5" s="4"/>
      <c r="WYA5" s="4"/>
      <c r="WYB5" s="4"/>
      <c r="WYC5" s="4"/>
      <c r="WYD5" s="4"/>
      <c r="WYE5" s="4"/>
      <c r="WYF5" s="4"/>
      <c r="WYG5" s="4"/>
      <c r="WYH5" s="4"/>
      <c r="WYI5" s="4"/>
      <c r="WYJ5" s="4"/>
      <c r="WYK5" s="4"/>
      <c r="WYL5" s="4"/>
      <c r="WYM5" s="4"/>
      <c r="WYN5" s="4"/>
      <c r="WYO5" s="4"/>
      <c r="WYP5" s="4"/>
      <c r="WYQ5" s="4"/>
      <c r="WYR5" s="4"/>
      <c r="WYS5" s="4"/>
      <c r="WYT5" s="4"/>
      <c r="WYU5" s="4"/>
      <c r="WYV5" s="4"/>
      <c r="WYW5" s="4"/>
      <c r="WYX5" s="4"/>
      <c r="WYY5" s="4"/>
      <c r="WYZ5" s="4"/>
      <c r="WZA5" s="4"/>
      <c r="WZB5" s="4"/>
      <c r="WZC5" s="4"/>
      <c r="WZD5" s="4"/>
      <c r="WZE5" s="4"/>
      <c r="WZF5" s="4"/>
      <c r="WZG5" s="4"/>
      <c r="WZH5" s="4"/>
      <c r="WZI5" s="4"/>
      <c r="WZJ5" s="4"/>
      <c r="WZK5" s="4"/>
      <c r="WZL5" s="4"/>
      <c r="WZM5" s="4"/>
      <c r="WZN5" s="4"/>
      <c r="WZO5" s="4"/>
      <c r="WZP5" s="4"/>
      <c r="WZQ5" s="4"/>
      <c r="WZR5" s="4"/>
      <c r="WZS5" s="4"/>
      <c r="WZT5" s="4"/>
      <c r="WZU5" s="4"/>
      <c r="WZV5" s="4"/>
      <c r="WZW5" s="4"/>
      <c r="WZX5" s="4"/>
      <c r="WZY5" s="4"/>
      <c r="WZZ5" s="4"/>
      <c r="XAA5" s="4"/>
      <c r="XAB5" s="4"/>
      <c r="XAC5" s="4"/>
      <c r="XAD5" s="4"/>
      <c r="XAE5" s="4"/>
      <c r="XAF5" s="4"/>
      <c r="XAG5" s="4"/>
      <c r="XAH5" s="4"/>
      <c r="XAI5" s="4"/>
      <c r="XAJ5" s="4"/>
      <c r="XAK5" s="4"/>
      <c r="XAL5" s="4"/>
      <c r="XAM5" s="4"/>
      <c r="XAN5" s="4"/>
      <c r="XAO5" s="4"/>
      <c r="XAP5" s="4"/>
      <c r="XAQ5" s="4"/>
      <c r="XAR5" s="4"/>
      <c r="XAS5" s="4"/>
      <c r="XAT5" s="4"/>
      <c r="XAU5" s="4"/>
      <c r="XAV5" s="4"/>
      <c r="XAW5" s="4"/>
      <c r="XAX5" s="4"/>
      <c r="XAY5" s="4"/>
      <c r="XAZ5" s="4"/>
      <c r="XBA5" s="4"/>
      <c r="XBB5" s="4"/>
      <c r="XBC5" s="4"/>
      <c r="XBD5" s="4"/>
      <c r="XBE5" s="4"/>
      <c r="XBF5" s="4"/>
      <c r="XBG5" s="4"/>
      <c r="XBH5" s="4"/>
      <c r="XBI5" s="4"/>
      <c r="XBJ5" s="4"/>
      <c r="XBK5" s="4"/>
      <c r="XBL5" s="4"/>
      <c r="XBM5" s="4"/>
      <c r="XBN5" s="4"/>
      <c r="XBO5" s="4"/>
      <c r="XBP5" s="4"/>
      <c r="XBQ5" s="4"/>
      <c r="XBR5" s="4"/>
      <c r="XBS5" s="4"/>
      <c r="XBT5" s="4"/>
      <c r="XBU5" s="4"/>
      <c r="XBV5" s="4"/>
      <c r="XBW5" s="4"/>
      <c r="XBX5" s="4"/>
      <c r="XBY5" s="4"/>
      <c r="XBZ5" s="4"/>
      <c r="XCA5" s="4"/>
      <c r="XCB5" s="4"/>
      <c r="XCC5" s="4"/>
      <c r="XCD5" s="4"/>
      <c r="XCE5" s="4"/>
      <c r="XCF5" s="4"/>
      <c r="XCG5" s="4"/>
      <c r="XCH5" s="4"/>
      <c r="XCI5" s="4"/>
      <c r="XCJ5" s="4"/>
      <c r="XCK5" s="4"/>
      <c r="XCL5" s="4"/>
      <c r="XCM5" s="4"/>
      <c r="XCN5" s="4"/>
      <c r="XCO5" s="4"/>
      <c r="XCP5" s="4"/>
      <c r="XCQ5" s="4"/>
      <c r="XCR5" s="4"/>
      <c r="XCS5" s="4"/>
      <c r="XCT5" s="4"/>
      <c r="XCU5" s="4"/>
      <c r="XCV5" s="4"/>
      <c r="XCW5" s="4"/>
      <c r="XCX5" s="4"/>
      <c r="XCY5" s="4"/>
      <c r="XCZ5" s="4"/>
      <c r="XDA5" s="4"/>
      <c r="XDB5" s="4"/>
      <c r="XDC5" s="4"/>
      <c r="XDD5" s="4"/>
      <c r="XDE5" s="4"/>
      <c r="XDF5" s="4"/>
      <c r="XDG5" s="4"/>
      <c r="XDH5" s="4"/>
      <c r="XDI5" s="4"/>
      <c r="XDJ5" s="4"/>
      <c r="XDK5" s="4"/>
      <c r="XDL5" s="4"/>
      <c r="XDM5" s="4"/>
      <c r="XDN5" s="4"/>
      <c r="XDO5" s="4"/>
      <c r="XDP5" s="4"/>
      <c r="XDQ5" s="4"/>
      <c r="XDR5" s="4"/>
      <c r="XDS5" s="4"/>
      <c r="XDT5" s="4"/>
      <c r="XDU5" s="4"/>
      <c r="XDV5" s="4"/>
      <c r="XDW5" s="4"/>
      <c r="XDX5" s="4"/>
      <c r="XDY5" s="4"/>
      <c r="XDZ5" s="4"/>
      <c r="XEA5" s="4"/>
      <c r="XEB5" s="4"/>
      <c r="XEC5" s="4"/>
      <c r="XED5" s="4"/>
      <c r="XEE5" s="4"/>
      <c r="XEF5" s="4"/>
      <c r="XEG5" s="4"/>
      <c r="XEH5" s="4"/>
      <c r="XEI5" s="4"/>
      <c r="XEJ5" s="4"/>
      <c r="XEK5" s="4"/>
      <c r="XEL5" s="4"/>
      <c r="XEM5" s="4"/>
      <c r="XEN5" s="4"/>
      <c r="XEO5" s="4"/>
      <c r="XEP5" s="4"/>
      <c r="XEQ5" s="4"/>
      <c r="XER5" s="4"/>
      <c r="XES5" s="4"/>
      <c r="XET5" s="4"/>
      <c r="XEU5" s="4"/>
      <c r="XEV5" s="4"/>
      <c r="XEW5" s="4"/>
      <c r="XEX5" s="4"/>
      <c r="XEY5" s="4"/>
      <c r="XEZ5" s="4"/>
      <c r="XFA5" s="4"/>
    </row>
    <row r="6" spans="1:16381" s="18" customFormat="1" x14ac:dyDescent="0.25">
      <c r="A6" s="1" t="s">
        <v>32</v>
      </c>
      <c r="B6" s="49">
        <f>B5*summary!B46</f>
        <v>365.09332424699693</v>
      </c>
      <c r="C6" s="49">
        <f>C5*summary!D46</f>
        <v>11.301688881189298</v>
      </c>
      <c r="D6" s="49">
        <f>D5*summary!F46</f>
        <v>18.794034298566206</v>
      </c>
      <c r="E6" s="21"/>
      <c r="F6" s="49">
        <f>F5*summary!B46</f>
        <v>638.91331743224475</v>
      </c>
      <c r="G6" s="49">
        <f>G5*summary!D46</f>
        <v>19.777955542081276</v>
      </c>
      <c r="H6" s="49">
        <f>H5*summary!F46</f>
        <v>32.889560022490862</v>
      </c>
      <c r="I6" s="23"/>
      <c r="J6" s="50">
        <f>J5*summary!B46</f>
        <v>1026.8249744446789</v>
      </c>
      <c r="K6" s="50">
        <f>K5*summary!D46</f>
        <v>31.785999978344901</v>
      </c>
      <c r="L6" s="50">
        <f>L5*summary!F46</f>
        <v>52.85822146471746</v>
      </c>
    </row>
    <row r="7" spans="1:16381" s="18" customFormat="1" x14ac:dyDescent="0.25">
      <c r="A7" s="44" t="s">
        <v>101</v>
      </c>
      <c r="B7" s="51">
        <f>$B$5*summary!C46</f>
        <v>95.052361980368985</v>
      </c>
      <c r="C7" s="51">
        <f>$C$5*summary!E46</f>
        <v>2.9218653702480593</v>
      </c>
      <c r="D7" s="51">
        <f>$D$5*summary!G46</f>
        <v>5.8262159122856341</v>
      </c>
      <c r="E7" s="21"/>
      <c r="F7" s="51">
        <f>$F$5*summary!C46</f>
        <v>166.34163346564577</v>
      </c>
      <c r="G7" s="51">
        <f>$G$5*summary!E46</f>
        <v>5.1132643979341044</v>
      </c>
      <c r="H7" s="51">
        <f>$H$5*summary!G46</f>
        <v>10.195877846499862</v>
      </c>
      <c r="I7" s="23"/>
      <c r="J7" s="51">
        <f>$J$5*summary!C46</f>
        <v>267.3347680697878</v>
      </c>
      <c r="K7" s="51">
        <f>$K$5*summary!E46</f>
        <v>8.2177463538226654</v>
      </c>
      <c r="L7" s="51">
        <f>$L$5*summary!G46</f>
        <v>16.386232253303348</v>
      </c>
    </row>
    <row r="8" spans="1:16381" s="18" customFormat="1" x14ac:dyDescent="0.25">
      <c r="A8" s="1" t="s">
        <v>40</v>
      </c>
      <c r="B8" s="49">
        <f>B5*summary!B47</f>
        <v>92.756468974930456</v>
      </c>
      <c r="C8" s="49">
        <f>C5*summary!D47</f>
        <v>2.8340461470164691</v>
      </c>
      <c r="D8" s="49">
        <f>D5*summary!F47</f>
        <v>7.2656339612032603</v>
      </c>
      <c r="E8" s="21"/>
      <c r="F8" s="49">
        <f>F5*summary!B47</f>
        <v>162.32382070612834</v>
      </c>
      <c r="G8" s="49">
        <f>G5*summary!D47</f>
        <v>4.9595807572788209</v>
      </c>
      <c r="H8" s="49">
        <f>H5*summary!F47</f>
        <v>12.714859432105708</v>
      </c>
      <c r="I8" s="23"/>
      <c r="J8" s="49">
        <f>J5*summary!B47</f>
        <v>260.87756899199195</v>
      </c>
      <c r="K8" s="49">
        <f>K5*summary!D47</f>
        <v>7.970754788483819</v>
      </c>
      <c r="L8" s="49">
        <f>L5*summary!F47</f>
        <v>20.434595515884173</v>
      </c>
    </row>
    <row r="9" spans="1:16381" s="18" customFormat="1" x14ac:dyDescent="0.25">
      <c r="A9" s="1" t="s">
        <v>39</v>
      </c>
      <c r="B9" s="50">
        <f>B5*summary!B48</f>
        <v>267.15166462371599</v>
      </c>
      <c r="C9" s="50">
        <f>C5*summary!D48</f>
        <v>8.2605368299100235</v>
      </c>
      <c r="D9" s="50">
        <f>D5*summary!F48</f>
        <v>16.130621310092774</v>
      </c>
      <c r="E9" s="21"/>
      <c r="F9" s="50">
        <f>F5*summary!B48</f>
        <v>467.51541309150309</v>
      </c>
      <c r="G9" s="50">
        <f>G5*summary!D48</f>
        <v>14.455939452342543</v>
      </c>
      <c r="H9" s="50">
        <f>H5*summary!F48</f>
        <v>28.228587292662361</v>
      </c>
      <c r="I9" s="23"/>
      <c r="J9" s="50">
        <f>J5*summary!B48</f>
        <v>751.36405675420133</v>
      </c>
      <c r="K9" s="50">
        <f>K5*summary!D48</f>
        <v>23.232759834121939</v>
      </c>
      <c r="L9" s="50">
        <f>L5*summary!F48</f>
        <v>45.367372434635932</v>
      </c>
    </row>
    <row r="10" spans="1:16381" s="18" customFormat="1" x14ac:dyDescent="0.25">
      <c r="A10" s="44" t="s">
        <v>84</v>
      </c>
      <c r="B10" s="51">
        <f>$B$5*summary!C48</f>
        <v>46.609916398821333</v>
      </c>
      <c r="C10" s="51">
        <f>$C$5*summary!E48</f>
        <v>1.42637114674578</v>
      </c>
      <c r="D10" s="51">
        <f>$D$5*summary!G48</f>
        <v>2.4806297441664324</v>
      </c>
      <c r="E10" s="21"/>
      <c r="F10" s="51">
        <f>$F$5*summary!C48</f>
        <v>81.567353697937349</v>
      </c>
      <c r="G10" s="51">
        <f>$G$5*summary!E48</f>
        <v>2.4961495068051152</v>
      </c>
      <c r="H10" s="51">
        <f>$H$5*summary!G48</f>
        <v>4.3411020522912569</v>
      </c>
      <c r="I10" s="23"/>
      <c r="J10" s="51">
        <f>$J$5*summary!C48</f>
        <v>131.09038987168501</v>
      </c>
      <c r="K10" s="51">
        <f>$K$5*summary!E48</f>
        <v>4.011668850222506</v>
      </c>
      <c r="L10" s="51">
        <f>$L$5*summary!G48</f>
        <v>6.976771155468092</v>
      </c>
    </row>
    <row r="11" spans="1:16381" s="18" customFormat="1" x14ac:dyDescent="0.25">
      <c r="A11" s="1" t="s">
        <v>33</v>
      </c>
      <c r="B11" s="50">
        <f>B5*summary!B49</f>
        <v>1217.7739360799833</v>
      </c>
      <c r="C11" s="50">
        <f>C5*summary!D49</f>
        <v>36.258279502365824</v>
      </c>
      <c r="D11" s="50">
        <f>D5*summary!F49</f>
        <v>72.767315153219002</v>
      </c>
      <c r="E11" s="21"/>
      <c r="F11" s="50">
        <f>F5*summary!B49</f>
        <v>2131.104388139971</v>
      </c>
      <c r="G11" s="50">
        <f>G5*summary!D49</f>
        <v>63.451989129140195</v>
      </c>
      <c r="H11" s="50">
        <f>H5*summary!F49</f>
        <v>127.34280151813327</v>
      </c>
      <c r="I11" s="23"/>
      <c r="J11" s="50">
        <f>J5*summary!B49</f>
        <v>3424.9891952249532</v>
      </c>
      <c r="K11" s="50">
        <f>K5*summary!D49</f>
        <v>101.97641110040387</v>
      </c>
      <c r="L11" s="50">
        <f>L5*summary!F49</f>
        <v>204.65807386842846</v>
      </c>
    </row>
    <row r="12" spans="1:16381" s="18" customFormat="1" x14ac:dyDescent="0.25">
      <c r="A12" t="s">
        <v>76</v>
      </c>
      <c r="B12" s="50">
        <f>B5*summary!B50</f>
        <v>491.8412664228893</v>
      </c>
      <c r="C12" s="50">
        <f>C5*summary!$D50</f>
        <v>21.66198728845675</v>
      </c>
      <c r="D12" s="50">
        <f>D5*summary!F50</f>
        <v>52.050792802923809</v>
      </c>
      <c r="E12" s="21"/>
      <c r="F12" s="50">
        <f>F5*summary!B50</f>
        <v>860.72221624005647</v>
      </c>
      <c r="G12" s="50">
        <f>G5*summary!D50</f>
        <v>37.908477754799321</v>
      </c>
      <c r="H12" s="50">
        <f>H5*summary!F50</f>
        <v>91.088887405116679</v>
      </c>
      <c r="I12" s="23"/>
      <c r="J12" s="50">
        <f>J5*summary!B50</f>
        <v>1383.3035618143761</v>
      </c>
      <c r="K12" s="50">
        <f>K5*summary!D50</f>
        <v>60.924339248784612</v>
      </c>
      <c r="L12" s="50">
        <f>L5*summary!F50</f>
        <v>146.39285475822325</v>
      </c>
    </row>
    <row r="13" spans="1:16381" s="18" customFormat="1" x14ac:dyDescent="0.25">
      <c r="A13" t="s">
        <v>77</v>
      </c>
      <c r="B13" s="50">
        <f>B5*summary!B51</f>
        <v>725.93266965709404</v>
      </c>
      <c r="C13" s="50">
        <f>C5*summary!D51</f>
        <v>14.59629221390907</v>
      </c>
      <c r="D13" s="50">
        <f>D5*summary!F51</f>
        <v>20.71652235029519</v>
      </c>
      <c r="E13" s="21"/>
      <c r="F13" s="50">
        <f>F5*summary!B51</f>
        <v>1270.3821718999147</v>
      </c>
      <c r="G13" s="50">
        <f>G5*summary!D51</f>
        <v>25.543511374340877</v>
      </c>
      <c r="H13" s="50">
        <f>H5*summary!F51</f>
        <v>36.253914113016592</v>
      </c>
      <c r="I13" s="23"/>
      <c r="J13" s="50">
        <f>J5*summary!B51</f>
        <v>2041.6856334105769</v>
      </c>
      <c r="K13" s="50">
        <f>K5*summary!D51</f>
        <v>41.05207185161926</v>
      </c>
      <c r="L13" s="50">
        <f>L5*summary!F51</f>
        <v>58.26521911020523</v>
      </c>
    </row>
    <row r="14" spans="1:16381" s="18" customFormat="1" x14ac:dyDescent="0.25">
      <c r="A14" s="44" t="s">
        <v>85</v>
      </c>
      <c r="B14" s="51">
        <f>$B$5*summary!C49</f>
        <v>181.22009634073368</v>
      </c>
      <c r="C14" s="51">
        <f>$C$5*summary!E49</f>
        <v>3.5396281819461439</v>
      </c>
      <c r="D14" s="51">
        <f>$D$5*summary!G49</f>
        <v>17.387256114703401</v>
      </c>
      <c r="E14" s="21"/>
      <c r="F14" s="51">
        <f>$F$5*summary!C49</f>
        <v>317.13516859628396</v>
      </c>
      <c r="G14" s="51">
        <f>$G$5*summary!E49</f>
        <v>6.1943493184057523</v>
      </c>
      <c r="H14" s="51">
        <f>$H$5*summary!G49</f>
        <v>30.427698200730958</v>
      </c>
      <c r="I14" s="23"/>
      <c r="J14" s="51">
        <f>$J$5*summary!C49</f>
        <v>509.68152095831346</v>
      </c>
      <c r="K14" s="51">
        <f>$K$5*summary!E49</f>
        <v>9.9552042617235301</v>
      </c>
      <c r="L14" s="51">
        <f>$L$5*summary!G49</f>
        <v>48.901657822603326</v>
      </c>
    </row>
    <row r="15" spans="1:16381" s="18" customFormat="1" x14ac:dyDescent="0.25">
      <c r="A15" s="1" t="s">
        <v>35</v>
      </c>
      <c r="B15" s="50">
        <f>B5*summary!B52</f>
        <v>325.63864210405723</v>
      </c>
      <c r="C15" s="50">
        <f>C5*summary!D52</f>
        <v>9.6354277423476287</v>
      </c>
      <c r="D15" s="50">
        <f>D5*summary!F52</f>
        <v>34.689648580264269</v>
      </c>
      <c r="E15" s="21"/>
      <c r="F15" s="50">
        <f>F5*summary!B52</f>
        <v>569.86762368210032</v>
      </c>
      <c r="G15" s="50">
        <f>G5*summary!D52</f>
        <v>16.861998549108353</v>
      </c>
      <c r="H15" s="50">
        <f>H5*summary!F52</f>
        <v>60.706885015462476</v>
      </c>
      <c r="I15" s="23"/>
      <c r="J15" s="50">
        <f>J5*summary!B52</f>
        <v>915.85868091766099</v>
      </c>
      <c r="K15" s="50">
        <f>K5*summary!D52</f>
        <v>27.099640525352708</v>
      </c>
      <c r="L15" s="50">
        <f>L5*summary!F52</f>
        <v>97.564636631993267</v>
      </c>
    </row>
    <row r="16" spans="1:16381" s="18" customFormat="1" x14ac:dyDescent="0.25">
      <c r="A16" s="44" t="s">
        <v>86</v>
      </c>
      <c r="B16" s="51">
        <f>$B$5*summary!C52</f>
        <v>98.899776430889034</v>
      </c>
      <c r="C16" s="51">
        <f>$C$5*summary!E52</f>
        <v>2.4595965655012613</v>
      </c>
      <c r="D16" s="51">
        <f>$D$5*summary!G52</f>
        <v>14.828290694405396</v>
      </c>
      <c r="E16" s="21"/>
      <c r="F16" s="51">
        <f>$F$5*summary!C52</f>
        <v>173.07460875405582</v>
      </c>
      <c r="G16" s="51">
        <f>$G$5*summary!E52</f>
        <v>4.3042939896272081</v>
      </c>
      <c r="H16" s="51">
        <f>$H$5*summary!G52</f>
        <v>25.949508715209447</v>
      </c>
      <c r="I16" s="23"/>
      <c r="J16" s="51">
        <f>$J$5*summary!C52</f>
        <v>278.15562121187537</v>
      </c>
      <c r="K16" s="51">
        <f>$K$5*summary!E52</f>
        <v>6.9176153404722971</v>
      </c>
      <c r="L16" s="51">
        <f>$L$5*summary!G52</f>
        <v>41.70456757801518</v>
      </c>
    </row>
    <row r="17" spans="1:12" s="18" customFormat="1" x14ac:dyDescent="0.25">
      <c r="A17" s="1" t="s">
        <v>36</v>
      </c>
      <c r="B17" s="50">
        <f>B5*summary!B53</f>
        <v>67.220638177461851</v>
      </c>
      <c r="C17" s="50">
        <f>C5*summary!D53</f>
        <v>2.1112820901501781</v>
      </c>
      <c r="D17" s="50">
        <f>D5*summary!F53</f>
        <v>4.7915321900477927</v>
      </c>
      <c r="E17" s="21"/>
      <c r="F17" s="50">
        <f>F5*summary!B53</f>
        <v>117.63611681055826</v>
      </c>
      <c r="G17" s="50">
        <f>G5*summary!D53</f>
        <v>3.6947436577628121</v>
      </c>
      <c r="H17" s="50">
        <f>H5*summary!F53</f>
        <v>8.3851813325836382</v>
      </c>
      <c r="I17" s="23"/>
      <c r="J17" s="50">
        <f>J5*summary!B53</f>
        <v>189.05804487411146</v>
      </c>
      <c r="K17" s="50">
        <f>K5*summary!D53</f>
        <v>5.9379808785473758</v>
      </c>
      <c r="L17" s="50">
        <f>L5*summary!F53</f>
        <v>13.476184284509419</v>
      </c>
    </row>
    <row r="18" spans="1:12" s="18" customFormat="1" x14ac:dyDescent="0.25">
      <c r="A18" s="44" t="s">
        <v>87</v>
      </c>
      <c r="B18" s="51">
        <f>$B$5*summary!C53</f>
        <v>34.15439789991558</v>
      </c>
      <c r="C18" s="51">
        <f>$C$5*summary!E53</f>
        <v>1.0696302391805712</v>
      </c>
      <c r="D18" s="51">
        <f>$D$5*summary!G53</f>
        <v>2.4773657576609502</v>
      </c>
      <c r="E18" s="21"/>
      <c r="F18" s="51">
        <f>$F$5*summary!C53</f>
        <v>59.770196324852272</v>
      </c>
      <c r="G18" s="51">
        <f>$G$5*summary!E53</f>
        <v>1.8718529185659998</v>
      </c>
      <c r="H18" s="51">
        <f>$H$5*summary!G53</f>
        <v>4.3353900759066635</v>
      </c>
      <c r="I18" s="23"/>
      <c r="J18" s="51">
        <f>$J$5*summary!C53</f>
        <v>96.059244093512575</v>
      </c>
      <c r="K18" s="51">
        <f>$K$5*summary!E53</f>
        <v>3.0083350476953563</v>
      </c>
      <c r="L18" s="51">
        <f>$L$5*summary!G53</f>
        <v>6.9675911934214234</v>
      </c>
    </row>
    <row r="19" spans="1:12" s="18" customFormat="1" x14ac:dyDescent="0.25">
      <c r="A19" s="1" t="s">
        <v>11</v>
      </c>
      <c r="B19" s="50">
        <f>B5*summary!B54</f>
        <v>189.96720953593305</v>
      </c>
      <c r="C19" s="50">
        <f>C5*summary!D54</f>
        <v>6.0223316045345783</v>
      </c>
      <c r="D19" s="50">
        <f>D5*summary!F54</f>
        <v>6.9979870677537246</v>
      </c>
      <c r="E19" s="21"/>
      <c r="F19" s="50">
        <f>F5*summary!B54</f>
        <v>332.44261668788289</v>
      </c>
      <c r="G19" s="50">
        <f>G5*summary!D54</f>
        <v>10.539080307935514</v>
      </c>
      <c r="H19" s="50">
        <f>H5*summary!F54</f>
        <v>12.246477368569019</v>
      </c>
      <c r="I19" s="23"/>
      <c r="J19" s="50">
        <f>J5*summary!B54</f>
        <v>534.28277681981172</v>
      </c>
      <c r="K19" s="50">
        <f>K5*summary!D54</f>
        <v>16.937807637753501</v>
      </c>
      <c r="L19" s="50">
        <f>L5*summary!F54</f>
        <v>19.681838628057353</v>
      </c>
    </row>
    <row r="20" spans="1:12" s="18" customFormat="1" x14ac:dyDescent="0.25">
      <c r="A20" s="44" t="s">
        <v>88</v>
      </c>
      <c r="B20" s="51">
        <f>$B$5*summary!C54</f>
        <v>36.004863746746892</v>
      </c>
      <c r="C20" s="51">
        <f>$C$5*summary!E54</f>
        <v>1.1263769936225734</v>
      </c>
      <c r="D20" s="51">
        <f>$D$5*summary!G54</f>
        <v>1.4296260894011807</v>
      </c>
      <c r="E20" s="21"/>
      <c r="F20" s="51">
        <f>$F$5*summary!C54</f>
        <v>63.008511556807072</v>
      </c>
      <c r="G20" s="51">
        <f>$G$5*summary!E54</f>
        <v>1.9711597388395037</v>
      </c>
      <c r="H20" s="51">
        <f>$H$5*summary!G54</f>
        <v>2.5018456564520664</v>
      </c>
      <c r="I20" s="23"/>
      <c r="J20" s="51">
        <f>$J$5*summary!C54</f>
        <v>101.26367928772564</v>
      </c>
      <c r="K20" s="51">
        <f>$K$5*summary!E54</f>
        <v>3.1679352945634873</v>
      </c>
      <c r="L20" s="51">
        <f>$L$5*summary!G54</f>
        <v>4.0208233764408208</v>
      </c>
    </row>
    <row r="21" spans="1:12" s="18" customFormat="1" x14ac:dyDescent="0.25">
      <c r="A21" s="1" t="s">
        <v>42</v>
      </c>
      <c r="B21" s="50">
        <f>B5*summary!B55</f>
        <v>245.74126657039474</v>
      </c>
      <c r="C21" s="50">
        <f>C5*summary!D55</f>
        <v>6.4196247171302661</v>
      </c>
      <c r="D21" s="50">
        <f>D5*summary!F55</f>
        <v>11.998414394152373</v>
      </c>
      <c r="E21" s="21"/>
      <c r="F21" s="50">
        <f>F5*summary!B55</f>
        <v>430.04721649819089</v>
      </c>
      <c r="G21" s="50">
        <f>G5*summary!D55</f>
        <v>11.234343254977967</v>
      </c>
      <c r="H21" s="50">
        <f>H5*summary!F55</f>
        <v>20.99722518976666</v>
      </c>
      <c r="I21" s="23"/>
      <c r="J21" s="50">
        <f>J5*summary!B55</f>
        <v>691.14731222923524</v>
      </c>
      <c r="K21" s="50">
        <f>K5*summary!D55</f>
        <v>18.055194516928871</v>
      </c>
      <c r="L21" s="50">
        <f>L5*summary!F55</f>
        <v>33.745540483553555</v>
      </c>
    </row>
    <row r="22" spans="1:12" s="18" customFormat="1" x14ac:dyDescent="0.25">
      <c r="A22" s="44" t="s">
        <v>89</v>
      </c>
      <c r="B22" s="51">
        <f>$B$5*summary!C55</f>
        <v>144.78176321144957</v>
      </c>
      <c r="C22" s="51">
        <f>$C$5*summary!E55</f>
        <v>3.6717520058035666</v>
      </c>
      <c r="D22" s="51">
        <f>$D$5*summary!G55</f>
        <v>6.1819904413831868</v>
      </c>
      <c r="E22" s="21"/>
      <c r="F22" s="51">
        <f>$F$5*summary!C55</f>
        <v>253.36808562003679</v>
      </c>
      <c r="G22" s="51">
        <f>$G$5*summary!E55</f>
        <v>6.425566010156242</v>
      </c>
      <c r="H22" s="51">
        <f>$H$5*summary!G55</f>
        <v>10.818483272420579</v>
      </c>
      <c r="I22" s="23"/>
      <c r="J22" s="51">
        <f>$J$5*summary!C55</f>
        <v>407.19870903220192</v>
      </c>
      <c r="K22" s="51">
        <f>$K$5*summary!E55</f>
        <v>10.32680251632253</v>
      </c>
      <c r="L22" s="51">
        <f>$L$5*summary!G55</f>
        <v>17.386848116390215</v>
      </c>
    </row>
    <row r="23" spans="1:12" s="18" customFormat="1" x14ac:dyDescent="0.25">
      <c r="A23" s="1" t="s">
        <v>34</v>
      </c>
      <c r="B23" s="50">
        <f>B5*summary!B56</f>
        <v>234.96731033133167</v>
      </c>
      <c r="C23" s="50">
        <f>C5*summary!D56</f>
        <v>7.3073625171887358</v>
      </c>
      <c r="D23" s="50">
        <f>D5*summary!F56</f>
        <v>10.74504357604723</v>
      </c>
      <c r="E23" s="21"/>
      <c r="F23" s="50">
        <f>F5*summary!B56</f>
        <v>411.19279307983049</v>
      </c>
      <c r="G23" s="50">
        <f>G5*summary!D56</f>
        <v>12.787884405080289</v>
      </c>
      <c r="H23" s="50">
        <f>H5*summary!F56</f>
        <v>18.803826258082655</v>
      </c>
      <c r="I23" s="23"/>
      <c r="J23" s="50">
        <f>J5*summary!B56</f>
        <v>660.84556030687031</v>
      </c>
      <c r="K23" s="50">
        <f>K5*summary!D56</f>
        <v>20.551957079593318</v>
      </c>
      <c r="L23" s="50">
        <f>L5*summary!F56</f>
        <v>30.220435057632837</v>
      </c>
    </row>
    <row r="24" spans="1:12" s="18" customFormat="1" x14ac:dyDescent="0.25">
      <c r="A24" s="1" t="s">
        <v>37</v>
      </c>
      <c r="B24" s="50">
        <f>B5*summary!B57</f>
        <v>12.803788726944282</v>
      </c>
      <c r="C24" s="50">
        <f>C5*summary!D57</f>
        <v>0.39972887815758412</v>
      </c>
      <c r="D24" s="50">
        <f>D5*summary!F57</f>
        <v>0.6168934495361259</v>
      </c>
      <c r="E24" s="21"/>
      <c r="F24" s="50">
        <f>F5*summary!B57</f>
        <v>22.406630272152498</v>
      </c>
      <c r="G24" s="50">
        <f>G5*summary!D57</f>
        <v>0.69952553677577234</v>
      </c>
      <c r="H24" s="50">
        <f>H5*summary!F57</f>
        <v>1.0795635366882206</v>
      </c>
      <c r="J24" s="50">
        <f>J5*summary!B57</f>
        <v>36.010655794530791</v>
      </c>
      <c r="K24" s="50">
        <f>K5*summary!D57</f>
        <v>1.1242374698182054</v>
      </c>
      <c r="L24" s="50">
        <f>L5*summary!F57</f>
        <v>1.7350128268203544</v>
      </c>
    </row>
    <row r="25" spans="1:12" s="18" customFormat="1" x14ac:dyDescent="0.25">
      <c r="A25" s="1" t="s">
        <v>38</v>
      </c>
      <c r="B25" s="50">
        <f>B5*summary!B58</f>
        <v>11.177531181425325</v>
      </c>
      <c r="C25" s="50">
        <f>C5*summary!D58</f>
        <v>0.34956527388286757</v>
      </c>
      <c r="D25" s="50">
        <f>D5*summary!F58</f>
        <v>0.44063817824008994</v>
      </c>
      <c r="E25" s="21"/>
      <c r="F25" s="50">
        <f>F5*summary!B58</f>
        <v>19.560679567494322</v>
      </c>
      <c r="G25" s="50">
        <f>G5*summary!D58</f>
        <v>0.61173922929501834</v>
      </c>
      <c r="H25" s="50">
        <f>H5*summary!F58</f>
        <v>0.77111681192015746</v>
      </c>
      <c r="J25" s="50">
        <f>J5*summary!B58</f>
        <v>31.436806447758727</v>
      </c>
      <c r="K25" s="50">
        <f>K5*summary!D58</f>
        <v>0.98315233279556502</v>
      </c>
      <c r="L25" s="50">
        <f>L5*summary!F58</f>
        <v>1.2392948763002531</v>
      </c>
    </row>
    <row r="26" spans="1:12" s="18" customFormat="1" x14ac:dyDescent="0.25">
      <c r="A26" s="1" t="s">
        <v>48</v>
      </c>
      <c r="B26" s="50">
        <f>B5*summary!B61</f>
        <v>9.5976100181775905</v>
      </c>
      <c r="C26" s="50">
        <f>C5*summary!D61</f>
        <v>0.29676840954123673</v>
      </c>
      <c r="D26" s="50">
        <f>D5*summary!F61</f>
        <v>0.52223784087714364</v>
      </c>
      <c r="E26" s="21"/>
      <c r="F26" s="50">
        <f>F5*summary!B61</f>
        <v>16.795817531810787</v>
      </c>
      <c r="G26" s="50">
        <f>G5*summary!D61</f>
        <v>0.51934471669716431</v>
      </c>
      <c r="H26" s="50">
        <f>H5*summary!F61</f>
        <v>0.91391622153500152</v>
      </c>
      <c r="J26" s="50">
        <f>J5*summary!B61</f>
        <v>26.993278176124473</v>
      </c>
      <c r="K26" s="50">
        <f>K5*summary!D61</f>
        <v>0.83466115183472822</v>
      </c>
      <c r="L26" s="50">
        <f>L5*summary!F61</f>
        <v>1.4687939274669666</v>
      </c>
    </row>
    <row r="27" spans="1:12" s="18" customFormat="1" x14ac:dyDescent="0.25">
      <c r="B27" s="19"/>
      <c r="C27" s="19"/>
      <c r="D27" s="20"/>
      <c r="F27" s="19"/>
      <c r="G27" s="19"/>
      <c r="H27" s="20"/>
      <c r="J27" s="19"/>
      <c r="K27" s="19"/>
      <c r="L27" s="19"/>
    </row>
    <row r="28" spans="1:12" s="18" customFormat="1" x14ac:dyDescent="0.25">
      <c r="B28" s="19"/>
      <c r="C28" s="19"/>
      <c r="D28" s="20"/>
      <c r="F28" s="19"/>
      <c r="G28" s="19"/>
      <c r="H28" s="20"/>
      <c r="J28" s="19"/>
      <c r="K28" s="19"/>
      <c r="L28" s="19"/>
    </row>
    <row r="29" spans="1:12" s="18" customFormat="1" x14ac:dyDescent="0.25">
      <c r="B29" s="19"/>
      <c r="C29" s="19"/>
      <c r="D29" s="20"/>
      <c r="F29" s="19"/>
      <c r="G29" s="19"/>
      <c r="H29" s="20"/>
      <c r="J29" s="19"/>
      <c r="K29" s="19"/>
      <c r="L29" s="19"/>
    </row>
    <row r="30" spans="1:12" s="18" customFormat="1" x14ac:dyDescent="0.25">
      <c r="B30" s="19"/>
      <c r="C30" s="19"/>
      <c r="D30" s="20"/>
      <c r="F30" s="19"/>
      <c r="G30" s="19"/>
      <c r="H30" s="20"/>
      <c r="J30" s="19"/>
      <c r="K30" s="19"/>
      <c r="L30" s="19"/>
    </row>
    <row r="31" spans="1:12" s="18" customFormat="1" x14ac:dyDescent="0.25">
      <c r="B31" s="19"/>
      <c r="C31" s="19"/>
      <c r="D31" s="20"/>
      <c r="F31" s="19"/>
      <c r="G31" s="19"/>
      <c r="H31" s="20"/>
      <c r="J31" s="19"/>
      <c r="K31" s="19"/>
      <c r="L31" s="19"/>
    </row>
    <row r="32" spans="1:12" s="18" customFormat="1" x14ac:dyDescent="0.25">
      <c r="B32" s="19"/>
      <c r="C32" s="19"/>
      <c r="D32" s="20"/>
      <c r="F32" s="19"/>
      <c r="G32" s="19"/>
      <c r="H32" s="20"/>
      <c r="J32" s="19"/>
      <c r="K32" s="19"/>
      <c r="L32" s="19"/>
    </row>
    <row r="33" spans="2:12" s="18" customFormat="1" x14ac:dyDescent="0.25">
      <c r="B33" s="19"/>
      <c r="C33" s="19"/>
      <c r="D33" s="20"/>
      <c r="F33" s="19"/>
      <c r="G33" s="19"/>
      <c r="H33" s="20"/>
      <c r="J33" s="19"/>
      <c r="K33" s="19"/>
      <c r="L33" s="19"/>
    </row>
    <row r="34" spans="2:12" s="18" customFormat="1" x14ac:dyDescent="0.25">
      <c r="B34" s="19"/>
      <c r="C34" s="19"/>
      <c r="D34" s="20"/>
      <c r="F34" s="19"/>
      <c r="G34" s="19"/>
      <c r="H34" s="20"/>
      <c r="J34" s="19"/>
      <c r="K34" s="19"/>
      <c r="L34" s="19"/>
    </row>
    <row r="35" spans="2:12" s="18" customFormat="1" x14ac:dyDescent="0.25">
      <c r="B35" s="19"/>
      <c r="C35" s="19"/>
      <c r="D35" s="20"/>
      <c r="F35" s="19"/>
      <c r="G35" s="19"/>
      <c r="H35" s="20"/>
      <c r="J35" s="19"/>
      <c r="K35" s="19"/>
      <c r="L35" s="19"/>
    </row>
    <row r="36" spans="2:12" s="18" customFormat="1" x14ac:dyDescent="0.25">
      <c r="B36" s="19"/>
      <c r="C36" s="19"/>
      <c r="D36" s="20"/>
      <c r="F36" s="19"/>
      <c r="G36" s="19"/>
      <c r="H36" s="20"/>
      <c r="J36" s="19"/>
      <c r="K36" s="19"/>
      <c r="L36" s="19"/>
    </row>
    <row r="37" spans="2:12" s="18" customFormat="1" x14ac:dyDescent="0.25">
      <c r="B37" s="19"/>
      <c r="C37" s="19"/>
      <c r="D37" s="20"/>
      <c r="F37" s="19"/>
      <c r="G37" s="19"/>
      <c r="H37" s="20"/>
      <c r="J37" s="19"/>
      <c r="K37" s="19"/>
      <c r="L37" s="19"/>
    </row>
    <row r="38" spans="2:12" s="18" customFormat="1" x14ac:dyDescent="0.25">
      <c r="B38" s="19"/>
      <c r="C38" s="19"/>
      <c r="D38" s="20"/>
      <c r="F38" s="19"/>
      <c r="G38" s="19"/>
      <c r="H38" s="20"/>
      <c r="J38" s="19"/>
      <c r="K38" s="19"/>
      <c r="L38" s="19"/>
    </row>
    <row r="39" spans="2:12" s="18" customFormat="1" x14ac:dyDescent="0.25">
      <c r="B39" s="19"/>
      <c r="C39" s="19"/>
      <c r="D39" s="20"/>
      <c r="F39" s="19"/>
      <c r="G39" s="19"/>
      <c r="H39" s="20"/>
      <c r="J39" s="19"/>
      <c r="K39" s="19"/>
      <c r="L39" s="19"/>
    </row>
    <row r="40" spans="2:12" s="18" customFormat="1" x14ac:dyDescent="0.25">
      <c r="B40" s="19"/>
      <c r="C40" s="19"/>
      <c r="D40" s="20"/>
      <c r="F40" s="19"/>
      <c r="G40" s="19"/>
      <c r="H40" s="20"/>
      <c r="J40" s="19"/>
      <c r="K40" s="19"/>
      <c r="L40" s="19"/>
    </row>
    <row r="41" spans="2:12" s="18" customFormat="1" x14ac:dyDescent="0.25">
      <c r="B41" s="19"/>
      <c r="C41" s="19"/>
      <c r="D41" s="20"/>
      <c r="F41" s="19"/>
      <c r="G41" s="19"/>
      <c r="H41" s="20"/>
      <c r="J41" s="19"/>
      <c r="K41" s="19"/>
      <c r="L41" s="19"/>
    </row>
    <row r="42" spans="2:12" s="18" customFormat="1" x14ac:dyDescent="0.25">
      <c r="B42" s="19"/>
      <c r="C42" s="19"/>
      <c r="D42" s="20"/>
      <c r="F42" s="19"/>
      <c r="G42" s="19"/>
      <c r="H42" s="20"/>
      <c r="J42" s="19"/>
      <c r="K42" s="19"/>
      <c r="L42" s="19"/>
    </row>
    <row r="43" spans="2:12" s="18" customFormat="1" x14ac:dyDescent="0.25">
      <c r="B43" s="19"/>
      <c r="C43" s="19"/>
      <c r="D43" s="20"/>
      <c r="F43" s="19"/>
      <c r="G43" s="19"/>
      <c r="H43" s="20"/>
      <c r="J43" s="19"/>
      <c r="K43" s="19"/>
      <c r="L43" s="19"/>
    </row>
    <row r="44" spans="2:12" s="18" customFormat="1" x14ac:dyDescent="0.25">
      <c r="B44" s="19"/>
      <c r="C44" s="19"/>
      <c r="D44" s="20"/>
      <c r="F44" s="19"/>
      <c r="G44" s="19"/>
      <c r="H44" s="20"/>
      <c r="J44" s="19"/>
      <c r="K44" s="19"/>
      <c r="L44" s="19"/>
    </row>
    <row r="45" spans="2:12" s="18" customFormat="1" x14ac:dyDescent="0.25">
      <c r="B45" s="19"/>
      <c r="C45" s="19"/>
      <c r="D45" s="20"/>
      <c r="F45" s="19"/>
      <c r="G45" s="19"/>
      <c r="H45" s="20"/>
      <c r="J45" s="19"/>
      <c r="K45" s="19"/>
      <c r="L45" s="19"/>
    </row>
    <row r="46" spans="2:12" s="18" customFormat="1" x14ac:dyDescent="0.25">
      <c r="B46" s="19"/>
      <c r="C46" s="19"/>
      <c r="D46" s="20"/>
      <c r="F46" s="19"/>
      <c r="G46" s="19"/>
      <c r="H46" s="20"/>
      <c r="J46" s="19"/>
      <c r="K46" s="19"/>
      <c r="L46" s="19"/>
    </row>
    <row r="47" spans="2:12" s="18" customFormat="1" x14ac:dyDescent="0.25">
      <c r="B47" s="19"/>
      <c r="C47" s="19"/>
      <c r="D47" s="20"/>
      <c r="F47" s="19"/>
      <c r="G47" s="19"/>
      <c r="H47" s="20"/>
      <c r="J47" s="19"/>
      <c r="K47" s="19"/>
      <c r="L47" s="19"/>
    </row>
    <row r="48" spans="2:12" s="18" customFormat="1" x14ac:dyDescent="0.25">
      <c r="B48" s="19"/>
      <c r="C48" s="19"/>
      <c r="D48" s="20"/>
      <c r="F48" s="19"/>
      <c r="G48" s="19"/>
      <c r="H48" s="20"/>
      <c r="J48" s="19"/>
      <c r="K48" s="19"/>
      <c r="L48" s="19"/>
    </row>
    <row r="49" spans="2:12" s="18" customFormat="1" x14ac:dyDescent="0.25">
      <c r="B49" s="19"/>
      <c r="C49" s="19"/>
      <c r="D49" s="20"/>
      <c r="F49" s="19"/>
      <c r="G49" s="19"/>
      <c r="H49" s="20"/>
      <c r="J49" s="19"/>
      <c r="K49" s="19"/>
      <c r="L49" s="19"/>
    </row>
    <row r="50" spans="2:12" s="18" customFormat="1" x14ac:dyDescent="0.25">
      <c r="B50" s="19"/>
      <c r="C50" s="19"/>
      <c r="D50" s="20"/>
      <c r="F50" s="19"/>
      <c r="G50" s="19"/>
      <c r="H50" s="20"/>
      <c r="J50" s="19"/>
      <c r="K50" s="19"/>
      <c r="L50" s="19"/>
    </row>
    <row r="51" spans="2:12" s="18" customFormat="1" x14ac:dyDescent="0.25">
      <c r="B51" s="19"/>
      <c r="C51" s="19"/>
      <c r="D51" s="20"/>
      <c r="F51" s="19"/>
      <c r="G51" s="19"/>
      <c r="H51" s="20"/>
      <c r="J51" s="19"/>
      <c r="K51" s="19"/>
      <c r="L51" s="19"/>
    </row>
    <row r="52" spans="2:12" s="18" customFormat="1" x14ac:dyDescent="0.25">
      <c r="B52" s="19"/>
      <c r="C52" s="19"/>
      <c r="D52" s="20"/>
      <c r="F52" s="19"/>
      <c r="G52" s="19"/>
      <c r="H52" s="20"/>
      <c r="J52" s="19"/>
      <c r="K52" s="19"/>
      <c r="L52" s="19"/>
    </row>
    <row r="53" spans="2:12" s="18" customFormat="1" x14ac:dyDescent="0.25">
      <c r="B53" s="19"/>
      <c r="C53" s="19"/>
      <c r="D53" s="20"/>
      <c r="F53" s="19"/>
      <c r="G53" s="19"/>
      <c r="H53" s="20"/>
      <c r="J53" s="19"/>
      <c r="K53" s="19"/>
      <c r="L53" s="19"/>
    </row>
    <row r="54" spans="2:12" s="18" customFormat="1" x14ac:dyDescent="0.25">
      <c r="B54" s="19"/>
      <c r="C54" s="19"/>
      <c r="D54" s="20"/>
      <c r="F54" s="19"/>
      <c r="G54" s="19"/>
      <c r="H54" s="20"/>
      <c r="J54" s="19"/>
      <c r="K54" s="19"/>
      <c r="L54" s="19"/>
    </row>
    <row r="55" spans="2:12" s="18" customFormat="1" x14ac:dyDescent="0.25">
      <c r="B55" s="19"/>
      <c r="C55" s="19"/>
      <c r="D55" s="20"/>
      <c r="F55" s="19"/>
      <c r="G55" s="19"/>
      <c r="H55" s="20"/>
      <c r="J55" s="19"/>
      <c r="K55" s="19"/>
      <c r="L55" s="19"/>
    </row>
    <row r="56" spans="2:12" s="18" customFormat="1" x14ac:dyDescent="0.25">
      <c r="B56" s="19"/>
      <c r="C56" s="19"/>
      <c r="D56" s="20"/>
      <c r="F56" s="19"/>
      <c r="G56" s="19"/>
      <c r="H56" s="20"/>
      <c r="J56" s="19"/>
      <c r="K56" s="19"/>
      <c r="L56" s="19"/>
    </row>
    <row r="57" spans="2:12" s="18" customFormat="1" x14ac:dyDescent="0.25">
      <c r="B57" s="19"/>
      <c r="C57" s="19"/>
      <c r="D57" s="20"/>
      <c r="F57" s="19"/>
      <c r="G57" s="19"/>
      <c r="H57" s="20"/>
      <c r="J57" s="19"/>
      <c r="K57" s="19"/>
      <c r="L57" s="19"/>
    </row>
    <row r="58" spans="2:12" s="18" customFormat="1" x14ac:dyDescent="0.25">
      <c r="B58" s="19"/>
      <c r="C58" s="19"/>
      <c r="D58" s="20"/>
      <c r="F58" s="19"/>
      <c r="G58" s="19"/>
      <c r="H58" s="20"/>
      <c r="J58" s="19"/>
      <c r="K58" s="19"/>
      <c r="L58" s="19"/>
    </row>
    <row r="59" spans="2:12" s="18" customFormat="1" x14ac:dyDescent="0.25">
      <c r="B59" s="19"/>
      <c r="C59" s="19"/>
      <c r="D59" s="20"/>
      <c r="F59" s="19"/>
      <c r="G59" s="19"/>
      <c r="H59" s="20"/>
      <c r="J59" s="19"/>
      <c r="K59" s="19"/>
      <c r="L59" s="19"/>
    </row>
    <row r="60" spans="2:12" s="18" customFormat="1" x14ac:dyDescent="0.25">
      <c r="B60" s="19"/>
      <c r="C60" s="19"/>
      <c r="D60" s="20"/>
      <c r="F60" s="19"/>
      <c r="G60" s="19"/>
      <c r="H60" s="20"/>
      <c r="J60" s="19"/>
      <c r="K60" s="19"/>
      <c r="L60" s="19"/>
    </row>
    <row r="61" spans="2:12" s="18" customFormat="1" x14ac:dyDescent="0.25">
      <c r="B61" s="19"/>
      <c r="C61" s="19"/>
      <c r="D61" s="20"/>
      <c r="F61" s="19"/>
      <c r="G61" s="19"/>
      <c r="H61" s="20"/>
      <c r="J61" s="19"/>
      <c r="K61" s="19"/>
      <c r="L61" s="19"/>
    </row>
    <row r="62" spans="2:12" s="18" customFormat="1" x14ac:dyDescent="0.25">
      <c r="B62" s="19"/>
      <c r="C62" s="19"/>
      <c r="D62" s="20"/>
      <c r="F62" s="19"/>
      <c r="G62" s="19"/>
      <c r="H62" s="20"/>
      <c r="J62" s="19"/>
      <c r="K62" s="19"/>
      <c r="L62" s="19"/>
    </row>
    <row r="63" spans="2:12" s="18" customFormat="1" x14ac:dyDescent="0.25">
      <c r="B63" s="19"/>
      <c r="C63" s="19"/>
      <c r="D63" s="20"/>
      <c r="F63" s="19"/>
      <c r="G63" s="19"/>
      <c r="H63" s="20"/>
      <c r="J63" s="19"/>
      <c r="K63" s="19"/>
      <c r="L63" s="19"/>
    </row>
    <row r="64" spans="2:12" s="18" customFormat="1" x14ac:dyDescent="0.25">
      <c r="B64" s="19"/>
      <c r="C64" s="19"/>
      <c r="D64" s="20"/>
      <c r="F64" s="19"/>
      <c r="G64" s="19"/>
      <c r="H64" s="20"/>
      <c r="J64" s="19"/>
      <c r="K64" s="19"/>
      <c r="L64" s="19"/>
    </row>
    <row r="65" spans="2:12" s="18" customFormat="1" x14ac:dyDescent="0.25">
      <c r="B65" s="19"/>
      <c r="C65" s="19"/>
      <c r="D65" s="20"/>
      <c r="F65" s="19"/>
      <c r="G65" s="19"/>
      <c r="H65" s="20"/>
      <c r="J65" s="19"/>
      <c r="K65" s="19"/>
      <c r="L65" s="19"/>
    </row>
    <row r="66" spans="2:12" s="18" customFormat="1" x14ac:dyDescent="0.25">
      <c r="B66" s="19"/>
      <c r="C66" s="19"/>
      <c r="D66" s="20"/>
      <c r="F66" s="19"/>
      <c r="G66" s="19"/>
      <c r="H66" s="20"/>
      <c r="J66" s="19"/>
      <c r="K66" s="19"/>
      <c r="L66" s="19"/>
    </row>
    <row r="67" spans="2:12" s="18" customFormat="1" x14ac:dyDescent="0.25">
      <c r="B67" s="19"/>
      <c r="C67" s="19"/>
      <c r="D67" s="20"/>
      <c r="F67" s="19"/>
      <c r="G67" s="19"/>
      <c r="H67" s="20"/>
      <c r="J67" s="19"/>
      <c r="K67" s="19"/>
      <c r="L67" s="19"/>
    </row>
    <row r="68" spans="2:12" s="18" customFormat="1" x14ac:dyDescent="0.25">
      <c r="B68" s="19"/>
      <c r="C68" s="19"/>
      <c r="D68" s="20"/>
      <c r="F68" s="19"/>
      <c r="G68" s="19"/>
      <c r="H68" s="20"/>
      <c r="J68" s="19"/>
      <c r="K68" s="19"/>
      <c r="L68" s="19"/>
    </row>
    <row r="69" spans="2:12" s="18" customFormat="1" x14ac:dyDescent="0.25">
      <c r="B69" s="19"/>
      <c r="C69" s="19"/>
      <c r="D69" s="20"/>
      <c r="F69" s="19"/>
      <c r="G69" s="19"/>
      <c r="H69" s="20"/>
      <c r="J69" s="19"/>
      <c r="K69" s="19"/>
      <c r="L69" s="19"/>
    </row>
    <row r="70" spans="2:12" s="18" customFormat="1" x14ac:dyDescent="0.25">
      <c r="B70" s="19"/>
      <c r="C70" s="19"/>
      <c r="D70" s="20"/>
      <c r="F70" s="19"/>
      <c r="G70" s="19"/>
      <c r="H70" s="20"/>
      <c r="J70" s="19"/>
      <c r="K70" s="19"/>
      <c r="L70" s="19"/>
    </row>
    <row r="71" spans="2:12" s="18" customFormat="1" x14ac:dyDescent="0.25">
      <c r="B71" s="19"/>
      <c r="C71" s="19"/>
      <c r="D71" s="20"/>
      <c r="F71" s="19"/>
      <c r="G71" s="19"/>
      <c r="H71" s="20"/>
      <c r="J71" s="19"/>
      <c r="K71" s="19"/>
      <c r="L71" s="19"/>
    </row>
    <row r="72" spans="2:12" s="18" customFormat="1" x14ac:dyDescent="0.25">
      <c r="B72" s="19"/>
      <c r="C72" s="19"/>
      <c r="D72" s="20"/>
      <c r="F72" s="19"/>
      <c r="G72" s="19"/>
      <c r="H72" s="20"/>
      <c r="J72" s="19"/>
      <c r="K72" s="19"/>
      <c r="L72" s="19"/>
    </row>
    <row r="73" spans="2:12" s="18" customFormat="1" x14ac:dyDescent="0.25">
      <c r="B73" s="19"/>
      <c r="C73" s="19"/>
      <c r="D73" s="20"/>
      <c r="F73" s="19"/>
      <c r="G73" s="19"/>
      <c r="H73" s="20"/>
      <c r="J73" s="19"/>
      <c r="K73" s="19"/>
      <c r="L73" s="19"/>
    </row>
    <row r="74" spans="2:12" s="18" customFormat="1" x14ac:dyDescent="0.25">
      <c r="B74" s="19"/>
      <c r="C74" s="19"/>
      <c r="D74" s="20"/>
      <c r="F74" s="19"/>
      <c r="G74" s="19"/>
      <c r="H74" s="20"/>
      <c r="J74" s="19"/>
      <c r="K74" s="19"/>
      <c r="L74" s="19"/>
    </row>
    <row r="75" spans="2:12" s="18" customFormat="1" x14ac:dyDescent="0.25">
      <c r="B75" s="19"/>
      <c r="C75" s="19"/>
      <c r="D75" s="20"/>
      <c r="F75" s="19"/>
      <c r="G75" s="19"/>
      <c r="H75" s="20"/>
      <c r="J75" s="19"/>
      <c r="K75" s="19"/>
      <c r="L75" s="19"/>
    </row>
    <row r="76" spans="2:12" s="18" customFormat="1" x14ac:dyDescent="0.25">
      <c r="B76" s="19"/>
      <c r="C76" s="19"/>
      <c r="D76" s="20"/>
      <c r="F76" s="19"/>
      <c r="G76" s="19"/>
      <c r="H76" s="20"/>
      <c r="J76" s="19"/>
      <c r="K76" s="19"/>
      <c r="L76" s="19"/>
    </row>
    <row r="77" spans="2:12" s="18" customFormat="1" x14ac:dyDescent="0.25">
      <c r="B77" s="19"/>
      <c r="C77" s="19"/>
      <c r="D77" s="20"/>
      <c r="F77" s="19"/>
      <c r="G77" s="19"/>
      <c r="H77" s="20"/>
      <c r="J77" s="19"/>
      <c r="K77" s="19"/>
      <c r="L77" s="19"/>
    </row>
    <row r="78" spans="2:12" s="18" customFormat="1" x14ac:dyDescent="0.25">
      <c r="B78" s="19"/>
      <c r="C78" s="19"/>
      <c r="D78" s="20"/>
      <c r="F78" s="19"/>
      <c r="G78" s="19"/>
      <c r="H78" s="20"/>
      <c r="J78" s="19"/>
      <c r="K78" s="19"/>
      <c r="L78" s="19"/>
    </row>
    <row r="79" spans="2:12" s="18" customFormat="1" x14ac:dyDescent="0.25">
      <c r="B79" s="19"/>
      <c r="C79" s="19"/>
      <c r="D79" s="20"/>
      <c r="F79" s="19"/>
      <c r="G79" s="19"/>
      <c r="H79" s="20"/>
      <c r="J79" s="19"/>
      <c r="K79" s="19"/>
      <c r="L79" s="19"/>
    </row>
    <row r="80" spans="2:12" s="18" customFormat="1" x14ac:dyDescent="0.25">
      <c r="B80" s="19"/>
      <c r="C80" s="19"/>
      <c r="D80" s="20"/>
      <c r="F80" s="19"/>
      <c r="G80" s="19"/>
      <c r="H80" s="20"/>
      <c r="J80" s="19"/>
      <c r="K80" s="19"/>
      <c r="L80" s="19"/>
    </row>
    <row r="81" spans="2:12" s="18" customFormat="1" x14ac:dyDescent="0.25">
      <c r="B81" s="19"/>
      <c r="C81" s="19"/>
      <c r="D81" s="20"/>
      <c r="F81" s="19"/>
      <c r="G81" s="19"/>
      <c r="H81" s="20"/>
      <c r="J81" s="19"/>
      <c r="K81" s="19"/>
      <c r="L81" s="19"/>
    </row>
    <row r="82" spans="2:12" s="18" customFormat="1" x14ac:dyDescent="0.25">
      <c r="B82" s="19"/>
      <c r="C82" s="19"/>
      <c r="D82" s="20"/>
      <c r="F82" s="19"/>
      <c r="G82" s="19"/>
      <c r="H82" s="20"/>
      <c r="J82" s="19"/>
      <c r="K82" s="19"/>
      <c r="L82" s="19"/>
    </row>
    <row r="83" spans="2:12" s="18" customFormat="1" x14ac:dyDescent="0.25">
      <c r="B83" s="19"/>
      <c r="C83" s="19"/>
      <c r="D83" s="20"/>
      <c r="F83" s="19"/>
      <c r="G83" s="19"/>
      <c r="H83" s="20"/>
      <c r="J83" s="19"/>
      <c r="K83" s="19"/>
      <c r="L83" s="19"/>
    </row>
    <row r="84" spans="2:12" s="18" customFormat="1" x14ac:dyDescent="0.25">
      <c r="B84" s="19"/>
      <c r="C84" s="19"/>
      <c r="D84" s="20"/>
      <c r="F84" s="19"/>
      <c r="G84" s="19"/>
      <c r="H84" s="20"/>
      <c r="J84" s="19"/>
      <c r="K84" s="19"/>
      <c r="L84" s="19"/>
    </row>
    <row r="85" spans="2:12" s="18" customFormat="1" x14ac:dyDescent="0.25">
      <c r="B85" s="19"/>
      <c r="C85" s="19"/>
      <c r="D85" s="20"/>
      <c r="F85" s="19"/>
      <c r="G85" s="19"/>
      <c r="H85" s="20"/>
      <c r="J85" s="19"/>
      <c r="K85" s="19"/>
      <c r="L85" s="19"/>
    </row>
    <row r="86" spans="2:12" s="18" customFormat="1" x14ac:dyDescent="0.25">
      <c r="B86" s="19"/>
      <c r="C86" s="19"/>
      <c r="D86" s="20"/>
      <c r="F86" s="19"/>
      <c r="G86" s="19"/>
      <c r="H86" s="20"/>
      <c r="J86" s="19"/>
      <c r="K86" s="19"/>
      <c r="L86" s="19"/>
    </row>
    <row r="87" spans="2:12" s="18" customFormat="1" x14ac:dyDescent="0.25">
      <c r="B87" s="19"/>
      <c r="C87" s="19"/>
      <c r="D87" s="20"/>
      <c r="F87" s="19"/>
      <c r="G87" s="19"/>
      <c r="H87" s="20"/>
      <c r="J87" s="19"/>
      <c r="K87" s="19"/>
      <c r="L87" s="19"/>
    </row>
    <row r="88" spans="2:12" s="18" customFormat="1" x14ac:dyDescent="0.25">
      <c r="B88" s="19"/>
      <c r="C88" s="19"/>
      <c r="D88" s="20"/>
      <c r="F88" s="19"/>
      <c r="G88" s="19"/>
      <c r="H88" s="20"/>
      <c r="J88" s="19"/>
      <c r="K88" s="19"/>
      <c r="L88" s="19"/>
    </row>
    <row r="89" spans="2:12" s="18" customFormat="1" x14ac:dyDescent="0.25">
      <c r="B89" s="19"/>
      <c r="C89" s="19"/>
      <c r="D89" s="20"/>
      <c r="F89" s="19"/>
      <c r="G89" s="19"/>
      <c r="H89" s="20"/>
      <c r="J89" s="19"/>
      <c r="K89" s="19"/>
      <c r="L89" s="19"/>
    </row>
    <row r="90" spans="2:12" s="18" customFormat="1" x14ac:dyDescent="0.25">
      <c r="B90" s="19"/>
      <c r="C90" s="19"/>
      <c r="D90" s="20"/>
      <c r="F90" s="19"/>
      <c r="G90" s="19"/>
      <c r="H90" s="20"/>
      <c r="J90" s="19"/>
      <c r="K90" s="19"/>
      <c r="L90" s="19"/>
    </row>
    <row r="91" spans="2:12" s="18" customFormat="1" x14ac:dyDescent="0.25">
      <c r="B91" s="19"/>
      <c r="C91" s="19"/>
      <c r="D91" s="20"/>
      <c r="F91" s="19"/>
      <c r="G91" s="19"/>
      <c r="H91" s="20"/>
      <c r="J91" s="19"/>
      <c r="K91" s="19"/>
      <c r="L91" s="19"/>
    </row>
    <row r="92" spans="2:12" s="18" customFormat="1" x14ac:dyDescent="0.25">
      <c r="B92" s="19"/>
      <c r="C92" s="19"/>
      <c r="D92" s="20"/>
      <c r="F92" s="19"/>
      <c r="G92" s="19"/>
      <c r="H92" s="20"/>
      <c r="J92" s="19"/>
      <c r="K92" s="19"/>
      <c r="L92" s="19"/>
    </row>
    <row r="93" spans="2:12" s="18" customFormat="1" x14ac:dyDescent="0.25">
      <c r="B93" s="19"/>
      <c r="C93" s="19"/>
      <c r="D93" s="20"/>
      <c r="F93" s="19"/>
      <c r="G93" s="19"/>
      <c r="H93" s="20"/>
      <c r="J93" s="19"/>
      <c r="K93" s="19"/>
      <c r="L93" s="19"/>
    </row>
    <row r="94" spans="2:12" s="18" customFormat="1" x14ac:dyDescent="0.25">
      <c r="B94" s="19"/>
      <c r="C94" s="19"/>
      <c r="D94" s="20"/>
      <c r="F94" s="19"/>
      <c r="G94" s="19"/>
      <c r="H94" s="20"/>
      <c r="J94" s="19"/>
      <c r="K94" s="19"/>
      <c r="L94" s="19"/>
    </row>
    <row r="95" spans="2:12" s="18" customFormat="1" x14ac:dyDescent="0.25">
      <c r="B95" s="19"/>
      <c r="C95" s="19"/>
      <c r="D95" s="20"/>
      <c r="F95" s="19"/>
      <c r="G95" s="19"/>
      <c r="H95" s="20"/>
      <c r="J95" s="19"/>
      <c r="K95" s="19"/>
      <c r="L95" s="19"/>
    </row>
    <row r="96" spans="2:12" s="18" customFormat="1" x14ac:dyDescent="0.25">
      <c r="B96" s="19"/>
      <c r="C96" s="19"/>
      <c r="D96" s="20"/>
      <c r="F96" s="19"/>
      <c r="G96" s="19"/>
      <c r="H96" s="20"/>
      <c r="J96" s="19"/>
      <c r="K96" s="19"/>
      <c r="L96" s="19"/>
    </row>
    <row r="97" spans="2:12" s="18" customFormat="1" x14ac:dyDescent="0.25">
      <c r="B97" s="19"/>
      <c r="C97" s="19"/>
      <c r="D97" s="20"/>
      <c r="F97" s="19"/>
      <c r="G97" s="19"/>
      <c r="H97" s="20"/>
      <c r="J97" s="19"/>
      <c r="K97" s="19"/>
      <c r="L97" s="19"/>
    </row>
    <row r="98" spans="2:12" s="18" customFormat="1" x14ac:dyDescent="0.25">
      <c r="B98" s="19"/>
      <c r="C98" s="19"/>
      <c r="D98" s="20"/>
      <c r="F98" s="19"/>
      <c r="G98" s="19"/>
      <c r="H98" s="20"/>
      <c r="J98" s="19"/>
      <c r="K98" s="19"/>
      <c r="L98" s="19"/>
    </row>
    <row r="99" spans="2:12" s="18" customFormat="1" x14ac:dyDescent="0.25">
      <c r="B99" s="19"/>
      <c r="C99" s="19"/>
      <c r="D99" s="20"/>
      <c r="F99" s="19"/>
      <c r="G99" s="19"/>
      <c r="H99" s="20"/>
      <c r="J99" s="19"/>
      <c r="K99" s="19"/>
      <c r="L99" s="19"/>
    </row>
    <row r="100" spans="2:12" s="18" customFormat="1" x14ac:dyDescent="0.25">
      <c r="B100" s="19"/>
      <c r="C100" s="19"/>
      <c r="D100" s="20"/>
      <c r="F100" s="19"/>
      <c r="G100" s="19"/>
      <c r="H100" s="20"/>
      <c r="J100" s="19"/>
      <c r="K100" s="19"/>
      <c r="L100" s="19"/>
    </row>
    <row r="101" spans="2:12" s="18" customFormat="1" x14ac:dyDescent="0.25">
      <c r="B101" s="19"/>
      <c r="C101" s="19"/>
      <c r="D101" s="20"/>
      <c r="F101" s="19"/>
      <c r="G101" s="19"/>
      <c r="H101" s="20"/>
      <c r="J101" s="19"/>
      <c r="K101" s="19"/>
      <c r="L101" s="19"/>
    </row>
    <row r="102" spans="2:12" s="18" customFormat="1" x14ac:dyDescent="0.25">
      <c r="B102" s="19"/>
      <c r="C102" s="19"/>
      <c r="D102" s="20"/>
      <c r="F102" s="19"/>
      <c r="G102" s="19"/>
      <c r="H102" s="20"/>
      <c r="J102" s="19"/>
      <c r="K102" s="19"/>
      <c r="L102" s="19"/>
    </row>
    <row r="103" spans="2:12" s="18" customFormat="1" x14ac:dyDescent="0.25">
      <c r="B103" s="19"/>
      <c r="C103" s="19"/>
      <c r="D103" s="20"/>
      <c r="F103" s="19"/>
      <c r="G103" s="19"/>
      <c r="H103" s="20"/>
      <c r="J103" s="19"/>
      <c r="K103" s="19"/>
      <c r="L103" s="19"/>
    </row>
    <row r="104" spans="2:12" s="18" customFormat="1" x14ac:dyDescent="0.25">
      <c r="B104" s="19"/>
      <c r="C104" s="19"/>
      <c r="D104" s="20"/>
      <c r="F104" s="19"/>
      <c r="G104" s="19"/>
      <c r="H104" s="20"/>
      <c r="J104" s="19"/>
      <c r="K104" s="19"/>
      <c r="L104" s="19"/>
    </row>
    <row r="105" spans="2:12" s="18" customFormat="1" x14ac:dyDescent="0.25">
      <c r="B105" s="19"/>
      <c r="C105" s="19"/>
      <c r="D105" s="20"/>
      <c r="F105" s="19"/>
      <c r="G105" s="19"/>
      <c r="H105" s="20"/>
      <c r="J105" s="19"/>
      <c r="K105" s="19"/>
      <c r="L105" s="19"/>
    </row>
    <row r="106" spans="2:12" s="18" customFormat="1" x14ac:dyDescent="0.25">
      <c r="B106" s="19"/>
      <c r="C106" s="19"/>
      <c r="D106" s="20"/>
      <c r="F106" s="19"/>
      <c r="G106" s="19"/>
      <c r="H106" s="20"/>
      <c r="J106" s="19"/>
      <c r="K106" s="19"/>
      <c r="L106" s="19"/>
    </row>
    <row r="107" spans="2:12" s="18" customFormat="1" x14ac:dyDescent="0.25">
      <c r="B107" s="19"/>
      <c r="C107" s="19"/>
      <c r="D107" s="20"/>
      <c r="F107" s="19"/>
      <c r="G107" s="19"/>
      <c r="H107" s="20"/>
      <c r="J107" s="19"/>
      <c r="K107" s="19"/>
      <c r="L107" s="19"/>
    </row>
    <row r="108" spans="2:12" s="18" customFormat="1" x14ac:dyDescent="0.25">
      <c r="B108" s="19"/>
      <c r="C108" s="19"/>
      <c r="D108" s="20"/>
      <c r="F108" s="19"/>
      <c r="G108" s="19"/>
      <c r="H108" s="20"/>
      <c r="J108" s="19"/>
      <c r="K108" s="19"/>
      <c r="L108" s="19"/>
    </row>
    <row r="109" spans="2:12" s="18" customFormat="1" x14ac:dyDescent="0.25">
      <c r="B109" s="19"/>
      <c r="C109" s="19"/>
      <c r="D109" s="20"/>
      <c r="F109" s="19"/>
      <c r="G109" s="19"/>
      <c r="H109" s="20"/>
      <c r="J109" s="19"/>
      <c r="K109" s="19"/>
      <c r="L109" s="19"/>
    </row>
    <row r="110" spans="2:12" s="18" customFormat="1" x14ac:dyDescent="0.25">
      <c r="B110" s="19"/>
      <c r="C110" s="19"/>
      <c r="D110" s="20"/>
      <c r="F110" s="19"/>
      <c r="G110" s="19"/>
      <c r="H110" s="20"/>
      <c r="J110" s="19"/>
      <c r="K110" s="19"/>
      <c r="L110" s="19"/>
    </row>
    <row r="111" spans="2:12" s="18" customFormat="1" x14ac:dyDescent="0.25">
      <c r="B111" s="19"/>
      <c r="C111" s="19"/>
      <c r="D111" s="20"/>
      <c r="F111" s="19"/>
      <c r="G111" s="19"/>
      <c r="H111" s="20"/>
      <c r="J111" s="19"/>
      <c r="K111" s="19"/>
      <c r="L111" s="19"/>
    </row>
    <row r="112" spans="2:12" s="18" customFormat="1" x14ac:dyDescent="0.25">
      <c r="B112" s="19"/>
      <c r="C112" s="19"/>
      <c r="D112" s="20"/>
      <c r="F112" s="19"/>
      <c r="G112" s="19"/>
      <c r="H112" s="20"/>
      <c r="J112" s="19"/>
      <c r="K112" s="19"/>
      <c r="L112" s="19"/>
    </row>
    <row r="113" spans="2:12" s="18" customFormat="1" x14ac:dyDescent="0.25">
      <c r="B113" s="19"/>
      <c r="C113" s="19"/>
      <c r="D113" s="20"/>
      <c r="F113" s="19"/>
      <c r="G113" s="19"/>
      <c r="H113" s="20"/>
      <c r="J113" s="19"/>
      <c r="K113" s="19"/>
      <c r="L113" s="19"/>
    </row>
    <row r="114" spans="2:12" s="18" customFormat="1" x14ac:dyDescent="0.25">
      <c r="B114" s="19"/>
      <c r="C114" s="19"/>
      <c r="D114" s="20"/>
      <c r="F114" s="19"/>
      <c r="G114" s="19"/>
      <c r="H114" s="20"/>
      <c r="J114" s="19"/>
      <c r="K114" s="19"/>
      <c r="L114" s="19"/>
    </row>
    <row r="115" spans="2:12" s="18" customFormat="1" x14ac:dyDescent="0.25">
      <c r="B115" s="19"/>
      <c r="C115" s="19"/>
      <c r="D115" s="20"/>
      <c r="F115" s="19"/>
      <c r="G115" s="19"/>
      <c r="H115" s="20"/>
      <c r="J115" s="19"/>
      <c r="K115" s="19"/>
      <c r="L115" s="19"/>
    </row>
    <row r="116" spans="2:12" s="18" customFormat="1" x14ac:dyDescent="0.25">
      <c r="B116" s="19"/>
      <c r="C116" s="19"/>
      <c r="D116" s="20"/>
      <c r="F116" s="19"/>
      <c r="G116" s="19"/>
      <c r="H116" s="20"/>
      <c r="J116" s="19"/>
      <c r="K116" s="19"/>
      <c r="L116" s="19"/>
    </row>
    <row r="117" spans="2:12" s="18" customFormat="1" x14ac:dyDescent="0.25">
      <c r="B117" s="19"/>
      <c r="C117" s="19"/>
      <c r="D117" s="20"/>
      <c r="F117" s="19"/>
      <c r="G117" s="19"/>
      <c r="H117" s="20"/>
      <c r="J117" s="19"/>
      <c r="K117" s="19"/>
      <c r="L117" s="19"/>
    </row>
    <row r="118" spans="2:12" s="18" customFormat="1" x14ac:dyDescent="0.25">
      <c r="B118" s="19"/>
      <c r="C118" s="19"/>
      <c r="D118" s="20"/>
      <c r="F118" s="19"/>
      <c r="G118" s="19"/>
      <c r="H118" s="20"/>
      <c r="J118" s="19"/>
      <c r="K118" s="19"/>
      <c r="L118" s="19"/>
    </row>
    <row r="119" spans="2:12" s="18" customFormat="1" x14ac:dyDescent="0.25">
      <c r="B119" s="19"/>
      <c r="C119" s="19"/>
      <c r="D119" s="20"/>
      <c r="F119" s="19"/>
      <c r="G119" s="19"/>
      <c r="H119" s="20"/>
      <c r="J119" s="19"/>
      <c r="K119" s="19"/>
      <c r="L119" s="19"/>
    </row>
    <row r="120" spans="2:12" s="18" customFormat="1" x14ac:dyDescent="0.25">
      <c r="B120" s="19"/>
      <c r="C120" s="19"/>
      <c r="D120" s="20"/>
      <c r="F120" s="19"/>
      <c r="G120" s="19"/>
      <c r="H120" s="20"/>
      <c r="J120" s="19"/>
      <c r="K120" s="19"/>
      <c r="L120" s="19"/>
    </row>
    <row r="121" spans="2:12" s="18" customFormat="1" x14ac:dyDescent="0.25">
      <c r="B121" s="19"/>
      <c r="C121" s="19"/>
      <c r="D121" s="20"/>
      <c r="F121" s="19"/>
      <c r="G121" s="19"/>
      <c r="H121" s="20"/>
      <c r="J121" s="19"/>
      <c r="K121" s="19"/>
      <c r="L121" s="19"/>
    </row>
    <row r="122" spans="2:12" s="18" customFormat="1" x14ac:dyDescent="0.25">
      <c r="B122" s="19"/>
      <c r="C122" s="19"/>
      <c r="D122" s="20"/>
      <c r="F122" s="19"/>
      <c r="G122" s="19"/>
      <c r="H122" s="20"/>
      <c r="J122" s="19"/>
      <c r="K122" s="19"/>
      <c r="L122" s="19"/>
    </row>
    <row r="123" spans="2:12" s="18" customFormat="1" x14ac:dyDescent="0.25">
      <c r="B123" s="19"/>
      <c r="C123" s="19"/>
      <c r="D123" s="20"/>
      <c r="F123" s="19"/>
      <c r="G123" s="19"/>
      <c r="H123" s="20"/>
      <c r="J123" s="19"/>
      <c r="K123" s="19"/>
      <c r="L123" s="19"/>
    </row>
    <row r="124" spans="2:12" s="18" customFormat="1" x14ac:dyDescent="0.25">
      <c r="B124" s="19"/>
      <c r="C124" s="19"/>
      <c r="D124" s="20"/>
      <c r="F124" s="19"/>
      <c r="G124" s="19"/>
      <c r="H124" s="20"/>
      <c r="J124" s="19"/>
      <c r="K124" s="19"/>
      <c r="L124" s="19"/>
    </row>
    <row r="125" spans="2:12" s="18" customFormat="1" x14ac:dyDescent="0.25">
      <c r="B125" s="19"/>
      <c r="C125" s="19"/>
      <c r="D125" s="20"/>
      <c r="F125" s="19"/>
      <c r="G125" s="19"/>
      <c r="H125" s="20"/>
      <c r="J125" s="19"/>
      <c r="K125" s="19"/>
      <c r="L125" s="19"/>
    </row>
    <row r="126" spans="2:12" s="18" customFormat="1" x14ac:dyDescent="0.25">
      <c r="B126" s="19"/>
      <c r="C126" s="19"/>
      <c r="D126" s="20"/>
      <c r="F126" s="19"/>
      <c r="G126" s="19"/>
      <c r="H126" s="20"/>
      <c r="J126" s="19"/>
      <c r="K126" s="19"/>
      <c r="L126" s="19"/>
    </row>
    <row r="127" spans="2:12" s="18" customFormat="1" x14ac:dyDescent="0.25">
      <c r="B127" s="19"/>
      <c r="C127" s="19"/>
      <c r="D127" s="20"/>
      <c r="F127" s="19"/>
      <c r="G127" s="19"/>
      <c r="H127" s="20"/>
      <c r="J127" s="19"/>
      <c r="K127" s="19"/>
      <c r="L127" s="19"/>
    </row>
    <row r="128" spans="2:12" s="18" customFormat="1" x14ac:dyDescent="0.25">
      <c r="B128" s="19"/>
      <c r="C128" s="19"/>
      <c r="D128" s="20"/>
      <c r="F128" s="19"/>
      <c r="G128" s="19"/>
      <c r="H128" s="20"/>
      <c r="J128" s="19"/>
      <c r="K128" s="19"/>
      <c r="L128" s="19"/>
    </row>
    <row r="129" spans="2:12" s="18" customFormat="1" x14ac:dyDescent="0.25">
      <c r="B129" s="19"/>
      <c r="C129" s="19"/>
      <c r="D129" s="20"/>
      <c r="F129" s="19"/>
      <c r="G129" s="19"/>
      <c r="H129" s="20"/>
      <c r="J129" s="19"/>
      <c r="K129" s="19"/>
      <c r="L129" s="19"/>
    </row>
    <row r="130" spans="2:12" s="18" customFormat="1" x14ac:dyDescent="0.25">
      <c r="B130" s="19"/>
      <c r="C130" s="19"/>
      <c r="D130" s="20"/>
      <c r="F130" s="19"/>
      <c r="G130" s="19"/>
      <c r="H130" s="20"/>
      <c r="J130" s="19"/>
      <c r="K130" s="19"/>
      <c r="L130" s="19"/>
    </row>
    <row r="131" spans="2:12" s="18" customFormat="1" x14ac:dyDescent="0.25">
      <c r="B131" s="19"/>
      <c r="C131" s="19"/>
      <c r="D131" s="20"/>
      <c r="F131" s="19"/>
      <c r="G131" s="19"/>
      <c r="H131" s="20"/>
      <c r="J131" s="19"/>
      <c r="K131" s="19"/>
      <c r="L131" s="19"/>
    </row>
    <row r="132" spans="2:12" s="18" customFormat="1" x14ac:dyDescent="0.25">
      <c r="B132" s="19"/>
      <c r="C132" s="19"/>
      <c r="D132" s="20"/>
      <c r="F132" s="19"/>
      <c r="G132" s="19"/>
      <c r="H132" s="20"/>
      <c r="J132" s="19"/>
      <c r="K132" s="19"/>
      <c r="L132" s="19"/>
    </row>
    <row r="133" spans="2:12" s="18" customFormat="1" x14ac:dyDescent="0.25">
      <c r="B133" s="19"/>
      <c r="C133" s="19"/>
      <c r="D133" s="20"/>
      <c r="F133" s="19"/>
      <c r="G133" s="19"/>
      <c r="H133" s="20"/>
      <c r="J133" s="19"/>
      <c r="K133" s="19"/>
      <c r="L133" s="19"/>
    </row>
    <row r="134" spans="2:12" s="18" customFormat="1" x14ac:dyDescent="0.25">
      <c r="B134" s="19"/>
      <c r="C134" s="19"/>
      <c r="D134" s="20"/>
      <c r="F134" s="19"/>
      <c r="G134" s="19"/>
      <c r="H134" s="20"/>
      <c r="J134" s="19"/>
      <c r="K134" s="19"/>
      <c r="L134" s="19"/>
    </row>
    <row r="135" spans="2:12" s="18" customFormat="1" x14ac:dyDescent="0.25">
      <c r="B135" s="19"/>
      <c r="C135" s="19"/>
      <c r="D135" s="20"/>
      <c r="F135" s="19"/>
      <c r="G135" s="19"/>
      <c r="H135" s="20"/>
      <c r="J135" s="19"/>
      <c r="K135" s="19"/>
      <c r="L135" s="19"/>
    </row>
    <row r="136" spans="2:12" s="18" customFormat="1" x14ac:dyDescent="0.25">
      <c r="B136" s="19"/>
      <c r="C136" s="19"/>
      <c r="D136" s="20"/>
      <c r="F136" s="19"/>
      <c r="G136" s="19"/>
      <c r="H136" s="20"/>
      <c r="J136" s="19"/>
      <c r="K136" s="19"/>
      <c r="L136" s="19"/>
    </row>
    <row r="137" spans="2:12" s="18" customFormat="1" x14ac:dyDescent="0.25">
      <c r="B137" s="19"/>
      <c r="C137" s="19"/>
      <c r="D137" s="20"/>
      <c r="F137" s="19"/>
      <c r="G137" s="19"/>
      <c r="H137" s="20"/>
      <c r="J137" s="19"/>
      <c r="K137" s="19"/>
      <c r="L137" s="19"/>
    </row>
    <row r="138" spans="2:12" s="18" customFormat="1" x14ac:dyDescent="0.25">
      <c r="B138" s="19"/>
      <c r="C138" s="19"/>
      <c r="D138" s="20"/>
      <c r="F138" s="19"/>
      <c r="G138" s="19"/>
      <c r="H138" s="20"/>
      <c r="J138" s="19"/>
      <c r="K138" s="19"/>
      <c r="L138" s="19"/>
    </row>
    <row r="139" spans="2:12" s="18" customFormat="1" x14ac:dyDescent="0.25">
      <c r="B139" s="19"/>
      <c r="C139" s="19"/>
      <c r="D139" s="20"/>
      <c r="F139" s="19"/>
      <c r="G139" s="19"/>
      <c r="H139" s="20"/>
      <c r="J139" s="19"/>
      <c r="K139" s="19"/>
      <c r="L139" s="19"/>
    </row>
    <row r="140" spans="2:12" s="18" customFormat="1" x14ac:dyDescent="0.25">
      <c r="B140" s="19"/>
      <c r="C140" s="19"/>
      <c r="D140" s="20"/>
      <c r="F140" s="19"/>
      <c r="G140" s="19"/>
      <c r="H140" s="20"/>
      <c r="J140" s="19"/>
      <c r="K140" s="19"/>
      <c r="L140" s="19"/>
    </row>
    <row r="141" spans="2:12" s="18" customFormat="1" x14ac:dyDescent="0.25">
      <c r="B141" s="19"/>
      <c r="C141" s="19"/>
      <c r="D141" s="20"/>
      <c r="F141" s="19"/>
      <c r="G141" s="19"/>
      <c r="H141" s="20"/>
      <c r="J141" s="19"/>
      <c r="K141" s="19"/>
      <c r="L141" s="19"/>
    </row>
    <row r="142" spans="2:12" s="18" customFormat="1" x14ac:dyDescent="0.25">
      <c r="B142" s="19"/>
      <c r="C142" s="19"/>
      <c r="D142" s="20"/>
      <c r="F142" s="19"/>
      <c r="G142" s="19"/>
      <c r="H142" s="20"/>
      <c r="J142" s="19"/>
      <c r="K142" s="19"/>
      <c r="L142" s="19"/>
    </row>
    <row r="143" spans="2:12" s="18" customFormat="1" x14ac:dyDescent="0.25">
      <c r="B143" s="19"/>
      <c r="C143" s="19"/>
      <c r="D143" s="20"/>
      <c r="F143" s="19"/>
      <c r="G143" s="19"/>
      <c r="H143" s="20"/>
      <c r="J143" s="19"/>
      <c r="K143" s="19"/>
      <c r="L143" s="19"/>
    </row>
    <row r="144" spans="2:12" s="18" customFormat="1" x14ac:dyDescent="0.25">
      <c r="B144" s="19"/>
      <c r="C144" s="19"/>
      <c r="D144" s="20"/>
      <c r="F144" s="19"/>
      <c r="G144" s="19"/>
      <c r="H144" s="20"/>
      <c r="J144" s="19"/>
      <c r="K144" s="19"/>
      <c r="L144" s="19"/>
    </row>
    <row r="145" spans="2:12" s="18" customFormat="1" x14ac:dyDescent="0.25">
      <c r="B145" s="19"/>
      <c r="C145" s="19"/>
      <c r="D145" s="20"/>
      <c r="F145" s="19"/>
      <c r="G145" s="19"/>
      <c r="H145" s="20"/>
      <c r="J145" s="19"/>
      <c r="K145" s="19"/>
      <c r="L145" s="19"/>
    </row>
    <row r="146" spans="2:12" s="18" customFormat="1" x14ac:dyDescent="0.25">
      <c r="B146" s="19"/>
      <c r="C146" s="19"/>
      <c r="D146" s="20"/>
      <c r="F146" s="19"/>
      <c r="G146" s="19"/>
      <c r="H146" s="20"/>
      <c r="J146" s="19"/>
      <c r="K146" s="19"/>
      <c r="L146" s="19"/>
    </row>
    <row r="147" spans="2:12" s="18" customFormat="1" x14ac:dyDescent="0.25">
      <c r="B147" s="19"/>
      <c r="C147" s="19"/>
      <c r="D147" s="20"/>
      <c r="F147" s="19"/>
      <c r="G147" s="19"/>
      <c r="H147" s="20"/>
      <c r="J147" s="19"/>
      <c r="K147" s="19"/>
      <c r="L147" s="19"/>
    </row>
    <row r="148" spans="2:12" s="18" customFormat="1" x14ac:dyDescent="0.25">
      <c r="B148" s="19"/>
      <c r="C148" s="19"/>
      <c r="D148" s="20"/>
      <c r="F148" s="19"/>
      <c r="G148" s="19"/>
      <c r="H148" s="20"/>
      <c r="J148" s="19"/>
      <c r="K148" s="19"/>
      <c r="L148" s="19"/>
    </row>
    <row r="149" spans="2:12" s="18" customFormat="1" x14ac:dyDescent="0.25">
      <c r="B149" s="19"/>
      <c r="C149" s="19"/>
      <c r="D149" s="20"/>
      <c r="F149" s="19"/>
      <c r="G149" s="19"/>
      <c r="H149" s="20"/>
      <c r="J149" s="19"/>
      <c r="K149" s="19"/>
      <c r="L149" s="19"/>
    </row>
    <row r="150" spans="2:12" s="18" customFormat="1" x14ac:dyDescent="0.25">
      <c r="B150" s="19"/>
      <c r="C150" s="19"/>
      <c r="D150" s="20"/>
      <c r="F150" s="19"/>
      <c r="G150" s="19"/>
      <c r="H150" s="20"/>
      <c r="J150" s="19"/>
      <c r="K150" s="19"/>
      <c r="L150" s="19"/>
    </row>
    <row r="151" spans="2:12" s="18" customFormat="1" x14ac:dyDescent="0.25">
      <c r="B151" s="19"/>
      <c r="C151" s="19"/>
      <c r="D151" s="20"/>
      <c r="F151" s="19"/>
      <c r="G151" s="19"/>
      <c r="H151" s="20"/>
      <c r="J151" s="19"/>
      <c r="K151" s="19"/>
      <c r="L151" s="19"/>
    </row>
    <row r="152" spans="2:12" s="18" customFormat="1" x14ac:dyDescent="0.25">
      <c r="B152" s="19"/>
      <c r="C152" s="19"/>
      <c r="D152" s="20"/>
      <c r="F152" s="19"/>
      <c r="G152" s="19"/>
      <c r="H152" s="20"/>
      <c r="J152" s="19"/>
      <c r="K152" s="19"/>
      <c r="L152" s="19"/>
    </row>
    <row r="153" spans="2:12" s="18" customFormat="1" x14ac:dyDescent="0.25">
      <c r="B153" s="19"/>
      <c r="C153" s="19"/>
      <c r="D153" s="20"/>
      <c r="F153" s="19"/>
      <c r="G153" s="19"/>
      <c r="H153" s="20"/>
      <c r="J153" s="19"/>
      <c r="K153" s="19"/>
      <c r="L153" s="19"/>
    </row>
    <row r="154" spans="2:12" s="18" customFormat="1" x14ac:dyDescent="0.25">
      <c r="B154" s="19"/>
      <c r="C154" s="19"/>
      <c r="D154" s="20"/>
      <c r="F154" s="19"/>
      <c r="G154" s="19"/>
      <c r="H154" s="20"/>
      <c r="J154" s="19"/>
      <c r="K154" s="19"/>
      <c r="L154" s="19"/>
    </row>
    <row r="155" spans="2:12" s="18" customFormat="1" x14ac:dyDescent="0.25">
      <c r="B155" s="19"/>
      <c r="C155" s="19"/>
      <c r="D155" s="20"/>
      <c r="F155" s="19"/>
      <c r="G155" s="19"/>
      <c r="H155" s="20"/>
      <c r="J155" s="19"/>
      <c r="K155" s="19"/>
      <c r="L155" s="19"/>
    </row>
    <row r="156" spans="2:12" s="18" customFormat="1" x14ac:dyDescent="0.25">
      <c r="B156" s="19"/>
      <c r="C156" s="19"/>
      <c r="D156" s="20"/>
      <c r="F156" s="19"/>
      <c r="G156" s="19"/>
      <c r="H156" s="20"/>
      <c r="J156" s="19"/>
      <c r="K156" s="19"/>
      <c r="L156" s="19"/>
    </row>
    <row r="157" spans="2:12" s="18" customFormat="1" x14ac:dyDescent="0.25">
      <c r="B157" s="19"/>
      <c r="C157" s="19"/>
      <c r="D157" s="20"/>
      <c r="F157" s="19"/>
      <c r="G157" s="19"/>
      <c r="H157" s="20"/>
      <c r="J157" s="19"/>
      <c r="K157" s="19"/>
      <c r="L157" s="19"/>
    </row>
    <row r="158" spans="2:12" s="18" customFormat="1" x14ac:dyDescent="0.25">
      <c r="B158" s="19"/>
      <c r="C158" s="19"/>
      <c r="D158" s="20"/>
      <c r="F158" s="19"/>
      <c r="G158" s="19"/>
      <c r="H158" s="20"/>
      <c r="J158" s="19"/>
      <c r="K158" s="19"/>
      <c r="L158" s="19"/>
    </row>
    <row r="159" spans="2:12" s="18" customFormat="1" x14ac:dyDescent="0.25">
      <c r="B159" s="19"/>
      <c r="C159" s="19"/>
      <c r="D159" s="20"/>
      <c r="F159" s="19"/>
      <c r="G159" s="19"/>
      <c r="H159" s="20"/>
      <c r="J159" s="19"/>
      <c r="K159" s="19"/>
      <c r="L159" s="19"/>
    </row>
    <row r="160" spans="2:12" s="18" customFormat="1" x14ac:dyDescent="0.25">
      <c r="B160" s="19"/>
      <c r="C160" s="19"/>
      <c r="D160" s="20"/>
      <c r="F160" s="19"/>
      <c r="G160" s="19"/>
      <c r="H160" s="20"/>
      <c r="J160" s="19"/>
      <c r="K160" s="19"/>
      <c r="L160" s="19"/>
    </row>
    <row r="161" spans="2:12" s="18" customFormat="1" x14ac:dyDescent="0.25">
      <c r="B161" s="19"/>
      <c r="C161" s="19"/>
      <c r="D161" s="20"/>
      <c r="F161" s="19"/>
      <c r="G161" s="19"/>
      <c r="H161" s="20"/>
      <c r="J161" s="19"/>
      <c r="K161" s="19"/>
      <c r="L161" s="19"/>
    </row>
    <row r="162" spans="2:12" s="18" customFormat="1" x14ac:dyDescent="0.25">
      <c r="B162" s="19"/>
      <c r="C162" s="19"/>
      <c r="D162" s="20"/>
      <c r="F162" s="19"/>
      <c r="G162" s="19"/>
      <c r="H162" s="20"/>
      <c r="J162" s="19"/>
      <c r="K162" s="19"/>
      <c r="L162" s="19"/>
    </row>
    <row r="163" spans="2:12" s="18" customFormat="1" x14ac:dyDescent="0.25">
      <c r="B163" s="19"/>
      <c r="C163" s="19"/>
      <c r="D163" s="20"/>
      <c r="F163" s="19"/>
      <c r="G163" s="19"/>
      <c r="H163" s="20"/>
      <c r="J163" s="19"/>
      <c r="K163" s="19"/>
      <c r="L163" s="19"/>
    </row>
    <row r="164" spans="2:12" s="18" customFormat="1" x14ac:dyDescent="0.25">
      <c r="B164" s="19"/>
      <c r="C164" s="19"/>
      <c r="D164" s="20"/>
      <c r="F164" s="19"/>
      <c r="G164" s="19"/>
      <c r="H164" s="20"/>
      <c r="J164" s="19"/>
      <c r="K164" s="19"/>
      <c r="L164" s="19"/>
    </row>
    <row r="165" spans="2:12" s="18" customFormat="1" x14ac:dyDescent="0.25">
      <c r="B165" s="19"/>
      <c r="C165" s="19"/>
      <c r="D165" s="20"/>
      <c r="F165" s="19"/>
      <c r="G165" s="19"/>
      <c r="H165" s="20"/>
      <c r="J165" s="19"/>
      <c r="K165" s="19"/>
      <c r="L165" s="19"/>
    </row>
    <row r="166" spans="2:12" s="18" customFormat="1" x14ac:dyDescent="0.25">
      <c r="B166" s="19"/>
      <c r="C166" s="19"/>
      <c r="D166" s="20"/>
      <c r="F166" s="19"/>
      <c r="G166" s="19"/>
      <c r="H166" s="20"/>
      <c r="J166" s="19"/>
      <c r="K166" s="19"/>
      <c r="L166" s="19"/>
    </row>
    <row r="167" spans="2:12" s="18" customFormat="1" x14ac:dyDescent="0.25">
      <c r="B167" s="19"/>
      <c r="C167" s="19"/>
      <c r="D167" s="20"/>
      <c r="F167" s="19"/>
      <c r="G167" s="19"/>
      <c r="H167" s="20"/>
      <c r="J167" s="19"/>
      <c r="K167" s="19"/>
      <c r="L167" s="19"/>
    </row>
    <row r="168" spans="2:12" s="18" customFormat="1" x14ac:dyDescent="0.25">
      <c r="B168" s="19"/>
      <c r="C168" s="19"/>
      <c r="D168" s="20"/>
      <c r="F168" s="19"/>
      <c r="G168" s="19"/>
      <c r="H168" s="20"/>
      <c r="J168" s="19"/>
      <c r="K168" s="19"/>
      <c r="L168" s="19"/>
    </row>
    <row r="169" spans="2:12" s="18" customFormat="1" x14ac:dyDescent="0.25">
      <c r="B169" s="19"/>
      <c r="C169" s="19"/>
      <c r="D169" s="20"/>
      <c r="F169" s="19"/>
      <c r="G169" s="19"/>
      <c r="H169" s="20"/>
      <c r="J169" s="19"/>
      <c r="K169" s="19"/>
      <c r="L169" s="19"/>
    </row>
    <row r="170" spans="2:12" s="18" customFormat="1" x14ac:dyDescent="0.25">
      <c r="B170" s="19"/>
      <c r="C170" s="19"/>
      <c r="D170" s="20"/>
      <c r="F170" s="19"/>
      <c r="G170" s="19"/>
      <c r="H170" s="20"/>
      <c r="J170" s="19"/>
      <c r="K170" s="19"/>
      <c r="L170" s="19"/>
    </row>
    <row r="171" spans="2:12" s="18" customFormat="1" x14ac:dyDescent="0.25">
      <c r="B171" s="19"/>
      <c r="C171" s="19"/>
      <c r="D171" s="20"/>
      <c r="F171" s="19"/>
      <c r="G171" s="19"/>
      <c r="H171" s="20"/>
      <c r="J171" s="19"/>
      <c r="K171" s="19"/>
      <c r="L171" s="19"/>
    </row>
    <row r="172" spans="2:12" s="18" customFormat="1" x14ac:dyDescent="0.25">
      <c r="B172" s="19"/>
      <c r="C172" s="19"/>
      <c r="D172" s="20"/>
      <c r="F172" s="19"/>
      <c r="G172" s="19"/>
      <c r="H172" s="20"/>
      <c r="J172" s="19"/>
      <c r="K172" s="19"/>
      <c r="L172" s="19"/>
    </row>
    <row r="173" spans="2:12" s="18" customFormat="1" x14ac:dyDescent="0.25">
      <c r="B173" s="19"/>
      <c r="C173" s="19"/>
      <c r="D173" s="20"/>
      <c r="F173" s="19"/>
      <c r="G173" s="19"/>
      <c r="H173" s="20"/>
      <c r="J173" s="19"/>
      <c r="K173" s="19"/>
      <c r="L173" s="19"/>
    </row>
    <row r="174" spans="2:12" s="18" customFormat="1" x14ac:dyDescent="0.25">
      <c r="B174" s="19"/>
      <c r="C174" s="19"/>
      <c r="D174" s="20"/>
      <c r="F174" s="19"/>
      <c r="G174" s="19"/>
      <c r="H174" s="20"/>
      <c r="J174" s="19"/>
      <c r="K174" s="19"/>
      <c r="L174" s="19"/>
    </row>
    <row r="175" spans="2:12" s="18" customFormat="1" x14ac:dyDescent="0.25">
      <c r="B175" s="19"/>
      <c r="C175" s="19"/>
      <c r="D175" s="20"/>
      <c r="F175" s="19"/>
      <c r="G175" s="19"/>
      <c r="H175" s="20"/>
      <c r="J175" s="19"/>
      <c r="K175" s="19"/>
      <c r="L175" s="19"/>
    </row>
    <row r="176" spans="2:12" s="18" customFormat="1" x14ac:dyDescent="0.25">
      <c r="B176" s="19"/>
      <c r="C176" s="19"/>
      <c r="D176" s="20"/>
      <c r="F176" s="19"/>
      <c r="G176" s="19"/>
      <c r="H176" s="20"/>
      <c r="J176" s="19"/>
      <c r="K176" s="19"/>
      <c r="L176" s="19"/>
    </row>
    <row r="177" spans="2:12" s="18" customFormat="1" x14ac:dyDescent="0.25">
      <c r="B177" s="19"/>
      <c r="C177" s="19"/>
      <c r="D177" s="20"/>
      <c r="F177" s="19"/>
      <c r="G177" s="19"/>
      <c r="H177" s="20"/>
      <c r="J177" s="19"/>
      <c r="K177" s="19"/>
      <c r="L177" s="19"/>
    </row>
    <row r="178" spans="2:12" s="18" customFormat="1" x14ac:dyDescent="0.25">
      <c r="B178" s="19"/>
      <c r="C178" s="19"/>
      <c r="D178" s="20"/>
      <c r="F178" s="19"/>
      <c r="G178" s="19"/>
      <c r="H178" s="20"/>
      <c r="J178" s="19"/>
      <c r="K178" s="19"/>
      <c r="L178" s="19"/>
    </row>
    <row r="179" spans="2:12" s="18" customFormat="1" x14ac:dyDescent="0.25">
      <c r="B179" s="19"/>
      <c r="C179" s="19"/>
      <c r="D179" s="20"/>
      <c r="F179" s="19"/>
      <c r="G179" s="19"/>
      <c r="H179" s="20"/>
      <c r="J179" s="19"/>
      <c r="K179" s="19"/>
      <c r="L179" s="19"/>
    </row>
    <row r="180" spans="2:12" s="18" customFormat="1" x14ac:dyDescent="0.25">
      <c r="B180" s="19"/>
      <c r="C180" s="19"/>
      <c r="D180" s="20"/>
      <c r="F180" s="19"/>
      <c r="G180" s="19"/>
      <c r="H180" s="20"/>
      <c r="J180" s="19"/>
      <c r="K180" s="19"/>
      <c r="L180" s="19"/>
    </row>
    <row r="181" spans="2:12" s="18" customFormat="1" x14ac:dyDescent="0.25">
      <c r="B181" s="19"/>
      <c r="C181" s="19"/>
      <c r="D181" s="20"/>
      <c r="F181" s="19"/>
      <c r="G181" s="19"/>
      <c r="H181" s="20"/>
      <c r="J181" s="19"/>
      <c r="K181" s="19"/>
      <c r="L181" s="19"/>
    </row>
    <row r="182" spans="2:12" s="18" customFormat="1" x14ac:dyDescent="0.25">
      <c r="B182" s="19"/>
      <c r="C182" s="19"/>
      <c r="D182" s="20"/>
      <c r="F182" s="19"/>
      <c r="G182" s="19"/>
      <c r="H182" s="20"/>
      <c r="J182" s="19"/>
      <c r="K182" s="19"/>
      <c r="L182" s="19"/>
    </row>
    <row r="183" spans="2:12" s="18" customFormat="1" x14ac:dyDescent="0.25">
      <c r="B183" s="19"/>
      <c r="C183" s="19"/>
      <c r="D183" s="20"/>
      <c r="F183" s="19"/>
      <c r="G183" s="19"/>
      <c r="H183" s="20"/>
      <c r="J183" s="19"/>
      <c r="K183" s="19"/>
      <c r="L183" s="19"/>
    </row>
    <row r="184" spans="2:12" s="18" customFormat="1" x14ac:dyDescent="0.25">
      <c r="B184" s="19"/>
      <c r="C184" s="19"/>
      <c r="D184" s="20"/>
      <c r="F184" s="19"/>
      <c r="G184" s="19"/>
      <c r="H184" s="20"/>
      <c r="J184" s="19"/>
      <c r="K184" s="19"/>
      <c r="L184" s="19"/>
    </row>
    <row r="185" spans="2:12" s="18" customFormat="1" x14ac:dyDescent="0.25">
      <c r="B185" s="19"/>
      <c r="C185" s="19"/>
      <c r="D185" s="20"/>
      <c r="F185" s="19"/>
      <c r="G185" s="19"/>
      <c r="H185" s="20"/>
      <c r="J185" s="19"/>
      <c r="K185" s="19"/>
      <c r="L185" s="19"/>
    </row>
    <row r="186" spans="2:12" s="18" customFormat="1" x14ac:dyDescent="0.25">
      <c r="B186" s="19"/>
      <c r="C186" s="19"/>
      <c r="D186" s="20"/>
      <c r="F186" s="19"/>
      <c r="G186" s="19"/>
      <c r="H186" s="20"/>
      <c r="J186" s="19"/>
      <c r="K186" s="19"/>
      <c r="L186" s="19"/>
    </row>
    <row r="187" spans="2:12" s="18" customFormat="1" x14ac:dyDescent="0.25">
      <c r="B187" s="19"/>
      <c r="C187" s="19"/>
      <c r="D187" s="20"/>
      <c r="F187" s="19"/>
      <c r="G187" s="19"/>
      <c r="H187" s="20"/>
      <c r="J187" s="19"/>
      <c r="K187" s="19"/>
      <c r="L187" s="19"/>
    </row>
    <row r="188" spans="2:12" s="18" customFormat="1" x14ac:dyDescent="0.25">
      <c r="B188" s="19"/>
      <c r="C188" s="19"/>
      <c r="D188" s="20"/>
      <c r="F188" s="19"/>
      <c r="G188" s="19"/>
      <c r="H188" s="20"/>
      <c r="J188" s="19"/>
      <c r="K188" s="19"/>
      <c r="L188" s="19"/>
    </row>
    <row r="189" spans="2:12" s="18" customFormat="1" x14ac:dyDescent="0.25">
      <c r="B189" s="19"/>
      <c r="C189" s="19"/>
      <c r="D189" s="20"/>
      <c r="F189" s="19"/>
      <c r="G189" s="19"/>
      <c r="H189" s="20"/>
      <c r="J189" s="19"/>
      <c r="K189" s="19"/>
      <c r="L189" s="19"/>
    </row>
    <row r="190" spans="2:12" s="18" customFormat="1" x14ac:dyDescent="0.25">
      <c r="B190" s="19"/>
      <c r="C190" s="19"/>
      <c r="D190" s="20"/>
      <c r="F190" s="19"/>
      <c r="G190" s="19"/>
      <c r="H190" s="20"/>
      <c r="J190" s="19"/>
      <c r="K190" s="19"/>
      <c r="L190" s="19"/>
    </row>
    <row r="191" spans="2:12" s="18" customFormat="1" x14ac:dyDescent="0.25">
      <c r="B191" s="19"/>
      <c r="C191" s="19"/>
      <c r="D191" s="20"/>
      <c r="F191" s="19"/>
      <c r="G191" s="19"/>
      <c r="H191" s="20"/>
      <c r="J191" s="19"/>
      <c r="K191" s="19"/>
      <c r="L191" s="19"/>
    </row>
    <row r="192" spans="2:12" s="18" customFormat="1" x14ac:dyDescent="0.25">
      <c r="B192" s="19"/>
      <c r="C192" s="19"/>
      <c r="D192" s="20"/>
      <c r="F192" s="19"/>
      <c r="G192" s="19"/>
      <c r="H192" s="20"/>
      <c r="J192" s="19"/>
      <c r="K192" s="19"/>
      <c r="L192" s="19"/>
    </row>
    <row r="193" spans="2:12" s="18" customFormat="1" x14ac:dyDescent="0.25">
      <c r="B193" s="19"/>
      <c r="C193" s="19"/>
      <c r="D193" s="20"/>
      <c r="F193" s="19"/>
      <c r="G193" s="19"/>
      <c r="H193" s="20"/>
      <c r="J193" s="19"/>
      <c r="K193" s="19"/>
      <c r="L193" s="19"/>
    </row>
    <row r="194" spans="2:12" s="18" customFormat="1" x14ac:dyDescent="0.25">
      <c r="B194" s="19"/>
      <c r="C194" s="19"/>
      <c r="D194" s="20"/>
      <c r="F194" s="19"/>
      <c r="G194" s="19"/>
      <c r="H194" s="20"/>
      <c r="J194" s="19"/>
      <c r="K194" s="19"/>
      <c r="L194" s="19"/>
    </row>
    <row r="195" spans="2:12" s="18" customFormat="1" x14ac:dyDescent="0.25">
      <c r="B195" s="19"/>
      <c r="C195" s="19"/>
      <c r="D195" s="20"/>
      <c r="F195" s="19"/>
      <c r="G195" s="19"/>
      <c r="H195" s="20"/>
      <c r="J195" s="19"/>
      <c r="K195" s="19"/>
      <c r="L195" s="19"/>
    </row>
    <row r="196" spans="2:12" s="18" customFormat="1" x14ac:dyDescent="0.25">
      <c r="B196" s="19"/>
      <c r="C196" s="19"/>
      <c r="D196" s="20"/>
      <c r="F196" s="19"/>
      <c r="G196" s="19"/>
      <c r="H196" s="20"/>
      <c r="J196" s="19"/>
      <c r="K196" s="19"/>
      <c r="L196" s="19"/>
    </row>
    <row r="197" spans="2:12" s="18" customFormat="1" x14ac:dyDescent="0.25">
      <c r="B197" s="19"/>
      <c r="C197" s="19"/>
      <c r="D197" s="20"/>
      <c r="F197" s="19"/>
      <c r="G197" s="19"/>
      <c r="H197" s="20"/>
      <c r="J197" s="19"/>
      <c r="K197" s="19"/>
      <c r="L197" s="19"/>
    </row>
    <row r="198" spans="2:12" s="18" customFormat="1" x14ac:dyDescent="0.25">
      <c r="B198" s="19"/>
      <c r="C198" s="19"/>
      <c r="D198" s="20"/>
      <c r="F198" s="19"/>
      <c r="G198" s="19"/>
      <c r="H198" s="20"/>
      <c r="J198" s="19"/>
      <c r="K198" s="19"/>
      <c r="L198" s="19"/>
    </row>
    <row r="199" spans="2:12" s="18" customFormat="1" x14ac:dyDescent="0.25">
      <c r="B199" s="19"/>
      <c r="C199" s="19"/>
      <c r="D199" s="20"/>
      <c r="F199" s="19"/>
      <c r="G199" s="19"/>
      <c r="H199" s="20"/>
      <c r="J199" s="19"/>
      <c r="K199" s="19"/>
      <c r="L199" s="19"/>
    </row>
    <row r="200" spans="2:12" s="18" customFormat="1" x14ac:dyDescent="0.25">
      <c r="B200" s="19"/>
      <c r="C200" s="19"/>
      <c r="D200" s="20"/>
      <c r="F200" s="19"/>
      <c r="G200" s="19"/>
      <c r="H200" s="20"/>
      <c r="J200" s="19"/>
      <c r="K200" s="19"/>
      <c r="L200" s="19"/>
    </row>
    <row r="201" spans="2:12" s="18" customFormat="1" x14ac:dyDescent="0.25">
      <c r="B201" s="19"/>
      <c r="C201" s="19"/>
      <c r="D201" s="20"/>
      <c r="F201" s="19"/>
      <c r="G201" s="19"/>
      <c r="H201" s="20"/>
      <c r="J201" s="19"/>
      <c r="K201" s="19"/>
      <c r="L201" s="19"/>
    </row>
    <row r="202" spans="2:12" s="18" customFormat="1" x14ac:dyDescent="0.25">
      <c r="B202" s="19"/>
      <c r="C202" s="19"/>
      <c r="D202" s="20"/>
      <c r="F202" s="19"/>
      <c r="G202" s="19"/>
      <c r="H202" s="20"/>
      <c r="J202" s="19"/>
      <c r="K202" s="19"/>
      <c r="L202" s="19"/>
    </row>
    <row r="203" spans="2:12" s="18" customFormat="1" x14ac:dyDescent="0.25">
      <c r="B203" s="19"/>
      <c r="C203" s="19"/>
      <c r="D203" s="20"/>
      <c r="F203" s="19"/>
      <c r="G203" s="19"/>
      <c r="H203" s="20"/>
      <c r="J203" s="19"/>
      <c r="K203" s="19"/>
      <c r="L203" s="19"/>
    </row>
    <row r="204" spans="2:12" s="18" customFormat="1" x14ac:dyDescent="0.25">
      <c r="B204" s="19"/>
      <c r="C204" s="19"/>
      <c r="D204" s="20"/>
      <c r="F204" s="19"/>
      <c r="G204" s="19"/>
      <c r="H204" s="20"/>
      <c r="J204" s="19"/>
      <c r="K204" s="19"/>
      <c r="L204" s="19"/>
    </row>
    <row r="205" spans="2:12" s="18" customFormat="1" x14ac:dyDescent="0.25">
      <c r="B205" s="19"/>
      <c r="C205" s="19"/>
      <c r="D205" s="20"/>
      <c r="F205" s="19"/>
      <c r="G205" s="19"/>
      <c r="H205" s="20"/>
      <c r="J205" s="19"/>
      <c r="K205" s="19"/>
      <c r="L205" s="19"/>
    </row>
    <row r="206" spans="2:12" s="18" customFormat="1" x14ac:dyDescent="0.25">
      <c r="B206" s="19"/>
      <c r="C206" s="19"/>
      <c r="D206" s="20"/>
      <c r="F206" s="19"/>
      <c r="G206" s="19"/>
      <c r="H206" s="20"/>
      <c r="J206" s="19"/>
      <c r="K206" s="19"/>
      <c r="L206" s="19"/>
    </row>
    <row r="207" spans="2:12" s="18" customFormat="1" x14ac:dyDescent="0.25">
      <c r="B207" s="19"/>
      <c r="C207" s="19"/>
      <c r="D207" s="20"/>
      <c r="F207" s="19"/>
      <c r="G207" s="19"/>
      <c r="H207" s="20"/>
      <c r="J207" s="19"/>
      <c r="K207" s="19"/>
      <c r="L207" s="19"/>
    </row>
    <row r="208" spans="2:12" s="18" customFormat="1" x14ac:dyDescent="0.25">
      <c r="B208" s="19"/>
      <c r="C208" s="19"/>
      <c r="D208" s="20"/>
      <c r="F208" s="19"/>
      <c r="G208" s="19"/>
      <c r="H208" s="20"/>
      <c r="J208" s="19"/>
      <c r="K208" s="19"/>
      <c r="L208" s="19"/>
    </row>
    <row r="209" spans="2:12" s="18" customFormat="1" x14ac:dyDescent="0.25">
      <c r="B209" s="19"/>
      <c r="C209" s="19"/>
      <c r="D209" s="20"/>
      <c r="F209" s="19"/>
      <c r="G209" s="19"/>
      <c r="H209" s="20"/>
      <c r="J209" s="19"/>
      <c r="K209" s="19"/>
      <c r="L209" s="19"/>
    </row>
    <row r="210" spans="2:12" s="18" customFormat="1" x14ac:dyDescent="0.25">
      <c r="B210" s="19"/>
      <c r="C210" s="19"/>
      <c r="D210" s="20"/>
      <c r="F210" s="19"/>
      <c r="G210" s="19"/>
      <c r="H210" s="20"/>
      <c r="J210" s="19"/>
      <c r="K210" s="19"/>
      <c r="L210" s="19"/>
    </row>
    <row r="211" spans="2:12" s="18" customFormat="1" x14ac:dyDescent="0.25">
      <c r="B211" s="19"/>
      <c r="C211" s="19"/>
      <c r="D211" s="20"/>
      <c r="F211" s="19"/>
      <c r="G211" s="19"/>
      <c r="H211" s="20"/>
      <c r="J211" s="19"/>
      <c r="K211" s="19"/>
      <c r="L211" s="19"/>
    </row>
    <row r="212" spans="2:12" s="18" customFormat="1" x14ac:dyDescent="0.25">
      <c r="B212" s="19"/>
      <c r="C212" s="19"/>
      <c r="D212" s="20"/>
      <c r="F212" s="19"/>
      <c r="G212" s="19"/>
      <c r="H212" s="20"/>
      <c r="J212" s="19"/>
      <c r="K212" s="19"/>
      <c r="L212" s="19"/>
    </row>
    <row r="213" spans="2:12" s="18" customFormat="1" x14ac:dyDescent="0.25">
      <c r="B213" s="19"/>
      <c r="C213" s="19"/>
      <c r="D213" s="20"/>
      <c r="F213" s="19"/>
      <c r="G213" s="19"/>
      <c r="H213" s="20"/>
      <c r="J213" s="19"/>
      <c r="K213" s="19"/>
      <c r="L213" s="19"/>
    </row>
    <row r="214" spans="2:12" s="18" customFormat="1" x14ac:dyDescent="0.25">
      <c r="B214" s="19"/>
      <c r="C214" s="19"/>
      <c r="D214" s="20"/>
      <c r="F214" s="19"/>
      <c r="G214" s="19"/>
      <c r="H214" s="20"/>
      <c r="J214" s="19"/>
      <c r="K214" s="19"/>
      <c r="L214" s="19"/>
    </row>
    <row r="215" spans="2:12" s="18" customFormat="1" x14ac:dyDescent="0.25">
      <c r="B215" s="19"/>
      <c r="C215" s="19"/>
      <c r="D215" s="20"/>
      <c r="F215" s="19"/>
      <c r="G215" s="19"/>
      <c r="H215" s="20"/>
      <c r="J215" s="19"/>
      <c r="K215" s="19"/>
      <c r="L215" s="19"/>
    </row>
    <row r="216" spans="2:12" s="18" customFormat="1" x14ac:dyDescent="0.25">
      <c r="B216" s="19"/>
      <c r="C216" s="19"/>
      <c r="D216" s="20"/>
      <c r="F216" s="19"/>
      <c r="G216" s="19"/>
      <c r="H216" s="20"/>
      <c r="J216" s="19"/>
      <c r="K216" s="19"/>
      <c r="L216" s="19"/>
    </row>
    <row r="217" spans="2:12" s="18" customFormat="1" x14ac:dyDescent="0.25">
      <c r="B217" s="19"/>
      <c r="C217" s="19"/>
      <c r="D217" s="20"/>
      <c r="F217" s="19"/>
      <c r="G217" s="19"/>
      <c r="H217" s="20"/>
      <c r="J217" s="19"/>
      <c r="K217" s="19"/>
      <c r="L217" s="19"/>
    </row>
    <row r="218" spans="2:12" s="18" customFormat="1" x14ac:dyDescent="0.25">
      <c r="B218" s="19"/>
      <c r="C218" s="19"/>
      <c r="D218" s="20"/>
      <c r="F218" s="19"/>
      <c r="G218" s="19"/>
      <c r="H218" s="20"/>
      <c r="J218" s="19"/>
      <c r="K218" s="19"/>
      <c r="L218" s="19"/>
    </row>
    <row r="219" spans="2:12" s="18" customFormat="1" x14ac:dyDescent="0.25">
      <c r="B219" s="19"/>
      <c r="C219" s="19"/>
      <c r="D219" s="20"/>
      <c r="F219" s="19"/>
      <c r="G219" s="19"/>
      <c r="H219" s="20"/>
      <c r="J219" s="19"/>
      <c r="K219" s="19"/>
      <c r="L219" s="19"/>
    </row>
    <row r="220" spans="2:12" s="18" customFormat="1" x14ac:dyDescent="0.25">
      <c r="B220" s="19"/>
      <c r="C220" s="19"/>
      <c r="D220" s="20"/>
      <c r="F220" s="19"/>
      <c r="G220" s="19"/>
      <c r="H220" s="20"/>
      <c r="J220" s="19"/>
      <c r="K220" s="19"/>
      <c r="L220" s="19"/>
    </row>
    <row r="221" spans="2:12" s="18" customFormat="1" x14ac:dyDescent="0.25">
      <c r="B221" s="19"/>
      <c r="C221" s="19"/>
      <c r="D221" s="20"/>
      <c r="F221" s="19"/>
      <c r="G221" s="19"/>
      <c r="H221" s="20"/>
      <c r="J221" s="19"/>
      <c r="K221" s="19"/>
      <c r="L221" s="19"/>
    </row>
    <row r="222" spans="2:12" s="18" customFormat="1" x14ac:dyDescent="0.25">
      <c r="B222" s="19"/>
      <c r="C222" s="19"/>
      <c r="D222" s="20"/>
      <c r="F222" s="19"/>
      <c r="G222" s="19"/>
      <c r="H222" s="20"/>
      <c r="J222" s="19"/>
      <c r="K222" s="19"/>
      <c r="L222" s="19"/>
    </row>
    <row r="223" spans="2:12" s="18" customFormat="1" x14ac:dyDescent="0.25">
      <c r="B223" s="19"/>
      <c r="C223" s="19"/>
      <c r="D223" s="20"/>
      <c r="F223" s="19"/>
      <c r="G223" s="19"/>
      <c r="H223" s="20"/>
      <c r="J223" s="19"/>
      <c r="K223" s="19"/>
      <c r="L223" s="19"/>
    </row>
    <row r="224" spans="2:12" s="18" customFormat="1" x14ac:dyDescent="0.25">
      <c r="B224" s="19"/>
      <c r="C224" s="19"/>
      <c r="D224" s="20"/>
      <c r="F224" s="19"/>
      <c r="G224" s="19"/>
      <c r="H224" s="20"/>
      <c r="J224" s="19"/>
      <c r="K224" s="19"/>
      <c r="L224" s="19"/>
    </row>
    <row r="225" spans="2:12" s="18" customFormat="1" x14ac:dyDescent="0.25">
      <c r="B225" s="19"/>
      <c r="C225" s="19"/>
      <c r="D225" s="20"/>
      <c r="F225" s="19"/>
      <c r="G225" s="19"/>
      <c r="H225" s="20"/>
      <c r="J225" s="19"/>
      <c r="K225" s="19"/>
      <c r="L225" s="19"/>
    </row>
    <row r="226" spans="2:12" s="18" customFormat="1" x14ac:dyDescent="0.25">
      <c r="B226" s="19"/>
      <c r="C226" s="19"/>
      <c r="D226" s="20"/>
      <c r="F226" s="19"/>
      <c r="G226" s="19"/>
      <c r="H226" s="20"/>
      <c r="J226" s="19"/>
      <c r="K226" s="19"/>
      <c r="L226" s="19"/>
    </row>
    <row r="227" spans="2:12" s="18" customFormat="1" x14ac:dyDescent="0.25">
      <c r="B227" s="19"/>
      <c r="C227" s="19"/>
      <c r="D227" s="20"/>
      <c r="F227" s="19"/>
      <c r="G227" s="19"/>
      <c r="H227" s="20"/>
      <c r="J227" s="19"/>
      <c r="K227" s="19"/>
      <c r="L227" s="19"/>
    </row>
    <row r="228" spans="2:12" s="18" customFormat="1" x14ac:dyDescent="0.25">
      <c r="B228" s="19"/>
      <c r="C228" s="19"/>
      <c r="D228" s="20"/>
      <c r="F228" s="19"/>
      <c r="G228" s="19"/>
      <c r="H228" s="20"/>
      <c r="J228" s="19"/>
      <c r="K228" s="19"/>
      <c r="L228" s="19"/>
    </row>
    <row r="229" spans="2:12" s="18" customFormat="1" x14ac:dyDescent="0.25">
      <c r="B229" s="19"/>
      <c r="C229" s="19"/>
      <c r="D229" s="20"/>
      <c r="F229" s="19"/>
      <c r="G229" s="19"/>
      <c r="H229" s="20"/>
      <c r="J229" s="19"/>
      <c r="K229" s="19"/>
      <c r="L229" s="19"/>
    </row>
    <row r="230" spans="2:12" s="18" customFormat="1" x14ac:dyDescent="0.25">
      <c r="B230" s="19"/>
      <c r="C230" s="19"/>
      <c r="D230" s="20"/>
      <c r="F230" s="19"/>
      <c r="G230" s="19"/>
      <c r="H230" s="20"/>
      <c r="J230" s="19"/>
      <c r="K230" s="19"/>
      <c r="L230" s="19"/>
    </row>
    <row r="231" spans="2:12" s="18" customFormat="1" x14ac:dyDescent="0.25">
      <c r="B231" s="19"/>
      <c r="C231" s="19"/>
      <c r="D231" s="20"/>
      <c r="F231" s="19"/>
      <c r="G231" s="19"/>
      <c r="H231" s="20"/>
      <c r="J231" s="19"/>
      <c r="K231" s="19"/>
      <c r="L231" s="19"/>
    </row>
    <row r="232" spans="2:12" s="18" customFormat="1" x14ac:dyDescent="0.25">
      <c r="B232" s="19"/>
      <c r="C232" s="19"/>
      <c r="D232" s="20"/>
      <c r="F232" s="19"/>
      <c r="G232" s="19"/>
      <c r="H232" s="20"/>
      <c r="J232" s="19"/>
      <c r="K232" s="19"/>
      <c r="L232" s="19"/>
    </row>
    <row r="233" spans="2:12" s="18" customFormat="1" x14ac:dyDescent="0.25">
      <c r="B233" s="19"/>
      <c r="C233" s="19"/>
      <c r="D233" s="20"/>
      <c r="F233" s="19"/>
      <c r="G233" s="19"/>
      <c r="H233" s="20"/>
      <c r="J233" s="19"/>
      <c r="K233" s="19"/>
      <c r="L233" s="19"/>
    </row>
    <row r="234" spans="2:12" s="18" customFormat="1" x14ac:dyDescent="0.25">
      <c r="B234" s="19"/>
      <c r="C234" s="19"/>
      <c r="D234" s="20"/>
      <c r="F234" s="19"/>
      <c r="G234" s="19"/>
      <c r="H234" s="20"/>
      <c r="J234" s="19"/>
      <c r="K234" s="19"/>
      <c r="L234" s="19"/>
    </row>
    <row r="235" spans="2:12" s="18" customFormat="1" x14ac:dyDescent="0.25">
      <c r="B235" s="19"/>
      <c r="C235" s="19"/>
      <c r="D235" s="20"/>
      <c r="F235" s="19"/>
      <c r="G235" s="19"/>
      <c r="H235" s="20"/>
      <c r="J235" s="19"/>
      <c r="K235" s="19"/>
      <c r="L235" s="19"/>
    </row>
    <row r="236" spans="2:12" s="18" customFormat="1" x14ac:dyDescent="0.25">
      <c r="B236" s="19"/>
      <c r="C236" s="19"/>
      <c r="D236" s="20"/>
      <c r="F236" s="19"/>
      <c r="G236" s="19"/>
      <c r="H236" s="20"/>
      <c r="J236" s="19"/>
      <c r="K236" s="19"/>
      <c r="L236" s="19"/>
    </row>
    <row r="237" spans="2:12" s="18" customFormat="1" x14ac:dyDescent="0.25">
      <c r="B237" s="19"/>
      <c r="C237" s="19"/>
      <c r="D237" s="20"/>
      <c r="F237" s="19"/>
      <c r="G237" s="19"/>
      <c r="H237" s="20"/>
      <c r="J237" s="19"/>
      <c r="K237" s="19"/>
      <c r="L237" s="19"/>
    </row>
    <row r="238" spans="2:12" s="18" customFormat="1" x14ac:dyDescent="0.25">
      <c r="B238" s="19"/>
      <c r="C238" s="19"/>
      <c r="D238" s="20"/>
      <c r="F238" s="19"/>
      <c r="G238" s="19"/>
      <c r="H238" s="20"/>
      <c r="J238" s="19"/>
      <c r="K238" s="19"/>
      <c r="L238" s="19"/>
    </row>
    <row r="239" spans="2:12" s="18" customFormat="1" x14ac:dyDescent="0.25">
      <c r="B239" s="19"/>
      <c r="C239" s="19"/>
      <c r="D239" s="20"/>
      <c r="F239" s="19"/>
      <c r="G239" s="19"/>
      <c r="H239" s="20"/>
      <c r="J239" s="19"/>
      <c r="K239" s="19"/>
      <c r="L239" s="19"/>
    </row>
    <row r="240" spans="2:12" s="18" customFormat="1" x14ac:dyDescent="0.25">
      <c r="B240" s="19"/>
      <c r="C240" s="19"/>
      <c r="D240" s="20"/>
      <c r="F240" s="19"/>
      <c r="G240" s="19"/>
      <c r="H240" s="20"/>
      <c r="J240" s="19"/>
      <c r="K240" s="19"/>
      <c r="L240" s="19"/>
    </row>
    <row r="241" spans="2:12" s="18" customFormat="1" x14ac:dyDescent="0.25">
      <c r="B241" s="19"/>
      <c r="C241" s="19"/>
      <c r="D241" s="20"/>
      <c r="F241" s="19"/>
      <c r="G241" s="19"/>
      <c r="H241" s="20"/>
      <c r="J241" s="19"/>
      <c r="K241" s="19"/>
      <c r="L241" s="19"/>
    </row>
    <row r="242" spans="2:12" s="18" customFormat="1" x14ac:dyDescent="0.25">
      <c r="B242" s="19"/>
      <c r="C242" s="19"/>
      <c r="D242" s="20"/>
      <c r="F242" s="19"/>
      <c r="G242" s="19"/>
      <c r="H242" s="20"/>
      <c r="J242" s="19"/>
      <c r="K242" s="19"/>
      <c r="L242" s="19"/>
    </row>
    <row r="243" spans="2:12" s="18" customFormat="1" x14ac:dyDescent="0.25">
      <c r="B243" s="19"/>
      <c r="C243" s="19"/>
      <c r="D243" s="20"/>
      <c r="F243" s="19"/>
      <c r="G243" s="19"/>
      <c r="H243" s="20"/>
      <c r="J243" s="19"/>
      <c r="K243" s="19"/>
      <c r="L243" s="19"/>
    </row>
    <row r="244" spans="2:12" s="18" customFormat="1" x14ac:dyDescent="0.25">
      <c r="B244" s="19"/>
      <c r="C244" s="19"/>
      <c r="D244" s="20"/>
      <c r="F244" s="19"/>
      <c r="G244" s="19"/>
      <c r="H244" s="20"/>
      <c r="J244" s="19"/>
      <c r="K244" s="19"/>
      <c r="L244" s="19"/>
    </row>
    <row r="245" spans="2:12" s="18" customFormat="1" x14ac:dyDescent="0.25">
      <c r="B245" s="19"/>
      <c r="C245" s="19"/>
      <c r="D245" s="20"/>
      <c r="F245" s="19"/>
      <c r="G245" s="19"/>
      <c r="H245" s="20"/>
      <c r="J245" s="19"/>
      <c r="K245" s="19"/>
      <c r="L245" s="19"/>
    </row>
    <row r="246" spans="2:12" s="18" customFormat="1" x14ac:dyDescent="0.25">
      <c r="B246" s="19"/>
      <c r="C246" s="19"/>
      <c r="D246" s="20"/>
      <c r="F246" s="19"/>
      <c r="G246" s="19"/>
      <c r="H246" s="20"/>
      <c r="J246" s="19"/>
      <c r="K246" s="19"/>
      <c r="L246" s="19"/>
    </row>
    <row r="247" spans="2:12" s="18" customFormat="1" x14ac:dyDescent="0.25">
      <c r="B247" s="19"/>
      <c r="C247" s="19"/>
      <c r="D247" s="20"/>
      <c r="F247" s="19"/>
      <c r="G247" s="19"/>
      <c r="H247" s="20"/>
      <c r="J247" s="19"/>
      <c r="K247" s="19"/>
      <c r="L247" s="19"/>
    </row>
    <row r="248" spans="2:12" s="18" customFormat="1" x14ac:dyDescent="0.25">
      <c r="B248" s="19"/>
      <c r="C248" s="19"/>
      <c r="D248" s="20"/>
      <c r="F248" s="19"/>
      <c r="G248" s="19"/>
      <c r="H248" s="20"/>
      <c r="J248" s="19"/>
      <c r="K248" s="19"/>
      <c r="L248" s="19"/>
    </row>
    <row r="249" spans="2:12" s="18" customFormat="1" x14ac:dyDescent="0.25">
      <c r="B249" s="19"/>
      <c r="C249" s="19"/>
      <c r="D249" s="20"/>
      <c r="F249" s="19"/>
      <c r="G249" s="19"/>
      <c r="H249" s="20"/>
      <c r="J249" s="19"/>
      <c r="K249" s="19"/>
      <c r="L249" s="19"/>
    </row>
    <row r="250" spans="2:12" s="18" customFormat="1" x14ac:dyDescent="0.25">
      <c r="B250" s="19"/>
      <c r="C250" s="19"/>
      <c r="D250" s="20"/>
      <c r="F250" s="19"/>
      <c r="G250" s="19"/>
      <c r="H250" s="20"/>
      <c r="J250" s="19"/>
      <c r="K250" s="19"/>
      <c r="L250" s="19"/>
    </row>
    <row r="251" spans="2:12" s="18" customFormat="1" x14ac:dyDescent="0.25">
      <c r="B251" s="19"/>
      <c r="C251" s="19"/>
      <c r="D251" s="20"/>
      <c r="F251" s="19"/>
      <c r="G251" s="19"/>
      <c r="H251" s="20"/>
      <c r="J251" s="19"/>
      <c r="K251" s="19"/>
      <c r="L251" s="19"/>
    </row>
    <row r="252" spans="2:12" s="18" customFormat="1" x14ac:dyDescent="0.25">
      <c r="B252" s="19"/>
      <c r="C252" s="19"/>
      <c r="D252" s="20"/>
      <c r="F252" s="19"/>
      <c r="G252" s="19"/>
      <c r="H252" s="20"/>
      <c r="J252" s="19"/>
      <c r="K252" s="19"/>
      <c r="L252" s="19"/>
    </row>
    <row r="253" spans="2:12" s="18" customFormat="1" x14ac:dyDescent="0.25">
      <c r="B253" s="19"/>
      <c r="C253" s="19"/>
      <c r="D253" s="20"/>
      <c r="F253" s="19"/>
      <c r="G253" s="19"/>
      <c r="H253" s="20"/>
      <c r="J253" s="19"/>
      <c r="K253" s="19"/>
      <c r="L253" s="19"/>
    </row>
    <row r="254" spans="2:12" s="18" customFormat="1" x14ac:dyDescent="0.25">
      <c r="B254" s="19"/>
      <c r="C254" s="19"/>
      <c r="D254" s="20"/>
      <c r="F254" s="19"/>
      <c r="G254" s="19"/>
      <c r="H254" s="20"/>
      <c r="J254" s="19"/>
      <c r="K254" s="19"/>
      <c r="L254" s="19"/>
    </row>
    <row r="255" spans="2:12" s="18" customFormat="1" x14ac:dyDescent="0.25">
      <c r="B255" s="19"/>
      <c r="C255" s="19"/>
      <c r="D255" s="20"/>
      <c r="F255" s="19"/>
      <c r="G255" s="19"/>
      <c r="H255" s="20"/>
      <c r="J255" s="19"/>
      <c r="K255" s="19"/>
      <c r="L255" s="19"/>
    </row>
    <row r="256" spans="2:12" s="18" customFormat="1" x14ac:dyDescent="0.25">
      <c r="B256" s="19"/>
      <c r="C256" s="19"/>
      <c r="D256" s="20"/>
      <c r="F256" s="19"/>
      <c r="G256" s="19"/>
      <c r="H256" s="20"/>
      <c r="J256" s="19"/>
      <c r="K256" s="19"/>
      <c r="L256" s="19"/>
    </row>
    <row r="257" spans="2:12" s="18" customFormat="1" x14ac:dyDescent="0.25">
      <c r="B257" s="19"/>
      <c r="C257" s="19"/>
      <c r="D257" s="20"/>
      <c r="F257" s="19"/>
      <c r="G257" s="19"/>
      <c r="H257" s="20"/>
      <c r="J257" s="19"/>
      <c r="K257" s="19"/>
      <c r="L257" s="19"/>
    </row>
    <row r="258" spans="2:12" s="18" customFormat="1" x14ac:dyDescent="0.25">
      <c r="B258" s="19"/>
      <c r="C258" s="19"/>
      <c r="D258" s="20"/>
      <c r="F258" s="19"/>
      <c r="G258" s="19"/>
      <c r="H258" s="20"/>
      <c r="J258" s="19"/>
      <c r="K258" s="19"/>
      <c r="L258" s="19"/>
    </row>
    <row r="259" spans="2:12" s="18" customFormat="1" x14ac:dyDescent="0.25">
      <c r="B259" s="19"/>
      <c r="C259" s="19"/>
      <c r="D259" s="20"/>
      <c r="F259" s="19"/>
      <c r="G259" s="19"/>
      <c r="H259" s="20"/>
      <c r="J259" s="19"/>
      <c r="K259" s="19"/>
      <c r="L259" s="19"/>
    </row>
    <row r="260" spans="2:12" s="18" customFormat="1" x14ac:dyDescent="0.25">
      <c r="B260" s="19"/>
      <c r="C260" s="19"/>
      <c r="D260" s="20"/>
      <c r="F260" s="19"/>
      <c r="G260" s="19"/>
      <c r="H260" s="20"/>
      <c r="J260" s="19"/>
      <c r="K260" s="19"/>
      <c r="L260" s="19"/>
    </row>
    <row r="261" spans="2:12" s="18" customFormat="1" x14ac:dyDescent="0.25">
      <c r="B261" s="19"/>
      <c r="C261" s="19"/>
      <c r="D261" s="20"/>
      <c r="F261" s="19"/>
      <c r="G261" s="19"/>
      <c r="H261" s="20"/>
      <c r="J261" s="19"/>
      <c r="K261" s="19"/>
      <c r="L261" s="19"/>
    </row>
    <row r="262" spans="2:12" s="18" customFormat="1" x14ac:dyDescent="0.25">
      <c r="B262" s="19"/>
      <c r="C262" s="19"/>
      <c r="D262" s="20"/>
      <c r="F262" s="19"/>
      <c r="G262" s="19"/>
      <c r="H262" s="20"/>
      <c r="J262" s="19"/>
      <c r="K262" s="19"/>
      <c r="L262" s="19"/>
    </row>
    <row r="263" spans="2:12" s="18" customFormat="1" x14ac:dyDescent="0.25">
      <c r="B263" s="19"/>
      <c r="C263" s="19"/>
      <c r="D263" s="20"/>
      <c r="F263" s="19"/>
      <c r="G263" s="19"/>
      <c r="H263" s="20"/>
      <c r="J263" s="19"/>
      <c r="K263" s="19"/>
      <c r="L263" s="19"/>
    </row>
    <row r="264" spans="2:12" s="18" customFormat="1" x14ac:dyDescent="0.25">
      <c r="B264" s="19"/>
      <c r="C264" s="19"/>
      <c r="D264" s="20"/>
      <c r="F264" s="19"/>
      <c r="G264" s="19"/>
      <c r="H264" s="20"/>
      <c r="J264" s="19"/>
      <c r="K264" s="19"/>
      <c r="L264" s="19"/>
    </row>
    <row r="265" spans="2:12" s="18" customFormat="1" x14ac:dyDescent="0.25">
      <c r="B265" s="19"/>
      <c r="C265" s="19"/>
      <c r="D265" s="20"/>
      <c r="F265" s="19"/>
      <c r="G265" s="19"/>
      <c r="H265" s="20"/>
      <c r="J265" s="19"/>
      <c r="K265" s="19"/>
      <c r="L265" s="19"/>
    </row>
    <row r="266" spans="2:12" s="18" customFormat="1" x14ac:dyDescent="0.25">
      <c r="B266" s="19"/>
      <c r="C266" s="19"/>
      <c r="D266" s="20"/>
      <c r="F266" s="19"/>
      <c r="G266" s="19"/>
      <c r="H266" s="20"/>
      <c r="J266" s="19"/>
      <c r="K266" s="19"/>
      <c r="L266" s="19"/>
    </row>
    <row r="267" spans="2:12" s="18" customFormat="1" x14ac:dyDescent="0.25">
      <c r="B267" s="19"/>
      <c r="C267" s="19"/>
      <c r="D267" s="20"/>
      <c r="F267" s="19"/>
      <c r="G267" s="19"/>
      <c r="H267" s="20"/>
      <c r="J267" s="19"/>
      <c r="K267" s="19"/>
      <c r="L267" s="19"/>
    </row>
    <row r="268" spans="2:12" s="18" customFormat="1" x14ac:dyDescent="0.25">
      <c r="B268" s="19"/>
      <c r="C268" s="19"/>
      <c r="D268" s="20"/>
      <c r="F268" s="19"/>
      <c r="G268" s="19"/>
      <c r="H268" s="20"/>
      <c r="J268" s="19"/>
      <c r="K268" s="19"/>
      <c r="L268" s="19"/>
    </row>
    <row r="269" spans="2:12" s="18" customFormat="1" x14ac:dyDescent="0.25">
      <c r="B269" s="19"/>
      <c r="C269" s="19"/>
      <c r="D269" s="20"/>
      <c r="F269" s="19"/>
      <c r="G269" s="19"/>
      <c r="H269" s="20"/>
      <c r="J269" s="19"/>
      <c r="K269" s="19"/>
      <c r="L269" s="19"/>
    </row>
    <row r="270" spans="2:12" s="18" customFormat="1" x14ac:dyDescent="0.25">
      <c r="B270" s="19"/>
      <c r="C270" s="19"/>
      <c r="D270" s="20"/>
      <c r="F270" s="19"/>
      <c r="G270" s="19"/>
      <c r="H270" s="20"/>
      <c r="J270" s="19"/>
      <c r="K270" s="19"/>
      <c r="L270" s="19"/>
    </row>
    <row r="271" spans="2:12" s="18" customFormat="1" x14ac:dyDescent="0.25">
      <c r="B271" s="19"/>
      <c r="C271" s="19"/>
      <c r="D271" s="20"/>
      <c r="F271" s="19"/>
      <c r="G271" s="19"/>
      <c r="H271" s="20"/>
      <c r="J271" s="19"/>
      <c r="K271" s="19"/>
      <c r="L271" s="19"/>
    </row>
    <row r="272" spans="2:12" s="18" customFormat="1" x14ac:dyDescent="0.25">
      <c r="B272" s="19"/>
      <c r="C272" s="19"/>
      <c r="D272" s="20"/>
      <c r="F272" s="19"/>
      <c r="G272" s="19"/>
      <c r="H272" s="20"/>
      <c r="J272" s="19"/>
      <c r="K272" s="19"/>
      <c r="L272" s="19"/>
    </row>
    <row r="273" spans="2:12" s="18" customFormat="1" x14ac:dyDescent="0.25">
      <c r="B273" s="19"/>
      <c r="C273" s="19"/>
      <c r="D273" s="20"/>
      <c r="F273" s="19"/>
      <c r="G273" s="19"/>
      <c r="H273" s="20"/>
      <c r="J273" s="19"/>
      <c r="K273" s="19"/>
      <c r="L273" s="19"/>
    </row>
    <row r="274" spans="2:12" s="18" customFormat="1" x14ac:dyDescent="0.25">
      <c r="B274" s="19"/>
      <c r="C274" s="19"/>
      <c r="D274" s="20"/>
      <c r="F274" s="19"/>
      <c r="G274" s="19"/>
      <c r="H274" s="20"/>
      <c r="J274" s="19"/>
      <c r="K274" s="19"/>
      <c r="L274" s="19"/>
    </row>
    <row r="275" spans="2:12" s="18" customFormat="1" x14ac:dyDescent="0.25">
      <c r="B275" s="19"/>
      <c r="C275" s="19"/>
      <c r="D275" s="20"/>
      <c r="F275" s="19"/>
      <c r="G275" s="19"/>
      <c r="H275" s="20"/>
      <c r="J275" s="19"/>
      <c r="K275" s="19"/>
      <c r="L275" s="19"/>
    </row>
    <row r="276" spans="2:12" s="18" customFormat="1" x14ac:dyDescent="0.25">
      <c r="B276" s="19"/>
      <c r="C276" s="19"/>
      <c r="D276" s="20"/>
      <c r="F276" s="19"/>
      <c r="G276" s="19"/>
      <c r="H276" s="20"/>
      <c r="J276" s="19"/>
      <c r="K276" s="19"/>
      <c r="L276" s="19"/>
    </row>
    <row r="277" spans="2:12" s="18" customFormat="1" x14ac:dyDescent="0.25">
      <c r="B277" s="19"/>
      <c r="C277" s="19"/>
      <c r="D277" s="20"/>
      <c r="F277" s="19"/>
      <c r="G277" s="19"/>
      <c r="H277" s="20"/>
      <c r="J277" s="19"/>
      <c r="K277" s="19"/>
      <c r="L277" s="19"/>
    </row>
    <row r="278" spans="2:12" s="18" customFormat="1" x14ac:dyDescent="0.25">
      <c r="B278" s="19"/>
      <c r="C278" s="19"/>
      <c r="D278" s="20"/>
      <c r="F278" s="19"/>
      <c r="G278" s="19"/>
      <c r="H278" s="20"/>
      <c r="J278" s="19"/>
      <c r="K278" s="19"/>
      <c r="L278" s="19"/>
    </row>
    <row r="279" spans="2:12" s="18" customFormat="1" x14ac:dyDescent="0.25">
      <c r="B279" s="19"/>
      <c r="C279" s="19"/>
      <c r="D279" s="20"/>
      <c r="F279" s="19"/>
      <c r="G279" s="19"/>
      <c r="H279" s="20"/>
      <c r="J279" s="19"/>
      <c r="K279" s="19"/>
      <c r="L279" s="19"/>
    </row>
    <row r="280" spans="2:12" s="18" customFormat="1" x14ac:dyDescent="0.25">
      <c r="B280" s="19"/>
      <c r="C280" s="19"/>
      <c r="D280" s="20"/>
      <c r="F280" s="19"/>
      <c r="G280" s="19"/>
      <c r="H280" s="20"/>
      <c r="J280" s="19"/>
      <c r="K280" s="19"/>
      <c r="L280" s="19"/>
    </row>
    <row r="281" spans="2:12" s="18" customFormat="1" x14ac:dyDescent="0.25">
      <c r="B281" s="19"/>
      <c r="C281" s="19"/>
      <c r="D281" s="20"/>
      <c r="F281" s="19"/>
      <c r="G281" s="19"/>
      <c r="H281" s="20"/>
      <c r="J281" s="19"/>
      <c r="K281" s="19"/>
      <c r="L281" s="19"/>
    </row>
    <row r="282" spans="2:12" s="18" customFormat="1" x14ac:dyDescent="0.25">
      <c r="B282" s="19"/>
      <c r="C282" s="19"/>
      <c r="D282" s="20"/>
      <c r="F282" s="19"/>
      <c r="G282" s="19"/>
      <c r="H282" s="20"/>
      <c r="J282" s="19"/>
      <c r="K282" s="19"/>
      <c r="L282" s="19"/>
    </row>
    <row r="283" spans="2:12" s="18" customFormat="1" x14ac:dyDescent="0.25">
      <c r="B283" s="19"/>
      <c r="C283" s="19"/>
      <c r="D283" s="20"/>
      <c r="F283" s="19"/>
      <c r="G283" s="19"/>
      <c r="H283" s="20"/>
      <c r="J283" s="19"/>
      <c r="K283" s="19"/>
      <c r="L283" s="19"/>
    </row>
    <row r="284" spans="2:12" s="18" customFormat="1" x14ac:dyDescent="0.25">
      <c r="B284" s="19"/>
      <c r="C284" s="19"/>
      <c r="D284" s="20"/>
      <c r="F284" s="19"/>
      <c r="G284" s="19"/>
      <c r="H284" s="20"/>
      <c r="J284" s="19"/>
      <c r="K284" s="19"/>
      <c r="L284" s="19"/>
    </row>
    <row r="285" spans="2:12" s="18" customFormat="1" x14ac:dyDescent="0.25">
      <c r="B285" s="19"/>
      <c r="C285" s="19"/>
      <c r="D285" s="20"/>
      <c r="F285" s="19"/>
      <c r="G285" s="19"/>
      <c r="H285" s="20"/>
      <c r="J285" s="19"/>
      <c r="K285" s="19"/>
      <c r="L285" s="19"/>
    </row>
    <row r="286" spans="2:12" s="18" customFormat="1" x14ac:dyDescent="0.25">
      <c r="B286" s="19"/>
      <c r="C286" s="19"/>
      <c r="D286" s="20"/>
      <c r="F286" s="19"/>
      <c r="G286" s="19"/>
      <c r="H286" s="20"/>
      <c r="J286" s="19"/>
      <c r="K286" s="19"/>
      <c r="L286" s="19"/>
    </row>
    <row r="287" spans="2:12" s="18" customFormat="1" x14ac:dyDescent="0.25">
      <c r="B287" s="19"/>
      <c r="C287" s="19"/>
      <c r="D287" s="20"/>
      <c r="F287" s="19"/>
      <c r="G287" s="19"/>
      <c r="H287" s="20"/>
      <c r="J287" s="19"/>
      <c r="K287" s="19"/>
      <c r="L287" s="19"/>
    </row>
    <row r="288" spans="2:12" s="18" customFormat="1" x14ac:dyDescent="0.25">
      <c r="B288" s="19"/>
      <c r="C288" s="19"/>
      <c r="D288" s="20"/>
      <c r="F288" s="19"/>
      <c r="G288" s="19"/>
      <c r="H288" s="20"/>
      <c r="J288" s="19"/>
      <c r="K288" s="19"/>
      <c r="L288" s="19"/>
    </row>
    <row r="289" spans="2:12" s="18" customFormat="1" x14ac:dyDescent="0.25">
      <c r="B289" s="19"/>
      <c r="C289" s="19"/>
      <c r="D289" s="20"/>
      <c r="F289" s="19"/>
      <c r="G289" s="19"/>
      <c r="H289" s="20"/>
      <c r="J289" s="19"/>
      <c r="K289" s="19"/>
      <c r="L289" s="19"/>
    </row>
    <row r="290" spans="2:12" s="18" customFormat="1" x14ac:dyDescent="0.25">
      <c r="B290" s="19"/>
      <c r="C290" s="19"/>
      <c r="D290" s="20"/>
      <c r="F290" s="19"/>
      <c r="G290" s="19"/>
      <c r="H290" s="20"/>
      <c r="J290" s="19"/>
      <c r="K290" s="19"/>
      <c r="L290" s="19"/>
    </row>
    <row r="291" spans="2:12" s="18" customFormat="1" x14ac:dyDescent="0.25">
      <c r="B291" s="19"/>
      <c r="C291" s="19"/>
      <c r="D291" s="20"/>
      <c r="F291" s="19"/>
      <c r="G291" s="19"/>
      <c r="H291" s="20"/>
      <c r="J291" s="19"/>
      <c r="K291" s="19"/>
      <c r="L291" s="19"/>
    </row>
    <row r="292" spans="2:12" s="18" customFormat="1" x14ac:dyDescent="0.25">
      <c r="B292" s="19"/>
      <c r="C292" s="19"/>
      <c r="D292" s="20"/>
      <c r="F292" s="19"/>
      <c r="G292" s="19"/>
      <c r="H292" s="20"/>
      <c r="J292" s="19"/>
      <c r="K292" s="19"/>
      <c r="L292" s="19"/>
    </row>
    <row r="293" spans="2:12" s="18" customFormat="1" x14ac:dyDescent="0.25">
      <c r="B293" s="19"/>
      <c r="C293" s="19"/>
      <c r="D293" s="20"/>
      <c r="F293" s="19"/>
      <c r="G293" s="19"/>
      <c r="H293" s="20"/>
      <c r="J293" s="19"/>
      <c r="K293" s="19"/>
      <c r="L293" s="19"/>
    </row>
    <row r="294" spans="2:12" s="18" customFormat="1" x14ac:dyDescent="0.25">
      <c r="B294" s="19"/>
      <c r="C294" s="19"/>
      <c r="D294" s="20"/>
      <c r="F294" s="19"/>
      <c r="G294" s="19"/>
      <c r="H294" s="20"/>
      <c r="J294" s="19"/>
      <c r="K294" s="19"/>
      <c r="L294" s="19"/>
    </row>
    <row r="295" spans="2:12" s="18" customFormat="1" x14ac:dyDescent="0.25">
      <c r="B295" s="19"/>
      <c r="C295" s="19"/>
      <c r="D295" s="20"/>
      <c r="F295" s="19"/>
      <c r="G295" s="19"/>
      <c r="H295" s="20"/>
      <c r="J295" s="19"/>
      <c r="K295" s="19"/>
      <c r="L295" s="19"/>
    </row>
    <row r="296" spans="2:12" s="18" customFormat="1" x14ac:dyDescent="0.25">
      <c r="B296" s="19"/>
      <c r="C296" s="19"/>
      <c r="D296" s="20"/>
      <c r="F296" s="19"/>
      <c r="G296" s="19"/>
      <c r="H296" s="20"/>
      <c r="J296" s="19"/>
      <c r="K296" s="19"/>
      <c r="L296" s="19"/>
    </row>
    <row r="297" spans="2:12" s="18" customFormat="1" x14ac:dyDescent="0.25">
      <c r="B297" s="19"/>
      <c r="C297" s="19"/>
      <c r="D297" s="20"/>
      <c r="F297" s="19"/>
      <c r="G297" s="19"/>
      <c r="H297" s="20"/>
      <c r="J297" s="19"/>
      <c r="K297" s="19"/>
      <c r="L297" s="19"/>
    </row>
    <row r="298" spans="2:12" s="18" customFormat="1" x14ac:dyDescent="0.25">
      <c r="B298" s="19"/>
      <c r="C298" s="19"/>
      <c r="D298" s="20"/>
      <c r="F298" s="19"/>
      <c r="G298" s="19"/>
      <c r="H298" s="20"/>
      <c r="J298" s="19"/>
      <c r="K298" s="19"/>
      <c r="L298" s="19"/>
    </row>
    <row r="299" spans="2:12" s="18" customFormat="1" x14ac:dyDescent="0.25">
      <c r="B299" s="19"/>
      <c r="C299" s="19"/>
      <c r="D299" s="20"/>
      <c r="F299" s="19"/>
      <c r="G299" s="19"/>
      <c r="H299" s="20"/>
      <c r="J299" s="19"/>
      <c r="K299" s="19"/>
      <c r="L299" s="19"/>
    </row>
    <row r="300" spans="2:12" s="18" customFormat="1" x14ac:dyDescent="0.25">
      <c r="B300" s="19"/>
      <c r="C300" s="19"/>
      <c r="D300" s="20"/>
      <c r="F300" s="19"/>
      <c r="G300" s="19"/>
      <c r="H300" s="20"/>
      <c r="J300" s="19"/>
      <c r="K300" s="19"/>
      <c r="L300" s="19"/>
    </row>
    <row r="301" spans="2:12" s="18" customFormat="1" x14ac:dyDescent="0.25">
      <c r="B301" s="19"/>
      <c r="C301" s="19"/>
      <c r="D301" s="20"/>
      <c r="F301" s="19"/>
      <c r="G301" s="19"/>
      <c r="H301" s="20"/>
      <c r="J301" s="19"/>
      <c r="K301" s="19"/>
      <c r="L301" s="19"/>
    </row>
    <row r="302" spans="2:12" s="18" customFormat="1" x14ac:dyDescent="0.25">
      <c r="B302" s="19"/>
      <c r="C302" s="19"/>
      <c r="D302" s="20"/>
      <c r="F302" s="19"/>
      <c r="G302" s="19"/>
      <c r="H302" s="20"/>
      <c r="J302" s="19"/>
      <c r="K302" s="19"/>
      <c r="L302" s="19"/>
    </row>
    <row r="303" spans="2:12" s="18" customFormat="1" x14ac:dyDescent="0.25">
      <c r="B303" s="19"/>
      <c r="C303" s="19"/>
      <c r="D303" s="20"/>
      <c r="F303" s="19"/>
      <c r="G303" s="19"/>
      <c r="H303" s="20"/>
      <c r="J303" s="19"/>
      <c r="K303" s="19"/>
      <c r="L303" s="19"/>
    </row>
    <row r="304" spans="2:12" s="18" customFormat="1" x14ac:dyDescent="0.25">
      <c r="B304" s="19"/>
      <c r="C304" s="19"/>
      <c r="D304" s="20"/>
      <c r="F304" s="19"/>
      <c r="G304" s="19"/>
      <c r="H304" s="20"/>
      <c r="J304" s="19"/>
      <c r="K304" s="19"/>
      <c r="L304" s="19"/>
    </row>
    <row r="305" spans="2:12" s="18" customFormat="1" x14ac:dyDescent="0.25">
      <c r="B305" s="19"/>
      <c r="C305" s="19"/>
      <c r="D305" s="20"/>
      <c r="F305" s="19"/>
      <c r="G305" s="19"/>
      <c r="H305" s="20"/>
      <c r="J305" s="19"/>
      <c r="K305" s="19"/>
      <c r="L305" s="19"/>
    </row>
    <row r="306" spans="2:12" s="18" customFormat="1" x14ac:dyDescent="0.25">
      <c r="B306" s="19"/>
      <c r="C306" s="19"/>
      <c r="D306" s="20"/>
      <c r="F306" s="19"/>
      <c r="G306" s="19"/>
      <c r="H306" s="20"/>
      <c r="J306" s="19"/>
      <c r="K306" s="19"/>
      <c r="L306" s="19"/>
    </row>
    <row r="307" spans="2:12" s="18" customFormat="1" x14ac:dyDescent="0.25">
      <c r="B307" s="19"/>
      <c r="C307" s="19"/>
      <c r="D307" s="20"/>
      <c r="F307" s="19"/>
      <c r="G307" s="19"/>
      <c r="H307" s="20"/>
      <c r="J307" s="19"/>
      <c r="K307" s="19"/>
      <c r="L307" s="19"/>
    </row>
    <row r="308" spans="2:12" s="18" customFormat="1" x14ac:dyDescent="0.25">
      <c r="B308" s="19"/>
      <c r="C308" s="19"/>
      <c r="D308" s="20"/>
      <c r="F308" s="19"/>
      <c r="G308" s="19"/>
      <c r="H308" s="20"/>
      <c r="J308" s="19"/>
      <c r="K308" s="19"/>
      <c r="L308" s="19"/>
    </row>
    <row r="309" spans="2:12" s="18" customFormat="1" x14ac:dyDescent="0.25">
      <c r="B309" s="19"/>
      <c r="C309" s="19"/>
      <c r="D309" s="20"/>
      <c r="F309" s="19"/>
      <c r="G309" s="19"/>
      <c r="H309" s="20"/>
      <c r="J309" s="19"/>
      <c r="K309" s="19"/>
      <c r="L309" s="19"/>
    </row>
    <row r="310" spans="2:12" s="18" customFormat="1" x14ac:dyDescent="0.25">
      <c r="B310" s="19"/>
      <c r="C310" s="19"/>
      <c r="D310" s="20"/>
      <c r="F310" s="19"/>
      <c r="G310" s="19"/>
      <c r="H310" s="20"/>
      <c r="J310" s="19"/>
      <c r="K310" s="19"/>
      <c r="L310" s="19"/>
    </row>
    <row r="311" spans="2:12" s="18" customFormat="1" x14ac:dyDescent="0.25">
      <c r="B311" s="19"/>
      <c r="C311" s="19"/>
      <c r="D311" s="20"/>
      <c r="F311" s="19"/>
      <c r="G311" s="19"/>
      <c r="H311" s="20"/>
      <c r="J311" s="19"/>
      <c r="K311" s="19"/>
      <c r="L311" s="19"/>
    </row>
    <row r="312" spans="2:12" s="18" customFormat="1" x14ac:dyDescent="0.25">
      <c r="B312" s="19"/>
      <c r="C312" s="19"/>
      <c r="D312" s="20"/>
      <c r="F312" s="19"/>
      <c r="G312" s="19"/>
      <c r="H312" s="20"/>
      <c r="J312" s="19"/>
      <c r="K312" s="19"/>
      <c r="L312" s="19"/>
    </row>
    <row r="313" spans="2:12" s="18" customFormat="1" x14ac:dyDescent="0.25">
      <c r="B313" s="19"/>
      <c r="C313" s="19"/>
      <c r="D313" s="20"/>
      <c r="F313" s="19"/>
      <c r="G313" s="19"/>
      <c r="H313" s="20"/>
      <c r="J313" s="19"/>
      <c r="K313" s="19"/>
      <c r="L313" s="19"/>
    </row>
    <row r="314" spans="2:12" s="18" customFormat="1" x14ac:dyDescent="0.25">
      <c r="B314" s="19"/>
      <c r="C314" s="19"/>
      <c r="D314" s="20"/>
      <c r="F314" s="19"/>
      <c r="G314" s="19"/>
      <c r="H314" s="20"/>
      <c r="J314" s="19"/>
      <c r="K314" s="19"/>
      <c r="L314" s="19"/>
    </row>
    <row r="315" spans="2:12" s="18" customFormat="1" x14ac:dyDescent="0.25">
      <c r="B315" s="19"/>
      <c r="C315" s="19"/>
      <c r="D315" s="20"/>
      <c r="F315" s="19"/>
      <c r="G315" s="19"/>
      <c r="H315" s="20"/>
      <c r="J315" s="19"/>
      <c r="K315" s="19"/>
      <c r="L315" s="19"/>
    </row>
    <row r="316" spans="2:12" s="18" customFormat="1" x14ac:dyDescent="0.25">
      <c r="B316" s="19"/>
      <c r="C316" s="19"/>
      <c r="D316" s="20"/>
      <c r="F316" s="19"/>
      <c r="G316" s="19"/>
      <c r="H316" s="20"/>
      <c r="J316" s="19"/>
      <c r="K316" s="19"/>
      <c r="L316" s="19"/>
    </row>
    <row r="317" spans="2:12" s="18" customFormat="1" x14ac:dyDescent="0.25">
      <c r="B317" s="19"/>
      <c r="C317" s="19"/>
      <c r="D317" s="20"/>
      <c r="F317" s="19"/>
      <c r="G317" s="19"/>
      <c r="H317" s="20"/>
      <c r="J317" s="19"/>
      <c r="K317" s="19"/>
      <c r="L317" s="19"/>
    </row>
    <row r="318" spans="2:12" s="18" customFormat="1" x14ac:dyDescent="0.25">
      <c r="B318" s="19"/>
      <c r="C318" s="19"/>
      <c r="D318" s="20"/>
      <c r="F318" s="19"/>
      <c r="G318" s="19"/>
      <c r="H318" s="20"/>
      <c r="J318" s="19"/>
      <c r="K318" s="19"/>
      <c r="L318" s="19"/>
    </row>
    <row r="319" spans="2:12" s="18" customFormat="1" x14ac:dyDescent="0.25">
      <c r="B319" s="19"/>
      <c r="C319" s="19"/>
      <c r="D319" s="20"/>
      <c r="F319" s="19"/>
      <c r="G319" s="19"/>
      <c r="H319" s="20"/>
      <c r="J319" s="19"/>
      <c r="K319" s="19"/>
      <c r="L319" s="19"/>
    </row>
    <row r="320" spans="2:12" s="18" customFormat="1" x14ac:dyDescent="0.25">
      <c r="B320" s="19"/>
      <c r="C320" s="19"/>
      <c r="D320" s="20"/>
      <c r="F320" s="19"/>
      <c r="G320" s="19"/>
      <c r="H320" s="20"/>
      <c r="J320" s="19"/>
      <c r="K320" s="19"/>
      <c r="L320" s="19"/>
    </row>
    <row r="321" spans="2:12" s="18" customFormat="1" x14ac:dyDescent="0.25">
      <c r="B321" s="19"/>
      <c r="C321" s="19"/>
      <c r="D321" s="20"/>
      <c r="F321" s="19"/>
      <c r="G321" s="19"/>
      <c r="H321" s="20"/>
      <c r="J321" s="19"/>
      <c r="K321" s="19"/>
      <c r="L321" s="19"/>
    </row>
    <row r="322" spans="2:12" s="18" customFormat="1" x14ac:dyDescent="0.25">
      <c r="B322" s="19"/>
      <c r="C322" s="19"/>
      <c r="D322" s="20"/>
      <c r="F322" s="19"/>
      <c r="G322" s="19"/>
      <c r="H322" s="20"/>
      <c r="J322" s="19"/>
      <c r="K322" s="19"/>
      <c r="L322" s="19"/>
    </row>
    <row r="323" spans="2:12" s="18" customFormat="1" x14ac:dyDescent="0.25">
      <c r="B323" s="19"/>
      <c r="C323" s="19"/>
      <c r="D323" s="20"/>
      <c r="F323" s="19"/>
      <c r="G323" s="19"/>
      <c r="H323" s="20"/>
      <c r="J323" s="19"/>
      <c r="K323" s="19"/>
      <c r="L323" s="19"/>
    </row>
    <row r="324" spans="2:12" s="18" customFormat="1" x14ac:dyDescent="0.25">
      <c r="B324" s="19"/>
      <c r="C324" s="19"/>
      <c r="D324" s="20"/>
      <c r="F324" s="19"/>
      <c r="G324" s="19"/>
      <c r="H324" s="20"/>
      <c r="J324" s="19"/>
      <c r="K324" s="19"/>
      <c r="L324" s="19"/>
    </row>
    <row r="325" spans="2:12" s="18" customFormat="1" x14ac:dyDescent="0.25">
      <c r="B325" s="19"/>
      <c r="C325" s="19"/>
      <c r="D325" s="20"/>
      <c r="F325" s="19"/>
      <c r="G325" s="19"/>
      <c r="H325" s="20"/>
      <c r="J325" s="19"/>
      <c r="K325" s="19"/>
      <c r="L325" s="19"/>
    </row>
    <row r="326" spans="2:12" s="18" customFormat="1" x14ac:dyDescent="0.25">
      <c r="B326" s="19"/>
      <c r="C326" s="19"/>
      <c r="D326" s="20"/>
      <c r="F326" s="19"/>
      <c r="G326" s="19"/>
      <c r="H326" s="20"/>
      <c r="J326" s="19"/>
      <c r="K326" s="19"/>
      <c r="L326" s="19"/>
    </row>
    <row r="327" spans="2:12" s="18" customFormat="1" x14ac:dyDescent="0.25">
      <c r="B327" s="19"/>
      <c r="C327" s="19"/>
      <c r="D327" s="20"/>
      <c r="F327" s="19"/>
      <c r="G327" s="19"/>
      <c r="H327" s="20"/>
      <c r="J327" s="19"/>
      <c r="K327" s="19"/>
      <c r="L327" s="19"/>
    </row>
    <row r="328" spans="2:12" s="18" customFormat="1" x14ac:dyDescent="0.25">
      <c r="B328" s="19"/>
      <c r="C328" s="19"/>
      <c r="D328" s="20"/>
      <c r="F328" s="19"/>
      <c r="G328" s="19"/>
      <c r="H328" s="20"/>
      <c r="J328" s="19"/>
      <c r="K328" s="19"/>
      <c r="L328" s="19"/>
    </row>
    <row r="329" spans="2:12" s="18" customFormat="1" x14ac:dyDescent="0.25">
      <c r="B329" s="19"/>
      <c r="C329" s="19"/>
      <c r="D329" s="20"/>
      <c r="F329" s="19"/>
      <c r="G329" s="19"/>
      <c r="H329" s="20"/>
      <c r="J329" s="19"/>
      <c r="K329" s="19"/>
      <c r="L329" s="19"/>
    </row>
    <row r="330" spans="2:12" s="18" customFormat="1" x14ac:dyDescent="0.25">
      <c r="B330" s="19"/>
      <c r="C330" s="19"/>
      <c r="D330" s="20"/>
      <c r="F330" s="19"/>
      <c r="G330" s="19"/>
      <c r="H330" s="20"/>
      <c r="J330" s="19"/>
      <c r="K330" s="19"/>
      <c r="L330" s="19"/>
    </row>
    <row r="331" spans="2:12" s="18" customFormat="1" x14ac:dyDescent="0.25">
      <c r="B331" s="19"/>
      <c r="C331" s="19"/>
      <c r="D331" s="20"/>
      <c r="F331" s="19"/>
      <c r="G331" s="19"/>
      <c r="H331" s="20"/>
      <c r="J331" s="19"/>
      <c r="K331" s="19"/>
      <c r="L331" s="19"/>
    </row>
    <row r="332" spans="2:12" s="18" customFormat="1" x14ac:dyDescent="0.25">
      <c r="B332" s="19"/>
      <c r="C332" s="19"/>
      <c r="D332" s="20"/>
      <c r="F332" s="19"/>
      <c r="G332" s="19"/>
      <c r="H332" s="20"/>
      <c r="J332" s="19"/>
      <c r="K332" s="19"/>
      <c r="L332" s="19"/>
    </row>
    <row r="333" spans="2:12" s="18" customFormat="1" x14ac:dyDescent="0.25">
      <c r="B333" s="19"/>
      <c r="C333" s="19"/>
      <c r="D333" s="20"/>
      <c r="F333" s="19"/>
      <c r="G333" s="19"/>
      <c r="H333" s="20"/>
      <c r="J333" s="19"/>
      <c r="K333" s="19"/>
      <c r="L333" s="19"/>
    </row>
    <row r="334" spans="2:12" s="18" customFormat="1" x14ac:dyDescent="0.25">
      <c r="B334" s="19"/>
      <c r="C334" s="19"/>
      <c r="D334" s="20"/>
      <c r="F334" s="19"/>
      <c r="G334" s="19"/>
      <c r="H334" s="20"/>
      <c r="J334" s="19"/>
      <c r="K334" s="19"/>
      <c r="L334" s="19"/>
    </row>
    <row r="335" spans="2:12" s="18" customFormat="1" x14ac:dyDescent="0.25">
      <c r="B335" s="19"/>
      <c r="C335" s="19"/>
      <c r="D335" s="20"/>
      <c r="F335" s="19"/>
      <c r="G335" s="19"/>
      <c r="H335" s="20"/>
      <c r="J335" s="19"/>
      <c r="K335" s="19"/>
      <c r="L335" s="19"/>
    </row>
    <row r="336" spans="2:12" s="18" customFormat="1" x14ac:dyDescent="0.25">
      <c r="B336" s="19"/>
      <c r="C336" s="19"/>
      <c r="D336" s="20"/>
      <c r="F336" s="19"/>
      <c r="G336" s="19"/>
      <c r="H336" s="20"/>
      <c r="J336" s="19"/>
      <c r="K336" s="19"/>
      <c r="L336" s="19"/>
    </row>
    <row r="337" spans="2:12" s="18" customFormat="1" x14ac:dyDescent="0.25">
      <c r="B337" s="19"/>
      <c r="C337" s="19"/>
      <c r="D337" s="20"/>
      <c r="F337" s="19"/>
      <c r="G337" s="19"/>
      <c r="H337" s="20"/>
      <c r="J337" s="19"/>
      <c r="K337" s="19"/>
      <c r="L337" s="19"/>
    </row>
    <row r="338" spans="2:12" s="18" customFormat="1" x14ac:dyDescent="0.25">
      <c r="B338" s="19"/>
      <c r="C338" s="19"/>
      <c r="D338" s="20"/>
      <c r="F338" s="19"/>
      <c r="G338" s="19"/>
      <c r="H338" s="20"/>
      <c r="J338" s="19"/>
      <c r="K338" s="19"/>
      <c r="L338" s="19"/>
    </row>
    <row r="339" spans="2:12" s="18" customFormat="1" x14ac:dyDescent="0.25">
      <c r="B339" s="19"/>
      <c r="C339" s="19"/>
      <c r="D339" s="20"/>
      <c r="F339" s="19"/>
      <c r="G339" s="19"/>
      <c r="H339" s="20"/>
      <c r="J339" s="19"/>
      <c r="K339" s="19"/>
      <c r="L339" s="19"/>
    </row>
    <row r="340" spans="2:12" s="18" customFormat="1" x14ac:dyDescent="0.25">
      <c r="B340" s="19"/>
      <c r="C340" s="19"/>
      <c r="D340" s="20"/>
      <c r="F340" s="19"/>
      <c r="G340" s="19"/>
      <c r="H340" s="20"/>
      <c r="J340" s="19"/>
      <c r="K340" s="19"/>
      <c r="L340" s="19"/>
    </row>
    <row r="341" spans="2:12" s="18" customFormat="1" x14ac:dyDescent="0.25">
      <c r="B341" s="19"/>
      <c r="C341" s="19"/>
      <c r="D341" s="20"/>
      <c r="F341" s="19"/>
      <c r="G341" s="19"/>
      <c r="H341" s="20"/>
      <c r="J341" s="19"/>
      <c r="K341" s="19"/>
      <c r="L341" s="19"/>
    </row>
    <row r="342" spans="2:12" s="18" customFormat="1" x14ac:dyDescent="0.25">
      <c r="B342" s="19"/>
      <c r="C342" s="19"/>
      <c r="D342" s="20"/>
      <c r="F342" s="19"/>
      <c r="G342" s="19"/>
      <c r="H342" s="20"/>
      <c r="J342" s="19"/>
      <c r="K342" s="19"/>
      <c r="L342" s="19"/>
    </row>
    <row r="343" spans="2:12" s="18" customFormat="1" x14ac:dyDescent="0.25">
      <c r="B343" s="19"/>
      <c r="C343" s="19"/>
      <c r="D343" s="20"/>
      <c r="F343" s="19"/>
      <c r="G343" s="19"/>
      <c r="H343" s="20"/>
      <c r="J343" s="19"/>
      <c r="K343" s="19"/>
      <c r="L343" s="19"/>
    </row>
    <row r="344" spans="2:12" s="18" customFormat="1" x14ac:dyDescent="0.25">
      <c r="B344" s="19"/>
      <c r="C344" s="19"/>
      <c r="D344" s="20"/>
      <c r="F344" s="19"/>
      <c r="G344" s="19"/>
      <c r="H344" s="20"/>
      <c r="J344" s="19"/>
      <c r="K344" s="19"/>
      <c r="L344" s="19"/>
    </row>
    <row r="345" spans="2:12" s="18" customFormat="1" x14ac:dyDescent="0.25">
      <c r="B345" s="19"/>
      <c r="C345" s="19"/>
      <c r="D345" s="20"/>
      <c r="F345" s="19"/>
      <c r="G345" s="19"/>
      <c r="H345" s="20"/>
      <c r="J345" s="19"/>
      <c r="K345" s="19"/>
      <c r="L345" s="19"/>
    </row>
    <row r="346" spans="2:12" s="18" customFormat="1" x14ac:dyDescent="0.25">
      <c r="B346" s="19"/>
      <c r="C346" s="19"/>
      <c r="D346" s="20"/>
      <c r="F346" s="19"/>
      <c r="G346" s="19"/>
      <c r="H346" s="20"/>
      <c r="J346" s="19"/>
      <c r="K346" s="19"/>
      <c r="L346" s="19"/>
    </row>
    <row r="347" spans="2:12" s="18" customFormat="1" x14ac:dyDescent="0.25">
      <c r="B347" s="19"/>
      <c r="C347" s="19"/>
      <c r="D347" s="20"/>
      <c r="F347" s="19"/>
      <c r="G347" s="19"/>
      <c r="H347" s="20"/>
      <c r="J347" s="19"/>
      <c r="K347" s="19"/>
      <c r="L347" s="19"/>
    </row>
    <row r="348" spans="2:12" s="18" customFormat="1" x14ac:dyDescent="0.25">
      <c r="B348" s="19"/>
      <c r="C348" s="19"/>
      <c r="D348" s="20"/>
      <c r="F348" s="19"/>
      <c r="G348" s="19"/>
      <c r="H348" s="20"/>
      <c r="J348" s="19"/>
      <c r="K348" s="19"/>
      <c r="L348" s="19"/>
    </row>
    <row r="349" spans="2:12" s="18" customFormat="1" x14ac:dyDescent="0.25">
      <c r="B349" s="19"/>
      <c r="C349" s="19"/>
      <c r="D349" s="20"/>
      <c r="F349" s="19"/>
      <c r="G349" s="19"/>
      <c r="H349" s="20"/>
      <c r="J349" s="19"/>
      <c r="K349" s="19"/>
      <c r="L349" s="19"/>
    </row>
    <row r="350" spans="2:12" s="18" customFormat="1" x14ac:dyDescent="0.25">
      <c r="B350" s="19"/>
      <c r="C350" s="19"/>
      <c r="D350" s="20"/>
      <c r="F350" s="19"/>
      <c r="G350" s="19"/>
      <c r="H350" s="20"/>
      <c r="J350" s="19"/>
      <c r="K350" s="19"/>
      <c r="L350" s="19"/>
    </row>
    <row r="351" spans="2:12" s="18" customFormat="1" x14ac:dyDescent="0.25">
      <c r="B351" s="19"/>
      <c r="C351" s="19"/>
      <c r="D351" s="20"/>
      <c r="F351" s="19"/>
      <c r="G351" s="19"/>
      <c r="H351" s="20"/>
      <c r="J351" s="19"/>
      <c r="K351" s="19"/>
      <c r="L351" s="19"/>
    </row>
    <row r="352" spans="2:12" s="18" customFormat="1" x14ac:dyDescent="0.25">
      <c r="B352" s="19"/>
      <c r="C352" s="19"/>
      <c r="D352" s="20"/>
      <c r="F352" s="19"/>
      <c r="G352" s="19"/>
      <c r="H352" s="20"/>
      <c r="J352" s="19"/>
      <c r="K352" s="19"/>
      <c r="L352" s="19"/>
    </row>
    <row r="353" spans="2:12" s="18" customFormat="1" x14ac:dyDescent="0.25">
      <c r="B353" s="19"/>
      <c r="C353" s="19"/>
      <c r="D353" s="20"/>
      <c r="F353" s="19"/>
      <c r="G353" s="19"/>
      <c r="H353" s="20"/>
      <c r="J353" s="19"/>
      <c r="K353" s="19"/>
      <c r="L353" s="19"/>
    </row>
    <row r="354" spans="2:12" s="18" customFormat="1" x14ac:dyDescent="0.25">
      <c r="B354" s="19"/>
      <c r="C354" s="19"/>
      <c r="D354" s="20"/>
      <c r="F354" s="19"/>
      <c r="G354" s="19"/>
      <c r="H354" s="20"/>
      <c r="J354" s="19"/>
      <c r="K354" s="19"/>
      <c r="L354" s="19"/>
    </row>
    <row r="355" spans="2:12" s="18" customFormat="1" x14ac:dyDescent="0.25">
      <c r="B355" s="19"/>
      <c r="C355" s="19"/>
      <c r="D355" s="20"/>
      <c r="F355" s="19"/>
      <c r="G355" s="19"/>
      <c r="H355" s="20"/>
      <c r="J355" s="19"/>
      <c r="K355" s="19"/>
      <c r="L355" s="19"/>
    </row>
    <row r="356" spans="2:12" s="18" customFormat="1" x14ac:dyDescent="0.25">
      <c r="B356" s="19"/>
      <c r="C356" s="19"/>
      <c r="D356" s="20"/>
      <c r="F356" s="19"/>
      <c r="G356" s="19"/>
      <c r="H356" s="20"/>
      <c r="J356" s="19"/>
      <c r="K356" s="19"/>
      <c r="L356" s="19"/>
    </row>
    <row r="357" spans="2:12" s="18" customFormat="1" x14ac:dyDescent="0.25">
      <c r="B357" s="19"/>
      <c r="C357" s="19"/>
      <c r="D357" s="20"/>
      <c r="F357" s="19"/>
      <c r="G357" s="19"/>
      <c r="H357" s="20"/>
      <c r="J357" s="19"/>
      <c r="K357" s="19"/>
      <c r="L357" s="19"/>
    </row>
    <row r="358" spans="2:12" s="18" customFormat="1" x14ac:dyDescent="0.25">
      <c r="B358" s="19"/>
      <c r="C358" s="19"/>
      <c r="D358" s="20"/>
      <c r="F358" s="19"/>
      <c r="G358" s="19"/>
      <c r="H358" s="20"/>
      <c r="J358" s="19"/>
      <c r="K358" s="19"/>
      <c r="L358" s="19"/>
    </row>
    <row r="359" spans="2:12" s="18" customFormat="1" x14ac:dyDescent="0.25">
      <c r="B359" s="19"/>
      <c r="C359" s="19"/>
      <c r="D359" s="20"/>
      <c r="F359" s="19"/>
      <c r="G359" s="19"/>
      <c r="H359" s="20"/>
      <c r="J359" s="19"/>
      <c r="K359" s="19"/>
      <c r="L359" s="19"/>
    </row>
    <row r="360" spans="2:12" s="18" customFormat="1" x14ac:dyDescent="0.25">
      <c r="B360" s="19"/>
      <c r="C360" s="19"/>
      <c r="D360" s="20"/>
      <c r="F360" s="19"/>
      <c r="G360" s="19"/>
      <c r="H360" s="20"/>
      <c r="J360" s="19"/>
      <c r="K360" s="19"/>
      <c r="L360" s="19"/>
    </row>
    <row r="361" spans="2:12" s="18" customFormat="1" x14ac:dyDescent="0.25">
      <c r="B361" s="19"/>
      <c r="C361" s="19"/>
      <c r="D361" s="20"/>
      <c r="F361" s="19"/>
      <c r="G361" s="19"/>
      <c r="H361" s="20"/>
      <c r="J361" s="19"/>
      <c r="K361" s="19"/>
      <c r="L361" s="19"/>
    </row>
    <row r="362" spans="2:12" s="18" customFormat="1" x14ac:dyDescent="0.25">
      <c r="B362" s="19"/>
      <c r="C362" s="19"/>
      <c r="D362" s="20"/>
      <c r="F362" s="19"/>
      <c r="G362" s="19"/>
      <c r="H362" s="20"/>
      <c r="J362" s="19"/>
      <c r="K362" s="19"/>
      <c r="L362" s="19"/>
    </row>
    <row r="363" spans="2:12" s="18" customFormat="1" x14ac:dyDescent="0.25">
      <c r="B363" s="19"/>
      <c r="C363" s="19"/>
      <c r="D363" s="20"/>
      <c r="F363" s="19"/>
      <c r="G363" s="19"/>
      <c r="H363" s="20"/>
      <c r="J363" s="19"/>
      <c r="K363" s="19"/>
      <c r="L363" s="19"/>
    </row>
    <row r="364" spans="2:12" s="18" customFormat="1" x14ac:dyDescent="0.25">
      <c r="B364" s="19"/>
      <c r="C364" s="19"/>
      <c r="D364" s="20"/>
      <c r="F364" s="19"/>
      <c r="G364" s="19"/>
      <c r="H364" s="20"/>
      <c r="J364" s="19"/>
      <c r="K364" s="19"/>
      <c r="L364" s="19"/>
    </row>
    <row r="365" spans="2:12" s="18" customFormat="1" x14ac:dyDescent="0.25">
      <c r="B365" s="19"/>
      <c r="C365" s="19"/>
      <c r="D365" s="20"/>
      <c r="F365" s="19"/>
      <c r="G365" s="19"/>
      <c r="H365" s="20"/>
      <c r="J365" s="19"/>
      <c r="K365" s="19"/>
      <c r="L365" s="19"/>
    </row>
    <row r="366" spans="2:12" s="18" customFormat="1" x14ac:dyDescent="0.25">
      <c r="B366" s="19"/>
      <c r="C366" s="19"/>
      <c r="D366" s="20"/>
      <c r="F366" s="19"/>
      <c r="G366" s="19"/>
      <c r="H366" s="20"/>
      <c r="J366" s="19"/>
      <c r="K366" s="19"/>
      <c r="L366" s="19"/>
    </row>
    <row r="367" spans="2:12" s="18" customFormat="1" x14ac:dyDescent="0.25">
      <c r="B367" s="19"/>
      <c r="C367" s="19"/>
      <c r="D367" s="20"/>
      <c r="F367" s="19"/>
      <c r="G367" s="19"/>
      <c r="H367" s="20"/>
      <c r="J367" s="19"/>
      <c r="K367" s="19"/>
      <c r="L367" s="19"/>
    </row>
    <row r="368" spans="2:12" s="18" customFormat="1" x14ac:dyDescent="0.25">
      <c r="B368" s="19"/>
      <c r="C368" s="19"/>
      <c r="D368" s="20"/>
      <c r="F368" s="19"/>
      <c r="G368" s="19"/>
      <c r="H368" s="20"/>
      <c r="J368" s="19"/>
      <c r="K368" s="19"/>
      <c r="L368" s="19"/>
    </row>
    <row r="369" spans="2:12" s="18" customFormat="1" x14ac:dyDescent="0.25">
      <c r="B369" s="19"/>
      <c r="C369" s="19"/>
      <c r="D369" s="20"/>
      <c r="F369" s="19"/>
      <c r="G369" s="19"/>
      <c r="H369" s="20"/>
      <c r="J369" s="19"/>
      <c r="K369" s="19"/>
      <c r="L369" s="19"/>
    </row>
    <row r="370" spans="2:12" s="18" customFormat="1" x14ac:dyDescent="0.25">
      <c r="B370" s="19"/>
      <c r="C370" s="19"/>
      <c r="D370" s="20"/>
      <c r="F370" s="19"/>
      <c r="G370" s="19"/>
      <c r="H370" s="20"/>
      <c r="J370" s="19"/>
      <c r="K370" s="19"/>
      <c r="L370" s="19"/>
    </row>
    <row r="371" spans="2:12" s="18" customFormat="1" x14ac:dyDescent="0.25">
      <c r="B371" s="19"/>
      <c r="C371" s="19"/>
      <c r="D371" s="20"/>
      <c r="F371" s="19"/>
      <c r="G371" s="19"/>
      <c r="H371" s="20"/>
      <c r="J371" s="19"/>
      <c r="K371" s="19"/>
      <c r="L371" s="19"/>
    </row>
    <row r="372" spans="2:12" s="18" customFormat="1" x14ac:dyDescent="0.25">
      <c r="B372" s="19"/>
      <c r="C372" s="19"/>
      <c r="D372" s="20"/>
      <c r="F372" s="19"/>
      <c r="G372" s="19"/>
      <c r="H372" s="20"/>
      <c r="J372" s="19"/>
      <c r="K372" s="19"/>
      <c r="L372" s="19"/>
    </row>
    <row r="373" spans="2:12" s="18" customFormat="1" x14ac:dyDescent="0.25">
      <c r="B373" s="19"/>
      <c r="C373" s="19"/>
      <c r="D373" s="20"/>
      <c r="F373" s="19"/>
      <c r="G373" s="19"/>
      <c r="H373" s="20"/>
      <c r="J373" s="19"/>
      <c r="K373" s="19"/>
      <c r="L373" s="19"/>
    </row>
    <row r="374" spans="2:12" s="18" customFormat="1" x14ac:dyDescent="0.25">
      <c r="B374" s="19"/>
      <c r="C374" s="19"/>
      <c r="D374" s="20"/>
      <c r="F374" s="19"/>
      <c r="G374" s="19"/>
      <c r="H374" s="20"/>
      <c r="J374" s="19"/>
      <c r="K374" s="19"/>
      <c r="L374" s="19"/>
    </row>
    <row r="375" spans="2:12" s="18" customFormat="1" x14ac:dyDescent="0.25">
      <c r="B375" s="19"/>
      <c r="C375" s="19"/>
      <c r="D375" s="20"/>
      <c r="F375" s="19"/>
      <c r="G375" s="19"/>
      <c r="H375" s="20"/>
      <c r="J375" s="19"/>
      <c r="K375" s="19"/>
      <c r="L375" s="19"/>
    </row>
    <row r="376" spans="2:12" s="18" customFormat="1" x14ac:dyDescent="0.25">
      <c r="B376" s="19"/>
      <c r="C376" s="19"/>
      <c r="D376" s="20"/>
      <c r="F376" s="19"/>
      <c r="G376" s="19"/>
      <c r="H376" s="20"/>
      <c r="J376" s="19"/>
      <c r="K376" s="19"/>
      <c r="L376" s="19"/>
    </row>
    <row r="377" spans="2:12" s="18" customFormat="1" x14ac:dyDescent="0.25">
      <c r="B377" s="19"/>
      <c r="C377" s="19"/>
      <c r="D377" s="20"/>
      <c r="F377" s="19"/>
      <c r="G377" s="19"/>
      <c r="H377" s="20"/>
      <c r="J377" s="19"/>
      <c r="K377" s="19"/>
      <c r="L377" s="19"/>
    </row>
    <row r="378" spans="2:12" s="18" customFormat="1" x14ac:dyDescent="0.25">
      <c r="B378" s="19"/>
      <c r="C378" s="19"/>
      <c r="D378" s="20"/>
      <c r="F378" s="19"/>
      <c r="G378" s="19"/>
      <c r="H378" s="20"/>
      <c r="J378" s="19"/>
      <c r="K378" s="19"/>
      <c r="L378" s="19"/>
    </row>
    <row r="379" spans="2:12" s="18" customFormat="1" x14ac:dyDescent="0.25">
      <c r="B379" s="19"/>
      <c r="C379" s="19"/>
      <c r="D379" s="20"/>
      <c r="F379" s="19"/>
      <c r="G379" s="19"/>
      <c r="H379" s="20"/>
      <c r="J379" s="19"/>
      <c r="K379" s="19"/>
      <c r="L379" s="19"/>
    </row>
    <row r="380" spans="2:12" s="18" customFormat="1" x14ac:dyDescent="0.25">
      <c r="B380" s="19"/>
      <c r="C380" s="19"/>
      <c r="D380" s="20"/>
      <c r="F380" s="19"/>
      <c r="G380" s="19"/>
      <c r="H380" s="20"/>
      <c r="J380" s="19"/>
      <c r="K380" s="19"/>
      <c r="L380" s="19"/>
    </row>
    <row r="381" spans="2:12" s="18" customFormat="1" x14ac:dyDescent="0.25">
      <c r="B381" s="19"/>
      <c r="C381" s="19"/>
      <c r="D381" s="20"/>
      <c r="F381" s="19"/>
      <c r="G381" s="19"/>
      <c r="H381" s="20"/>
      <c r="J381" s="19"/>
      <c r="K381" s="19"/>
      <c r="L381" s="19"/>
    </row>
    <row r="382" spans="2:12" s="18" customFormat="1" x14ac:dyDescent="0.25">
      <c r="B382" s="19"/>
      <c r="C382" s="19"/>
      <c r="D382" s="20"/>
      <c r="F382" s="19"/>
      <c r="G382" s="19"/>
      <c r="H382" s="20"/>
      <c r="J382" s="19"/>
      <c r="K382" s="19"/>
      <c r="L382" s="19"/>
    </row>
    <row r="383" spans="2:12" s="18" customFormat="1" x14ac:dyDescent="0.25">
      <c r="B383" s="19"/>
      <c r="C383" s="19"/>
      <c r="D383" s="20"/>
      <c r="F383" s="19"/>
      <c r="G383" s="19"/>
      <c r="H383" s="20"/>
      <c r="J383" s="19"/>
      <c r="K383" s="19"/>
      <c r="L383" s="19"/>
    </row>
    <row r="384" spans="2:12" s="18" customFormat="1" x14ac:dyDescent="0.25">
      <c r="B384" s="19"/>
      <c r="C384" s="19"/>
      <c r="D384" s="20"/>
      <c r="F384" s="19"/>
      <c r="G384" s="19"/>
      <c r="H384" s="20"/>
      <c r="J384" s="19"/>
      <c r="K384" s="19"/>
      <c r="L384" s="19"/>
    </row>
    <row r="385" spans="2:12" s="18" customFormat="1" x14ac:dyDescent="0.25">
      <c r="B385" s="19"/>
      <c r="C385" s="19"/>
      <c r="D385" s="20"/>
      <c r="F385" s="19"/>
      <c r="G385" s="19"/>
      <c r="H385" s="20"/>
      <c r="J385" s="19"/>
      <c r="K385" s="19"/>
      <c r="L385" s="19"/>
    </row>
    <row r="386" spans="2:12" s="18" customFormat="1" x14ac:dyDescent="0.25">
      <c r="B386" s="19"/>
      <c r="C386" s="19"/>
      <c r="D386" s="20"/>
      <c r="F386" s="19"/>
      <c r="G386" s="19"/>
      <c r="H386" s="20"/>
      <c r="J386" s="19"/>
      <c r="K386" s="19"/>
      <c r="L386" s="19"/>
    </row>
    <row r="387" spans="2:12" s="18" customFormat="1" x14ac:dyDescent="0.25">
      <c r="B387" s="19"/>
      <c r="C387" s="19"/>
      <c r="D387" s="20"/>
      <c r="F387" s="19"/>
      <c r="G387" s="19"/>
      <c r="H387" s="20"/>
      <c r="J387" s="19"/>
      <c r="K387" s="19"/>
      <c r="L387" s="19"/>
    </row>
    <row r="388" spans="2:12" s="18" customFormat="1" x14ac:dyDescent="0.25">
      <c r="B388" s="19"/>
      <c r="C388" s="19"/>
      <c r="D388" s="20"/>
      <c r="F388" s="19"/>
      <c r="G388" s="19"/>
      <c r="H388" s="20"/>
      <c r="J388" s="19"/>
      <c r="K388" s="19"/>
      <c r="L388" s="19"/>
    </row>
    <row r="389" spans="2:12" s="18" customFormat="1" x14ac:dyDescent="0.25">
      <c r="B389" s="19"/>
      <c r="C389" s="19"/>
      <c r="D389" s="20"/>
      <c r="F389" s="19"/>
      <c r="G389" s="19"/>
      <c r="H389" s="20"/>
      <c r="J389" s="19"/>
      <c r="K389" s="19"/>
      <c r="L389" s="19"/>
    </row>
    <row r="390" spans="2:12" s="18" customFormat="1" x14ac:dyDescent="0.25">
      <c r="B390" s="19"/>
      <c r="C390" s="19"/>
      <c r="D390" s="20"/>
      <c r="F390" s="19"/>
      <c r="G390" s="19"/>
      <c r="H390" s="20"/>
      <c r="J390" s="19"/>
      <c r="K390" s="19"/>
      <c r="L390" s="19"/>
    </row>
    <row r="391" spans="2:12" s="18" customFormat="1" x14ac:dyDescent="0.25">
      <c r="B391" s="19"/>
      <c r="C391" s="19"/>
      <c r="D391" s="20"/>
      <c r="F391" s="19"/>
      <c r="G391" s="19"/>
      <c r="H391" s="20"/>
      <c r="J391" s="19"/>
      <c r="K391" s="19"/>
      <c r="L391" s="19"/>
    </row>
    <row r="392" spans="2:12" s="18" customFormat="1" x14ac:dyDescent="0.25">
      <c r="B392" s="19"/>
      <c r="C392" s="19"/>
      <c r="D392" s="20"/>
      <c r="F392" s="19"/>
      <c r="G392" s="19"/>
      <c r="H392" s="20"/>
      <c r="J392" s="19"/>
      <c r="K392" s="19"/>
      <c r="L392" s="19"/>
    </row>
    <row r="393" spans="2:12" s="18" customFormat="1" x14ac:dyDescent="0.25">
      <c r="B393" s="19"/>
      <c r="C393" s="19"/>
      <c r="D393" s="20"/>
      <c r="F393" s="19"/>
      <c r="G393" s="19"/>
      <c r="H393" s="20"/>
      <c r="J393" s="19"/>
      <c r="K393" s="19"/>
      <c r="L393" s="19"/>
    </row>
    <row r="394" spans="2:12" s="18" customFormat="1" x14ac:dyDescent="0.25">
      <c r="B394" s="19"/>
      <c r="C394" s="19"/>
      <c r="D394" s="20"/>
      <c r="F394" s="19"/>
      <c r="G394" s="19"/>
      <c r="H394" s="20"/>
      <c r="J394" s="19"/>
      <c r="K394" s="19"/>
      <c r="L394" s="19"/>
    </row>
    <row r="395" spans="2:12" s="18" customFormat="1" x14ac:dyDescent="0.25">
      <c r="B395" s="19"/>
      <c r="C395" s="19"/>
      <c r="D395" s="20"/>
      <c r="F395" s="19"/>
      <c r="G395" s="19"/>
      <c r="H395" s="20"/>
      <c r="J395" s="19"/>
      <c r="K395" s="19"/>
      <c r="L395" s="19"/>
    </row>
    <row r="396" spans="2:12" s="18" customFormat="1" x14ac:dyDescent="0.25">
      <c r="B396" s="19"/>
      <c r="C396" s="19"/>
      <c r="D396" s="20"/>
      <c r="F396" s="19"/>
      <c r="G396" s="19"/>
      <c r="H396" s="20"/>
      <c r="J396" s="19"/>
      <c r="K396" s="19"/>
      <c r="L396" s="19"/>
    </row>
    <row r="397" spans="2:12" s="18" customFormat="1" x14ac:dyDescent="0.25">
      <c r="B397" s="19"/>
      <c r="C397" s="19"/>
      <c r="D397" s="20"/>
      <c r="F397" s="19"/>
      <c r="G397" s="19"/>
      <c r="H397" s="20"/>
      <c r="J397" s="19"/>
      <c r="K397" s="19"/>
      <c r="L397" s="19"/>
    </row>
    <row r="398" spans="2:12" s="18" customFormat="1" x14ac:dyDescent="0.25">
      <c r="B398" s="19"/>
      <c r="C398" s="19"/>
      <c r="D398" s="20"/>
      <c r="F398" s="19"/>
      <c r="G398" s="19"/>
      <c r="H398" s="20"/>
      <c r="J398" s="19"/>
      <c r="K398" s="19"/>
      <c r="L398" s="19"/>
    </row>
    <row r="399" spans="2:12" s="18" customFormat="1" x14ac:dyDescent="0.25">
      <c r="B399" s="19"/>
      <c r="C399" s="19"/>
      <c r="D399" s="20"/>
      <c r="F399" s="19"/>
      <c r="G399" s="19"/>
      <c r="H399" s="20"/>
      <c r="J399" s="19"/>
      <c r="K399" s="19"/>
      <c r="L399" s="19"/>
    </row>
    <row r="400" spans="2:12" s="18" customFormat="1" x14ac:dyDescent="0.25">
      <c r="B400" s="19"/>
      <c r="C400" s="19"/>
      <c r="D400" s="20"/>
      <c r="F400" s="19"/>
      <c r="G400" s="19"/>
      <c r="H400" s="20"/>
      <c r="J400" s="19"/>
      <c r="K400" s="19"/>
      <c r="L400" s="19"/>
    </row>
    <row r="401" spans="2:12" s="18" customFormat="1" x14ac:dyDescent="0.25">
      <c r="B401" s="19"/>
      <c r="C401" s="19"/>
      <c r="D401" s="20"/>
      <c r="F401" s="19"/>
      <c r="G401" s="19"/>
      <c r="H401" s="20"/>
      <c r="J401" s="19"/>
      <c r="K401" s="19"/>
      <c r="L401" s="19"/>
    </row>
    <row r="402" spans="2:12" s="18" customFormat="1" x14ac:dyDescent="0.25">
      <c r="B402" s="19"/>
      <c r="C402" s="19"/>
      <c r="D402" s="20"/>
      <c r="F402" s="19"/>
      <c r="G402" s="19"/>
      <c r="H402" s="20"/>
      <c r="J402" s="19"/>
      <c r="K402" s="19"/>
      <c r="L402" s="19"/>
    </row>
    <row r="403" spans="2:12" s="18" customFormat="1" x14ac:dyDescent="0.25">
      <c r="B403" s="19"/>
      <c r="C403" s="19"/>
      <c r="D403" s="20"/>
      <c r="F403" s="19"/>
      <c r="G403" s="19"/>
      <c r="H403" s="20"/>
      <c r="J403" s="19"/>
      <c r="K403" s="19"/>
      <c r="L403" s="19"/>
    </row>
    <row r="404" spans="2:12" s="18" customFormat="1" x14ac:dyDescent="0.25">
      <c r="B404" s="19"/>
      <c r="C404" s="19"/>
      <c r="D404" s="20"/>
      <c r="F404" s="19"/>
      <c r="G404" s="19"/>
      <c r="H404" s="20"/>
      <c r="J404" s="19"/>
      <c r="K404" s="19"/>
      <c r="L404" s="19"/>
    </row>
    <row r="405" spans="2:12" s="18" customFormat="1" x14ac:dyDescent="0.25">
      <c r="B405" s="19"/>
      <c r="C405" s="19"/>
      <c r="D405" s="20"/>
      <c r="F405" s="19"/>
      <c r="G405" s="19"/>
      <c r="H405" s="20"/>
      <c r="J405" s="19"/>
      <c r="K405" s="19"/>
      <c r="L405" s="19"/>
    </row>
    <row r="406" spans="2:12" s="18" customFormat="1" x14ac:dyDescent="0.25">
      <c r="B406" s="19"/>
      <c r="C406" s="19"/>
      <c r="D406" s="20"/>
      <c r="F406" s="19"/>
      <c r="G406" s="19"/>
      <c r="H406" s="20"/>
      <c r="J406" s="19"/>
      <c r="K406" s="19"/>
      <c r="L406" s="19"/>
    </row>
    <row r="407" spans="2:12" s="18" customFormat="1" x14ac:dyDescent="0.25">
      <c r="B407" s="19"/>
      <c r="C407" s="19"/>
      <c r="D407" s="20"/>
      <c r="F407" s="19"/>
      <c r="G407" s="19"/>
      <c r="H407" s="20"/>
      <c r="J407" s="19"/>
      <c r="K407" s="19"/>
      <c r="L407" s="19"/>
    </row>
    <row r="408" spans="2:12" s="18" customFormat="1" x14ac:dyDescent="0.25">
      <c r="B408" s="19"/>
      <c r="C408" s="19"/>
      <c r="D408" s="20"/>
      <c r="F408" s="19"/>
      <c r="G408" s="19"/>
      <c r="H408" s="20"/>
      <c r="J408" s="19"/>
      <c r="K408" s="19"/>
      <c r="L408" s="19"/>
    </row>
    <row r="409" spans="2:12" s="18" customFormat="1" x14ac:dyDescent="0.25">
      <c r="B409" s="19"/>
      <c r="C409" s="19"/>
      <c r="D409" s="20"/>
      <c r="F409" s="19"/>
      <c r="G409" s="19"/>
      <c r="H409" s="20"/>
      <c r="J409" s="19"/>
      <c r="K409" s="19"/>
      <c r="L409" s="19"/>
    </row>
    <row r="410" spans="2:12" s="18" customFormat="1" x14ac:dyDescent="0.25">
      <c r="B410" s="19"/>
      <c r="C410" s="19"/>
      <c r="D410" s="20"/>
      <c r="F410" s="19"/>
      <c r="G410" s="19"/>
      <c r="H410" s="20"/>
      <c r="J410" s="19"/>
      <c r="K410" s="19"/>
      <c r="L410" s="19"/>
    </row>
    <row r="411" spans="2:12" s="18" customFormat="1" x14ac:dyDescent="0.25">
      <c r="B411" s="19"/>
      <c r="C411" s="19"/>
      <c r="D411" s="20"/>
      <c r="F411" s="19"/>
      <c r="G411" s="19"/>
      <c r="H411" s="20"/>
      <c r="J411" s="19"/>
      <c r="K411" s="19"/>
      <c r="L411" s="19"/>
    </row>
    <row r="412" spans="2:12" s="18" customFormat="1" x14ac:dyDescent="0.25">
      <c r="B412" s="19"/>
      <c r="C412" s="19"/>
      <c r="D412" s="20"/>
      <c r="F412" s="19"/>
      <c r="G412" s="19"/>
      <c r="H412" s="20"/>
      <c r="J412" s="19"/>
      <c r="K412" s="19"/>
      <c r="L412" s="19"/>
    </row>
    <row r="413" spans="2:12" s="18" customFormat="1" x14ac:dyDescent="0.25">
      <c r="B413" s="19"/>
      <c r="C413" s="19"/>
      <c r="D413" s="20"/>
      <c r="F413" s="19"/>
      <c r="G413" s="19"/>
      <c r="H413" s="20"/>
      <c r="J413" s="19"/>
      <c r="K413" s="19"/>
      <c r="L413" s="19"/>
    </row>
    <row r="414" spans="2:12" s="18" customFormat="1" x14ac:dyDescent="0.25">
      <c r="B414" s="19"/>
      <c r="C414" s="19"/>
      <c r="D414" s="20"/>
      <c r="F414" s="19"/>
      <c r="G414" s="19"/>
      <c r="H414" s="20"/>
      <c r="J414" s="19"/>
      <c r="K414" s="19"/>
      <c r="L414" s="19"/>
    </row>
    <row r="415" spans="2:12" s="18" customFormat="1" x14ac:dyDescent="0.25">
      <c r="B415" s="19"/>
      <c r="C415" s="19"/>
      <c r="D415" s="20"/>
      <c r="F415" s="19"/>
      <c r="G415" s="19"/>
      <c r="H415" s="20"/>
      <c r="J415" s="19"/>
      <c r="K415" s="19"/>
      <c r="L415" s="19"/>
    </row>
    <row r="416" spans="2:12" s="18" customFormat="1" x14ac:dyDescent="0.25">
      <c r="B416" s="19"/>
      <c r="C416" s="19"/>
      <c r="D416" s="20"/>
      <c r="F416" s="19"/>
      <c r="G416" s="19"/>
      <c r="H416" s="20"/>
      <c r="J416" s="19"/>
      <c r="K416" s="19"/>
      <c r="L416" s="19"/>
    </row>
    <row r="417" spans="2:12" s="18" customFormat="1" x14ac:dyDescent="0.25">
      <c r="B417" s="19"/>
      <c r="C417" s="19"/>
      <c r="D417" s="20"/>
      <c r="F417" s="19"/>
      <c r="G417" s="19"/>
      <c r="H417" s="20"/>
      <c r="J417" s="19"/>
      <c r="K417" s="19"/>
      <c r="L417" s="19"/>
    </row>
    <row r="418" spans="2:12" s="18" customFormat="1" x14ac:dyDescent="0.25">
      <c r="B418" s="19"/>
      <c r="C418" s="19"/>
      <c r="D418" s="20"/>
      <c r="F418" s="19"/>
      <c r="G418" s="19"/>
      <c r="H418" s="20"/>
      <c r="J418" s="19"/>
      <c r="K418" s="19"/>
      <c r="L418" s="19"/>
    </row>
    <row r="419" spans="2:12" s="18" customFormat="1" x14ac:dyDescent="0.25">
      <c r="B419" s="19"/>
      <c r="C419" s="19"/>
      <c r="D419" s="20"/>
      <c r="F419" s="19"/>
      <c r="G419" s="19"/>
      <c r="H419" s="20"/>
      <c r="J419" s="19"/>
      <c r="K419" s="19"/>
      <c r="L419" s="19"/>
    </row>
    <row r="420" spans="2:12" s="18" customFormat="1" x14ac:dyDescent="0.25">
      <c r="B420" s="19"/>
      <c r="C420" s="19"/>
      <c r="D420" s="20"/>
      <c r="F420" s="19"/>
      <c r="G420" s="19"/>
      <c r="H420" s="20"/>
      <c r="J420" s="19"/>
      <c r="K420" s="19"/>
      <c r="L420" s="19"/>
    </row>
    <row r="421" spans="2:12" s="18" customFormat="1" x14ac:dyDescent="0.25">
      <c r="B421" s="19"/>
      <c r="C421" s="19"/>
      <c r="D421" s="20"/>
      <c r="F421" s="19"/>
      <c r="G421" s="19"/>
      <c r="H421" s="20"/>
      <c r="J421" s="19"/>
      <c r="K421" s="19"/>
      <c r="L421" s="19"/>
    </row>
    <row r="422" spans="2:12" s="18" customFormat="1" x14ac:dyDescent="0.25">
      <c r="B422" s="19"/>
      <c r="C422" s="19"/>
      <c r="D422" s="20"/>
      <c r="F422" s="19"/>
      <c r="G422" s="19"/>
      <c r="H422" s="20"/>
      <c r="J422" s="19"/>
      <c r="K422" s="19"/>
      <c r="L422" s="19"/>
    </row>
    <row r="423" spans="2:12" s="18" customFormat="1" x14ac:dyDescent="0.25">
      <c r="B423" s="19"/>
      <c r="C423" s="19"/>
      <c r="D423" s="20"/>
      <c r="F423" s="19"/>
      <c r="G423" s="19"/>
      <c r="H423" s="20"/>
      <c r="J423" s="19"/>
      <c r="K423" s="19"/>
      <c r="L423" s="19"/>
    </row>
    <row r="424" spans="2:12" s="18" customFormat="1" x14ac:dyDescent="0.25">
      <c r="B424" s="19"/>
      <c r="C424" s="19"/>
      <c r="D424" s="20"/>
      <c r="F424" s="19"/>
      <c r="G424" s="19"/>
      <c r="H424" s="20"/>
      <c r="J424" s="19"/>
      <c r="K424" s="19"/>
      <c r="L424" s="19"/>
    </row>
    <row r="425" spans="2:12" s="18" customFormat="1" x14ac:dyDescent="0.25">
      <c r="B425" s="19"/>
      <c r="C425" s="19"/>
      <c r="D425" s="20"/>
      <c r="F425" s="19"/>
      <c r="G425" s="19"/>
      <c r="H425" s="20"/>
      <c r="J425" s="19"/>
      <c r="K425" s="19"/>
      <c r="L425" s="19"/>
    </row>
    <row r="426" spans="2:12" s="18" customFormat="1" x14ac:dyDescent="0.25">
      <c r="B426" s="19"/>
      <c r="C426" s="19"/>
      <c r="D426" s="20"/>
      <c r="F426" s="19"/>
      <c r="G426" s="19"/>
      <c r="H426" s="20"/>
      <c r="J426" s="19"/>
      <c r="K426" s="19"/>
      <c r="L426" s="19"/>
    </row>
    <row r="427" spans="2:12" s="18" customFormat="1" x14ac:dyDescent="0.25">
      <c r="B427" s="19"/>
      <c r="C427" s="19"/>
      <c r="D427" s="20"/>
      <c r="F427" s="19"/>
      <c r="G427" s="19"/>
      <c r="H427" s="20"/>
      <c r="J427" s="19"/>
      <c r="K427" s="19"/>
      <c r="L427" s="19"/>
    </row>
    <row r="428" spans="2:12" s="18" customFormat="1" x14ac:dyDescent="0.25">
      <c r="B428" s="19"/>
      <c r="C428" s="19"/>
      <c r="D428" s="20"/>
      <c r="F428" s="19"/>
      <c r="G428" s="19"/>
      <c r="H428" s="20"/>
      <c r="J428" s="19"/>
      <c r="K428" s="19"/>
      <c r="L428" s="19"/>
    </row>
    <row r="429" spans="2:12" s="18" customFormat="1" x14ac:dyDescent="0.25">
      <c r="B429" s="19"/>
      <c r="C429" s="19"/>
      <c r="D429" s="20"/>
      <c r="F429" s="19"/>
      <c r="G429" s="19"/>
      <c r="H429" s="20"/>
      <c r="J429" s="19"/>
      <c r="K429" s="19"/>
      <c r="L429" s="19"/>
    </row>
    <row r="430" spans="2:12" s="18" customFormat="1" x14ac:dyDescent="0.25">
      <c r="B430" s="19"/>
      <c r="C430" s="19"/>
      <c r="D430" s="20"/>
      <c r="F430" s="19"/>
      <c r="G430" s="19"/>
      <c r="H430" s="20"/>
      <c r="J430" s="19"/>
      <c r="K430" s="19"/>
      <c r="L430" s="19"/>
    </row>
    <row r="431" spans="2:12" s="18" customFormat="1" x14ac:dyDescent="0.25">
      <c r="B431" s="19"/>
      <c r="C431" s="19"/>
      <c r="D431" s="20"/>
      <c r="F431" s="19"/>
      <c r="G431" s="19"/>
      <c r="H431" s="20"/>
      <c r="J431" s="19"/>
      <c r="K431" s="19"/>
      <c r="L431" s="19"/>
    </row>
    <row r="432" spans="2:12" s="18" customFormat="1" x14ac:dyDescent="0.25">
      <c r="B432" s="19"/>
      <c r="C432" s="19"/>
      <c r="D432" s="20"/>
      <c r="F432" s="19"/>
      <c r="G432" s="19"/>
      <c r="H432" s="20"/>
      <c r="J432" s="19"/>
      <c r="K432" s="19"/>
      <c r="L432" s="19"/>
    </row>
    <row r="433" spans="2:12" s="18" customFormat="1" x14ac:dyDescent="0.25">
      <c r="B433" s="19"/>
      <c r="C433" s="19"/>
      <c r="D433" s="20"/>
      <c r="F433" s="19"/>
      <c r="G433" s="19"/>
      <c r="H433" s="20"/>
      <c r="J433" s="19"/>
      <c r="K433" s="19"/>
      <c r="L433" s="19"/>
    </row>
    <row r="434" spans="2:12" s="18" customFormat="1" x14ac:dyDescent="0.25">
      <c r="B434" s="19"/>
      <c r="C434" s="19"/>
      <c r="D434" s="20"/>
      <c r="F434" s="19"/>
      <c r="G434" s="19"/>
      <c r="H434" s="20"/>
      <c r="J434" s="19"/>
      <c r="K434" s="19"/>
      <c r="L434" s="19"/>
    </row>
    <row r="435" spans="2:12" s="18" customFormat="1" x14ac:dyDescent="0.25">
      <c r="B435" s="19"/>
      <c r="C435" s="19"/>
      <c r="D435" s="20"/>
      <c r="F435" s="19"/>
      <c r="G435" s="19"/>
      <c r="H435" s="20"/>
      <c r="J435" s="19"/>
      <c r="K435" s="19"/>
      <c r="L435" s="19"/>
    </row>
    <row r="436" spans="2:12" s="18" customFormat="1" x14ac:dyDescent="0.25">
      <c r="B436" s="19"/>
      <c r="C436" s="19"/>
      <c r="D436" s="20"/>
      <c r="F436" s="19"/>
      <c r="G436" s="19"/>
      <c r="H436" s="20"/>
      <c r="J436" s="19"/>
      <c r="K436" s="19"/>
      <c r="L436" s="19"/>
    </row>
    <row r="437" spans="2:12" s="18" customFormat="1" x14ac:dyDescent="0.25">
      <c r="B437" s="19"/>
      <c r="C437" s="19"/>
      <c r="D437" s="20"/>
      <c r="F437" s="19"/>
      <c r="G437" s="19"/>
      <c r="H437" s="20"/>
      <c r="J437" s="19"/>
      <c r="K437" s="19"/>
      <c r="L437" s="19"/>
    </row>
    <row r="438" spans="2:12" s="18" customFormat="1" x14ac:dyDescent="0.25">
      <c r="B438" s="19"/>
      <c r="C438" s="19"/>
      <c r="D438" s="20"/>
      <c r="F438" s="19"/>
      <c r="G438" s="19"/>
      <c r="H438" s="20"/>
      <c r="J438" s="19"/>
      <c r="K438" s="19"/>
      <c r="L438" s="19"/>
    </row>
    <row r="439" spans="2:12" s="18" customFormat="1" x14ac:dyDescent="0.25">
      <c r="B439" s="19"/>
      <c r="C439" s="19"/>
      <c r="D439" s="20"/>
      <c r="F439" s="19"/>
      <c r="G439" s="19"/>
      <c r="H439" s="20"/>
      <c r="J439" s="19"/>
      <c r="K439" s="19"/>
      <c r="L439" s="19"/>
    </row>
    <row r="440" spans="2:12" s="18" customFormat="1" x14ac:dyDescent="0.25">
      <c r="B440" s="19"/>
      <c r="C440" s="19"/>
      <c r="D440" s="20"/>
      <c r="F440" s="19"/>
      <c r="G440" s="19"/>
      <c r="H440" s="20"/>
      <c r="J440" s="19"/>
      <c r="K440" s="19"/>
      <c r="L440" s="19"/>
    </row>
    <row r="441" spans="2:12" s="18" customFormat="1" x14ac:dyDescent="0.25">
      <c r="B441" s="19"/>
      <c r="C441" s="19"/>
      <c r="D441" s="20"/>
      <c r="F441" s="19"/>
      <c r="G441" s="19"/>
      <c r="H441" s="20"/>
      <c r="J441" s="19"/>
      <c r="K441" s="19"/>
      <c r="L441" s="19"/>
    </row>
    <row r="442" spans="2:12" s="18" customFormat="1" x14ac:dyDescent="0.25">
      <c r="B442" s="19"/>
      <c r="C442" s="19"/>
      <c r="D442" s="20"/>
      <c r="F442" s="19"/>
      <c r="G442" s="19"/>
      <c r="H442" s="20"/>
      <c r="J442" s="19"/>
      <c r="K442" s="19"/>
      <c r="L442" s="19"/>
    </row>
    <row r="443" spans="2:12" s="18" customFormat="1" x14ac:dyDescent="0.25">
      <c r="B443" s="19"/>
      <c r="C443" s="19"/>
      <c r="D443" s="20"/>
      <c r="F443" s="19"/>
      <c r="G443" s="19"/>
      <c r="H443" s="20"/>
      <c r="J443" s="19"/>
      <c r="K443" s="19"/>
      <c r="L443" s="19"/>
    </row>
    <row r="444" spans="2:12" s="18" customFormat="1" x14ac:dyDescent="0.25">
      <c r="B444" s="19"/>
      <c r="C444" s="19"/>
      <c r="D444" s="20"/>
      <c r="F444" s="19"/>
      <c r="G444" s="19"/>
      <c r="H444" s="20"/>
      <c r="J444" s="19"/>
      <c r="K444" s="19"/>
      <c r="L444" s="19"/>
    </row>
    <row r="445" spans="2:12" s="18" customFormat="1" x14ac:dyDescent="0.25">
      <c r="B445" s="19"/>
      <c r="C445" s="19"/>
      <c r="D445" s="20"/>
      <c r="F445" s="19"/>
      <c r="G445" s="19"/>
      <c r="H445" s="20"/>
      <c r="J445" s="19"/>
      <c r="K445" s="19"/>
      <c r="L445" s="19"/>
    </row>
    <row r="446" spans="2:12" s="18" customFormat="1" x14ac:dyDescent="0.25">
      <c r="B446" s="19"/>
      <c r="C446" s="19"/>
      <c r="D446" s="20"/>
      <c r="F446" s="19"/>
      <c r="G446" s="19"/>
      <c r="H446" s="20"/>
      <c r="J446" s="19"/>
      <c r="K446" s="19"/>
      <c r="L446" s="19"/>
    </row>
    <row r="447" spans="2:12" s="18" customFormat="1" x14ac:dyDescent="0.25">
      <c r="B447" s="19"/>
      <c r="C447" s="19"/>
      <c r="D447" s="20"/>
      <c r="F447" s="19"/>
      <c r="G447" s="19"/>
      <c r="H447" s="20"/>
      <c r="J447" s="19"/>
      <c r="K447" s="19"/>
      <c r="L447" s="19"/>
    </row>
    <row r="448" spans="2:12" s="18" customFormat="1" x14ac:dyDescent="0.25">
      <c r="B448" s="19"/>
      <c r="C448" s="19"/>
      <c r="D448" s="20"/>
      <c r="F448" s="19"/>
      <c r="G448" s="19"/>
      <c r="H448" s="20"/>
      <c r="J448" s="19"/>
      <c r="K448" s="19"/>
      <c r="L448" s="19"/>
    </row>
    <row r="449" spans="2:12" s="18" customFormat="1" x14ac:dyDescent="0.25">
      <c r="B449" s="19"/>
      <c r="C449" s="19"/>
      <c r="D449" s="20"/>
      <c r="F449" s="19"/>
      <c r="G449" s="19"/>
      <c r="H449" s="20"/>
      <c r="J449" s="19"/>
      <c r="K449" s="19"/>
      <c r="L449" s="19"/>
    </row>
    <row r="450" spans="2:12" s="18" customFormat="1" x14ac:dyDescent="0.25">
      <c r="B450" s="19"/>
      <c r="C450" s="19"/>
      <c r="D450" s="20"/>
      <c r="F450" s="19"/>
      <c r="G450" s="19"/>
      <c r="H450" s="20"/>
      <c r="J450" s="19"/>
      <c r="K450" s="19"/>
      <c r="L450" s="19"/>
    </row>
    <row r="451" spans="2:12" s="18" customFormat="1" x14ac:dyDescent="0.25">
      <c r="B451" s="19"/>
      <c r="C451" s="19"/>
      <c r="D451" s="20"/>
      <c r="F451" s="19"/>
      <c r="G451" s="19"/>
      <c r="H451" s="20"/>
      <c r="J451" s="19"/>
      <c r="K451" s="19"/>
      <c r="L451" s="19"/>
    </row>
    <row r="452" spans="2:12" s="18" customFormat="1" x14ac:dyDescent="0.25">
      <c r="B452" s="19"/>
      <c r="C452" s="19"/>
      <c r="D452" s="20"/>
      <c r="F452" s="19"/>
      <c r="G452" s="19"/>
      <c r="H452" s="20"/>
      <c r="J452" s="19"/>
      <c r="K452" s="19"/>
      <c r="L452" s="19"/>
    </row>
    <row r="453" spans="2:12" s="18" customFormat="1" x14ac:dyDescent="0.25">
      <c r="B453" s="19"/>
      <c r="C453" s="19"/>
      <c r="D453" s="20"/>
      <c r="F453" s="19"/>
      <c r="G453" s="19"/>
      <c r="H453" s="20"/>
      <c r="J453" s="19"/>
      <c r="K453" s="19"/>
      <c r="L453" s="19"/>
    </row>
    <row r="454" spans="2:12" s="18" customFormat="1" x14ac:dyDescent="0.25">
      <c r="B454" s="19"/>
      <c r="C454" s="19"/>
      <c r="D454" s="20"/>
      <c r="F454" s="19"/>
      <c r="G454" s="19"/>
      <c r="H454" s="20"/>
      <c r="J454" s="19"/>
      <c r="K454" s="19"/>
      <c r="L454" s="19"/>
    </row>
    <row r="455" spans="2:12" s="18" customFormat="1" x14ac:dyDescent="0.25">
      <c r="B455" s="19"/>
      <c r="C455" s="19"/>
      <c r="D455" s="20"/>
      <c r="F455" s="19"/>
      <c r="G455" s="19"/>
      <c r="H455" s="20"/>
      <c r="J455" s="19"/>
      <c r="K455" s="19"/>
      <c r="L455" s="19"/>
    </row>
    <row r="456" spans="2:12" s="18" customFormat="1" x14ac:dyDescent="0.25">
      <c r="B456" s="19"/>
      <c r="C456" s="19"/>
      <c r="D456" s="20"/>
      <c r="F456" s="19"/>
      <c r="G456" s="19"/>
      <c r="H456" s="20"/>
      <c r="J456" s="19"/>
      <c r="K456" s="19"/>
      <c r="L456" s="19"/>
    </row>
    <row r="457" spans="2:12" s="18" customFormat="1" x14ac:dyDescent="0.25">
      <c r="B457" s="19"/>
      <c r="C457" s="19"/>
      <c r="D457" s="20"/>
      <c r="F457" s="19"/>
      <c r="G457" s="19"/>
      <c r="H457" s="20"/>
      <c r="J457" s="19"/>
      <c r="K457" s="19"/>
      <c r="L457" s="19"/>
    </row>
    <row r="458" spans="2:12" s="18" customFormat="1" x14ac:dyDescent="0.25">
      <c r="B458" s="19"/>
      <c r="C458" s="19"/>
      <c r="D458" s="20"/>
      <c r="F458" s="19"/>
      <c r="G458" s="19"/>
      <c r="H458" s="20"/>
      <c r="J458" s="19"/>
      <c r="K458" s="19"/>
      <c r="L458" s="19"/>
    </row>
    <row r="459" spans="2:12" s="18" customFormat="1" x14ac:dyDescent="0.25">
      <c r="B459" s="19"/>
      <c r="C459" s="19"/>
      <c r="D459" s="20"/>
      <c r="F459" s="19"/>
      <c r="G459" s="19"/>
      <c r="H459" s="20"/>
      <c r="J459" s="19"/>
      <c r="K459" s="19"/>
      <c r="L459" s="19"/>
    </row>
    <row r="460" spans="2:12" s="18" customFormat="1" x14ac:dyDescent="0.25">
      <c r="B460" s="19"/>
      <c r="C460" s="19"/>
      <c r="D460" s="20"/>
      <c r="F460" s="19"/>
      <c r="G460" s="19"/>
      <c r="H460" s="20"/>
      <c r="J460" s="19"/>
      <c r="K460" s="19"/>
      <c r="L460" s="19"/>
    </row>
    <row r="461" spans="2:12" s="18" customFormat="1" x14ac:dyDescent="0.25">
      <c r="B461" s="19"/>
      <c r="C461" s="19"/>
      <c r="D461" s="20"/>
      <c r="F461" s="19"/>
      <c r="G461" s="19"/>
      <c r="H461" s="20"/>
      <c r="J461" s="19"/>
      <c r="K461" s="19"/>
      <c r="L461" s="19"/>
    </row>
    <row r="462" spans="2:12" s="18" customFormat="1" x14ac:dyDescent="0.25">
      <c r="B462" s="19"/>
      <c r="C462" s="19"/>
      <c r="D462" s="20"/>
      <c r="F462" s="19"/>
      <c r="G462" s="19"/>
      <c r="H462" s="20"/>
      <c r="J462" s="19"/>
      <c r="K462" s="19"/>
      <c r="L462" s="19"/>
    </row>
    <row r="463" spans="2:12" s="18" customFormat="1" x14ac:dyDescent="0.25">
      <c r="B463" s="19"/>
      <c r="C463" s="19"/>
      <c r="D463" s="20"/>
      <c r="F463" s="19"/>
      <c r="G463" s="19"/>
      <c r="H463" s="20"/>
      <c r="J463" s="19"/>
      <c r="K463" s="19"/>
      <c r="L463" s="19"/>
    </row>
    <row r="464" spans="2:12" s="18" customFormat="1" x14ac:dyDescent="0.25">
      <c r="B464" s="19"/>
      <c r="C464" s="19"/>
      <c r="D464" s="20"/>
      <c r="F464" s="19"/>
      <c r="G464" s="19"/>
      <c r="H464" s="20"/>
      <c r="J464" s="19"/>
      <c r="K464" s="19"/>
      <c r="L464" s="19"/>
    </row>
    <row r="465" spans="2:12" s="18" customFormat="1" x14ac:dyDescent="0.25">
      <c r="B465" s="19"/>
      <c r="C465" s="19"/>
      <c r="D465" s="20"/>
      <c r="F465" s="19"/>
      <c r="G465" s="19"/>
      <c r="H465" s="20"/>
      <c r="J465" s="19"/>
      <c r="K465" s="19"/>
      <c r="L465" s="19"/>
    </row>
    <row r="466" spans="2:12" s="18" customFormat="1" x14ac:dyDescent="0.25">
      <c r="B466" s="19"/>
      <c r="C466" s="19"/>
      <c r="D466" s="20"/>
      <c r="F466" s="19"/>
      <c r="G466" s="19"/>
      <c r="H466" s="20"/>
      <c r="J466" s="19"/>
      <c r="K466" s="19"/>
      <c r="L466" s="19"/>
    </row>
    <row r="467" spans="2:12" s="18" customFormat="1" x14ac:dyDescent="0.25">
      <c r="B467" s="19"/>
      <c r="C467" s="19"/>
      <c r="D467" s="20"/>
      <c r="F467" s="19"/>
      <c r="G467" s="19"/>
      <c r="H467" s="20"/>
      <c r="J467" s="19"/>
      <c r="K467" s="19"/>
      <c r="L467" s="19"/>
    </row>
    <row r="468" spans="2:12" s="18" customFormat="1" x14ac:dyDescent="0.25">
      <c r="B468" s="19"/>
      <c r="C468" s="19"/>
      <c r="D468" s="20"/>
      <c r="F468" s="19"/>
      <c r="G468" s="19"/>
      <c r="H468" s="20"/>
      <c r="J468" s="19"/>
      <c r="K468" s="19"/>
      <c r="L468" s="19"/>
    </row>
    <row r="469" spans="2:12" s="18" customFormat="1" x14ac:dyDescent="0.25">
      <c r="B469" s="19"/>
      <c r="C469" s="19"/>
      <c r="D469" s="20"/>
      <c r="F469" s="19"/>
      <c r="G469" s="19"/>
      <c r="H469" s="20"/>
      <c r="J469" s="19"/>
      <c r="K469" s="19"/>
      <c r="L469" s="19"/>
    </row>
    <row r="470" spans="2:12" s="18" customFormat="1" x14ac:dyDescent="0.25">
      <c r="B470" s="19"/>
      <c r="C470" s="19"/>
      <c r="D470" s="20"/>
      <c r="F470" s="19"/>
      <c r="G470" s="19"/>
      <c r="H470" s="20"/>
      <c r="J470" s="19"/>
      <c r="K470" s="19"/>
      <c r="L470" s="19"/>
    </row>
    <row r="471" spans="2:12" s="18" customFormat="1" x14ac:dyDescent="0.25">
      <c r="B471" s="19"/>
      <c r="C471" s="19"/>
      <c r="D471" s="20"/>
      <c r="F471" s="19"/>
      <c r="G471" s="19"/>
      <c r="H471" s="20"/>
      <c r="J471" s="19"/>
      <c r="K471" s="19"/>
      <c r="L471" s="19"/>
    </row>
    <row r="472" spans="2:12" s="18" customFormat="1" x14ac:dyDescent="0.25">
      <c r="B472" s="19"/>
      <c r="C472" s="19"/>
      <c r="D472" s="20"/>
      <c r="F472" s="19"/>
      <c r="G472" s="19"/>
      <c r="H472" s="20"/>
      <c r="J472" s="19"/>
      <c r="K472" s="19"/>
      <c r="L472" s="19"/>
    </row>
    <row r="473" spans="2:12" s="18" customFormat="1" x14ac:dyDescent="0.25">
      <c r="B473" s="19"/>
      <c r="C473" s="19"/>
      <c r="D473" s="20"/>
      <c r="F473" s="19"/>
      <c r="G473" s="19"/>
      <c r="H473" s="20"/>
      <c r="J473" s="19"/>
      <c r="K473" s="19"/>
      <c r="L473" s="19"/>
    </row>
    <row r="474" spans="2:12" s="18" customFormat="1" x14ac:dyDescent="0.25">
      <c r="B474" s="19"/>
      <c r="C474" s="19"/>
      <c r="D474" s="20"/>
      <c r="F474" s="19"/>
      <c r="G474" s="19"/>
      <c r="H474" s="20"/>
      <c r="J474" s="19"/>
      <c r="K474" s="19"/>
      <c r="L474" s="19"/>
    </row>
    <row r="475" spans="2:12" s="18" customFormat="1" x14ac:dyDescent="0.25">
      <c r="B475" s="19"/>
      <c r="C475" s="19"/>
      <c r="D475" s="20"/>
      <c r="F475" s="19"/>
      <c r="G475" s="19"/>
      <c r="H475" s="20"/>
      <c r="J475" s="19"/>
      <c r="K475" s="19"/>
      <c r="L475" s="19"/>
    </row>
    <row r="476" spans="2:12" s="18" customFormat="1" x14ac:dyDescent="0.25">
      <c r="B476" s="19"/>
      <c r="C476" s="19"/>
      <c r="D476" s="20"/>
      <c r="F476" s="19"/>
      <c r="G476" s="19"/>
      <c r="H476" s="20"/>
      <c r="J476" s="19"/>
      <c r="K476" s="19"/>
      <c r="L476" s="19"/>
    </row>
    <row r="477" spans="2:12" s="18" customFormat="1" x14ac:dyDescent="0.25">
      <c r="B477" s="19"/>
      <c r="C477" s="19"/>
      <c r="D477" s="20"/>
      <c r="F477" s="19"/>
      <c r="G477" s="19"/>
      <c r="H477" s="20"/>
      <c r="J477" s="19"/>
      <c r="K477" s="19"/>
      <c r="L477" s="19"/>
    </row>
    <row r="478" spans="2:12" s="18" customFormat="1" x14ac:dyDescent="0.25">
      <c r="B478" s="19"/>
      <c r="C478" s="19"/>
      <c r="D478" s="20"/>
      <c r="F478" s="19"/>
      <c r="G478" s="19"/>
      <c r="H478" s="20"/>
      <c r="J478" s="19"/>
      <c r="K478" s="19"/>
      <c r="L478" s="19"/>
    </row>
    <row r="479" spans="2:12" s="18" customFormat="1" x14ac:dyDescent="0.25">
      <c r="B479" s="19"/>
      <c r="C479" s="19"/>
      <c r="D479" s="20"/>
      <c r="F479" s="19"/>
      <c r="G479" s="19"/>
      <c r="H479" s="20"/>
      <c r="J479" s="19"/>
      <c r="K479" s="19"/>
      <c r="L479" s="19"/>
    </row>
    <row r="480" spans="2:12" s="18" customFormat="1" x14ac:dyDescent="0.25">
      <c r="B480" s="19"/>
      <c r="C480" s="19"/>
      <c r="D480" s="20"/>
      <c r="F480" s="19"/>
      <c r="G480" s="19"/>
      <c r="H480" s="20"/>
      <c r="J480" s="19"/>
      <c r="K480" s="19"/>
      <c r="L480" s="19"/>
    </row>
    <row r="481" spans="2:12" s="18" customFormat="1" x14ac:dyDescent="0.25">
      <c r="B481" s="19"/>
      <c r="C481" s="19"/>
      <c r="D481" s="20"/>
      <c r="F481" s="19"/>
      <c r="G481" s="19"/>
      <c r="H481" s="20"/>
      <c r="J481" s="19"/>
      <c r="K481" s="19"/>
      <c r="L481" s="19"/>
    </row>
    <row r="482" spans="2:12" s="18" customFormat="1" x14ac:dyDescent="0.25">
      <c r="B482" s="19"/>
      <c r="C482" s="19"/>
      <c r="D482" s="20"/>
      <c r="F482" s="19"/>
      <c r="G482" s="19"/>
      <c r="H482" s="20"/>
      <c r="J482" s="19"/>
      <c r="K482" s="19"/>
      <c r="L482" s="19"/>
    </row>
    <row r="483" spans="2:12" s="18" customFormat="1" x14ac:dyDescent="0.25">
      <c r="B483" s="19"/>
      <c r="C483" s="19"/>
      <c r="D483" s="20"/>
      <c r="F483" s="19"/>
      <c r="G483" s="19"/>
      <c r="H483" s="20"/>
      <c r="J483" s="19"/>
      <c r="K483" s="19"/>
      <c r="L483" s="19"/>
    </row>
    <row r="484" spans="2:12" s="18" customFormat="1" x14ac:dyDescent="0.25">
      <c r="B484" s="19"/>
      <c r="C484" s="19"/>
      <c r="D484" s="20"/>
      <c r="F484" s="19"/>
      <c r="G484" s="19"/>
      <c r="H484" s="20"/>
      <c r="J484" s="19"/>
      <c r="K484" s="19"/>
      <c r="L484" s="19"/>
    </row>
    <row r="485" spans="2:12" s="18" customFormat="1" x14ac:dyDescent="0.25">
      <c r="B485" s="19"/>
      <c r="C485" s="19"/>
      <c r="D485" s="20"/>
      <c r="F485" s="19"/>
      <c r="G485" s="19"/>
      <c r="H485" s="20"/>
      <c r="J485" s="19"/>
      <c r="K485" s="19"/>
      <c r="L485" s="19"/>
    </row>
    <row r="486" spans="2:12" s="18" customFormat="1" x14ac:dyDescent="0.25">
      <c r="B486" s="19"/>
      <c r="C486" s="19"/>
      <c r="D486" s="20"/>
      <c r="F486" s="19"/>
      <c r="G486" s="19"/>
      <c r="H486" s="20"/>
      <c r="J486" s="19"/>
      <c r="K486" s="19"/>
      <c r="L486" s="19"/>
    </row>
    <row r="487" spans="2:12" s="18" customFormat="1" x14ac:dyDescent="0.25">
      <c r="B487" s="19"/>
      <c r="C487" s="19"/>
      <c r="D487" s="20"/>
      <c r="F487" s="19"/>
      <c r="G487" s="19"/>
      <c r="H487" s="20"/>
      <c r="J487" s="19"/>
      <c r="K487" s="19"/>
      <c r="L487" s="19"/>
    </row>
    <row r="488" spans="2:12" s="18" customFormat="1" x14ac:dyDescent="0.25">
      <c r="B488" s="19"/>
      <c r="C488" s="19"/>
      <c r="D488" s="20"/>
      <c r="F488" s="19"/>
      <c r="G488" s="19"/>
      <c r="H488" s="20"/>
      <c r="J488" s="19"/>
      <c r="K488" s="19"/>
      <c r="L488" s="19"/>
    </row>
    <row r="489" spans="2:12" s="18" customFormat="1" x14ac:dyDescent="0.25">
      <c r="B489" s="19"/>
      <c r="C489" s="19"/>
      <c r="D489" s="20"/>
      <c r="F489" s="19"/>
      <c r="G489" s="19"/>
      <c r="H489" s="20"/>
      <c r="J489" s="19"/>
      <c r="K489" s="19"/>
      <c r="L489" s="19"/>
    </row>
    <row r="490" spans="2:12" s="18" customFormat="1" x14ac:dyDescent="0.25">
      <c r="B490" s="19"/>
      <c r="C490" s="19"/>
      <c r="D490" s="20"/>
      <c r="F490" s="19"/>
      <c r="G490" s="19"/>
      <c r="H490" s="20"/>
      <c r="J490" s="19"/>
      <c r="K490" s="19"/>
      <c r="L490" s="19"/>
    </row>
    <row r="491" spans="2:12" s="18" customFormat="1" x14ac:dyDescent="0.25">
      <c r="B491" s="19"/>
      <c r="C491" s="19"/>
      <c r="D491" s="20"/>
      <c r="F491" s="19"/>
      <c r="G491" s="19"/>
      <c r="H491" s="20"/>
      <c r="J491" s="19"/>
      <c r="K491" s="19"/>
      <c r="L491" s="19"/>
    </row>
    <row r="492" spans="2:12" s="18" customFormat="1" x14ac:dyDescent="0.25">
      <c r="B492" s="19"/>
      <c r="C492" s="19"/>
      <c r="D492" s="20"/>
      <c r="F492" s="19"/>
      <c r="G492" s="19"/>
      <c r="H492" s="20"/>
      <c r="J492" s="19"/>
      <c r="K492" s="19"/>
      <c r="L492" s="19"/>
    </row>
    <row r="493" spans="2:12" s="18" customFormat="1" x14ac:dyDescent="0.25">
      <c r="B493" s="19"/>
      <c r="C493" s="19"/>
      <c r="D493" s="20"/>
      <c r="F493" s="19"/>
      <c r="G493" s="19"/>
      <c r="H493" s="20"/>
      <c r="J493" s="19"/>
      <c r="K493" s="19"/>
      <c r="L493" s="19"/>
    </row>
    <row r="494" spans="2:12" s="18" customFormat="1" x14ac:dyDescent="0.25">
      <c r="B494" s="19"/>
      <c r="C494" s="19"/>
      <c r="D494" s="20"/>
      <c r="F494" s="19"/>
      <c r="G494" s="19"/>
      <c r="H494" s="20"/>
      <c r="J494" s="19"/>
      <c r="K494" s="19"/>
      <c r="L494" s="19"/>
    </row>
    <row r="495" spans="2:12" s="18" customFormat="1" x14ac:dyDescent="0.25">
      <c r="B495" s="19"/>
      <c r="C495" s="19"/>
      <c r="D495" s="20"/>
      <c r="F495" s="19"/>
      <c r="G495" s="19"/>
      <c r="H495" s="20"/>
      <c r="J495" s="19"/>
      <c r="K495" s="19"/>
      <c r="L495" s="19"/>
    </row>
    <row r="496" spans="2:12" s="18" customFormat="1" x14ac:dyDescent="0.25">
      <c r="B496" s="19"/>
      <c r="C496" s="19"/>
      <c r="D496" s="20"/>
      <c r="F496" s="19"/>
      <c r="G496" s="19"/>
      <c r="H496" s="20"/>
      <c r="J496" s="19"/>
      <c r="K496" s="19"/>
      <c r="L496" s="19"/>
    </row>
    <row r="497" spans="2:12" s="18" customFormat="1" x14ac:dyDescent="0.25">
      <c r="B497" s="19"/>
      <c r="C497" s="19"/>
      <c r="D497" s="20"/>
      <c r="F497" s="19"/>
      <c r="G497" s="19"/>
      <c r="H497" s="20"/>
      <c r="J497" s="19"/>
      <c r="K497" s="19"/>
      <c r="L497" s="19"/>
    </row>
    <row r="498" spans="2:12" s="18" customFormat="1" x14ac:dyDescent="0.25">
      <c r="B498" s="19"/>
      <c r="C498" s="19"/>
      <c r="D498" s="20"/>
      <c r="F498" s="19"/>
      <c r="G498" s="19"/>
      <c r="H498" s="20"/>
      <c r="J498" s="19"/>
      <c r="K498" s="19"/>
      <c r="L498" s="19"/>
    </row>
    <row r="499" spans="2:12" s="18" customFormat="1" x14ac:dyDescent="0.25">
      <c r="B499" s="19"/>
      <c r="C499" s="19"/>
      <c r="D499" s="20"/>
      <c r="F499" s="19"/>
      <c r="G499" s="19"/>
      <c r="H499" s="20"/>
      <c r="J499" s="19"/>
      <c r="K499" s="19"/>
      <c r="L499" s="19"/>
    </row>
    <row r="500" spans="2:12" s="18" customFormat="1" x14ac:dyDescent="0.25">
      <c r="B500" s="19"/>
      <c r="C500" s="19"/>
      <c r="D500" s="20"/>
      <c r="F500" s="19"/>
      <c r="G500" s="19"/>
      <c r="H500" s="20"/>
      <c r="J500" s="19"/>
      <c r="K500" s="19"/>
      <c r="L500" s="19"/>
    </row>
    <row r="501" spans="2:12" s="18" customFormat="1" x14ac:dyDescent="0.25">
      <c r="B501" s="19"/>
      <c r="C501" s="19"/>
      <c r="D501" s="20"/>
      <c r="F501" s="19"/>
      <c r="G501" s="19"/>
      <c r="H501" s="20"/>
      <c r="J501" s="19"/>
      <c r="K501" s="19"/>
      <c r="L501" s="19"/>
    </row>
    <row r="502" spans="2:12" s="18" customFormat="1" x14ac:dyDescent="0.25">
      <c r="B502" s="19"/>
      <c r="C502" s="19"/>
      <c r="D502" s="20"/>
      <c r="F502" s="19"/>
      <c r="G502" s="19"/>
      <c r="H502" s="20"/>
      <c r="J502" s="19"/>
      <c r="K502" s="19"/>
      <c r="L502" s="19"/>
    </row>
    <row r="503" spans="2:12" s="18" customFormat="1" x14ac:dyDescent="0.25">
      <c r="B503" s="19"/>
      <c r="C503" s="19"/>
      <c r="D503" s="20"/>
      <c r="F503" s="19"/>
      <c r="G503" s="19"/>
      <c r="H503" s="20"/>
      <c r="J503" s="19"/>
      <c r="K503" s="19"/>
      <c r="L503" s="19"/>
    </row>
    <row r="504" spans="2:12" s="18" customFormat="1" x14ac:dyDescent="0.25">
      <c r="B504" s="19"/>
      <c r="C504" s="19"/>
      <c r="D504" s="20"/>
      <c r="F504" s="19"/>
      <c r="G504" s="19"/>
      <c r="H504" s="20"/>
      <c r="J504" s="19"/>
      <c r="K504" s="19"/>
      <c r="L504" s="19"/>
    </row>
    <row r="505" spans="2:12" s="18" customFormat="1" x14ac:dyDescent="0.25">
      <c r="B505" s="19"/>
      <c r="C505" s="19"/>
      <c r="D505" s="20"/>
      <c r="F505" s="19"/>
      <c r="G505" s="19"/>
      <c r="H505" s="20"/>
      <c r="J505" s="19"/>
      <c r="K505" s="19"/>
      <c r="L505" s="19"/>
    </row>
    <row r="506" spans="2:12" s="18" customFormat="1" x14ac:dyDescent="0.25">
      <c r="B506" s="19"/>
      <c r="C506" s="19"/>
      <c r="D506" s="20"/>
      <c r="F506" s="19"/>
      <c r="G506" s="19"/>
      <c r="H506" s="20"/>
      <c r="J506" s="19"/>
      <c r="K506" s="19"/>
      <c r="L506" s="19"/>
    </row>
    <row r="507" spans="2:12" s="18" customFormat="1" x14ac:dyDescent="0.25">
      <c r="B507" s="19"/>
      <c r="C507" s="19"/>
      <c r="D507" s="20"/>
      <c r="F507" s="19"/>
      <c r="G507" s="19"/>
      <c r="H507" s="20"/>
      <c r="J507" s="19"/>
      <c r="K507" s="19"/>
      <c r="L507" s="19"/>
    </row>
    <row r="508" spans="2:12" s="18" customFormat="1" x14ac:dyDescent="0.25">
      <c r="B508" s="19"/>
      <c r="C508" s="19"/>
      <c r="D508" s="20"/>
      <c r="F508" s="19"/>
      <c r="G508" s="19"/>
      <c r="H508" s="20"/>
      <c r="J508" s="19"/>
      <c r="K508" s="19"/>
      <c r="L508" s="19"/>
    </row>
    <row r="509" spans="2:12" s="18" customFormat="1" x14ac:dyDescent="0.25">
      <c r="B509" s="19"/>
      <c r="C509" s="19"/>
      <c r="D509" s="20"/>
      <c r="F509" s="19"/>
      <c r="G509" s="19"/>
      <c r="H509" s="20"/>
      <c r="J509" s="19"/>
      <c r="K509" s="19"/>
      <c r="L509" s="19"/>
    </row>
    <row r="510" spans="2:12" s="18" customFormat="1" x14ac:dyDescent="0.25">
      <c r="B510" s="19"/>
      <c r="C510" s="19"/>
      <c r="D510" s="20"/>
      <c r="F510" s="19"/>
      <c r="G510" s="19"/>
      <c r="H510" s="20"/>
      <c r="J510" s="19"/>
      <c r="K510" s="19"/>
      <c r="L510" s="19"/>
    </row>
    <row r="511" spans="2:12" s="18" customFormat="1" x14ac:dyDescent="0.25">
      <c r="B511" s="19"/>
      <c r="C511" s="19"/>
      <c r="D511" s="20"/>
      <c r="F511" s="19"/>
      <c r="G511" s="19"/>
      <c r="H511" s="20"/>
      <c r="J511" s="19"/>
      <c r="K511" s="19"/>
      <c r="L511" s="19"/>
    </row>
    <row r="512" spans="2:12" s="18" customFormat="1" x14ac:dyDescent="0.25">
      <c r="B512" s="19"/>
      <c r="C512" s="19"/>
      <c r="D512" s="20"/>
      <c r="F512" s="19"/>
      <c r="G512" s="19"/>
      <c r="H512" s="20"/>
      <c r="J512" s="19"/>
      <c r="K512" s="19"/>
      <c r="L512" s="19"/>
    </row>
    <row r="513" spans="2:12" s="18" customFormat="1" x14ac:dyDescent="0.25">
      <c r="B513" s="19"/>
      <c r="C513" s="19"/>
      <c r="D513" s="20"/>
      <c r="F513" s="19"/>
      <c r="G513" s="19"/>
      <c r="H513" s="20"/>
      <c r="J513" s="19"/>
      <c r="K513" s="19"/>
      <c r="L513" s="19"/>
    </row>
    <row r="514" spans="2:12" s="18" customFormat="1" x14ac:dyDescent="0.25">
      <c r="B514" s="19"/>
      <c r="C514" s="19"/>
      <c r="D514" s="20"/>
      <c r="F514" s="19"/>
      <c r="G514" s="19"/>
      <c r="H514" s="20"/>
      <c r="J514" s="19"/>
      <c r="K514" s="19"/>
      <c r="L514" s="19"/>
    </row>
    <row r="515" spans="2:12" s="18" customFormat="1" x14ac:dyDescent="0.25">
      <c r="B515" s="19"/>
      <c r="C515" s="19"/>
      <c r="D515" s="20"/>
      <c r="F515" s="19"/>
      <c r="G515" s="19"/>
      <c r="H515" s="20"/>
      <c r="J515" s="19"/>
      <c r="K515" s="19"/>
      <c r="L515" s="19"/>
    </row>
    <row r="516" spans="2:12" s="18" customFormat="1" x14ac:dyDescent="0.25">
      <c r="B516" s="19"/>
      <c r="C516" s="19"/>
      <c r="D516" s="20"/>
      <c r="F516" s="19"/>
      <c r="G516" s="19"/>
      <c r="H516" s="20"/>
      <c r="J516" s="19"/>
      <c r="K516" s="19"/>
      <c r="L516" s="19"/>
    </row>
    <row r="517" spans="2:12" s="18" customFormat="1" x14ac:dyDescent="0.25">
      <c r="B517" s="19"/>
      <c r="C517" s="19"/>
      <c r="D517" s="20"/>
      <c r="F517" s="19"/>
      <c r="G517" s="19"/>
      <c r="H517" s="20"/>
      <c r="J517" s="19"/>
      <c r="K517" s="19"/>
      <c r="L517" s="19"/>
    </row>
    <row r="518" spans="2:12" s="18" customFormat="1" x14ac:dyDescent="0.25">
      <c r="B518" s="19"/>
      <c r="C518" s="19"/>
      <c r="D518" s="20"/>
      <c r="F518" s="19"/>
      <c r="G518" s="19"/>
      <c r="H518" s="20"/>
      <c r="J518" s="19"/>
      <c r="K518" s="19"/>
      <c r="L518" s="19"/>
    </row>
    <row r="519" spans="2:12" s="18" customFormat="1" x14ac:dyDescent="0.25">
      <c r="B519" s="19"/>
      <c r="C519" s="19"/>
      <c r="D519" s="20"/>
      <c r="F519" s="19"/>
      <c r="G519" s="19"/>
      <c r="H519" s="20"/>
      <c r="J519" s="19"/>
      <c r="K519" s="19"/>
      <c r="L519" s="19"/>
    </row>
    <row r="520" spans="2:12" s="18" customFormat="1" x14ac:dyDescent="0.25">
      <c r="B520" s="19"/>
      <c r="C520" s="19"/>
      <c r="D520" s="20"/>
      <c r="F520" s="19"/>
      <c r="G520" s="19"/>
      <c r="H520" s="20"/>
      <c r="J520" s="19"/>
      <c r="K520" s="19"/>
      <c r="L520" s="19"/>
    </row>
    <row r="521" spans="2:12" s="18" customFormat="1" x14ac:dyDescent="0.25">
      <c r="B521" s="19"/>
      <c r="C521" s="19"/>
      <c r="D521" s="20"/>
      <c r="F521" s="19"/>
      <c r="G521" s="19"/>
      <c r="H521" s="20"/>
      <c r="J521" s="19"/>
      <c r="K521" s="19"/>
      <c r="L521" s="19"/>
    </row>
    <row r="522" spans="2:12" s="18" customFormat="1" x14ac:dyDescent="0.25">
      <c r="B522" s="19"/>
      <c r="C522" s="19"/>
      <c r="D522" s="20"/>
      <c r="F522" s="19"/>
      <c r="G522" s="19"/>
      <c r="H522" s="20"/>
      <c r="J522" s="19"/>
      <c r="K522" s="19"/>
      <c r="L522" s="19"/>
    </row>
    <row r="523" spans="2:12" s="18" customFormat="1" x14ac:dyDescent="0.25">
      <c r="B523" s="19"/>
      <c r="C523" s="19"/>
      <c r="D523" s="20"/>
      <c r="F523" s="19"/>
      <c r="G523" s="19"/>
      <c r="H523" s="20"/>
      <c r="J523" s="19"/>
      <c r="K523" s="19"/>
      <c r="L523" s="19"/>
    </row>
    <row r="524" spans="2:12" s="18" customFormat="1" x14ac:dyDescent="0.25">
      <c r="B524" s="19"/>
      <c r="C524" s="19"/>
      <c r="D524" s="20"/>
      <c r="F524" s="19"/>
      <c r="G524" s="19"/>
      <c r="H524" s="20"/>
      <c r="J524" s="19"/>
      <c r="K524" s="19"/>
      <c r="L524" s="19"/>
    </row>
    <row r="525" spans="2:12" s="18" customFormat="1" x14ac:dyDescent="0.25">
      <c r="B525" s="19"/>
      <c r="C525" s="19"/>
      <c r="D525" s="20"/>
      <c r="F525" s="19"/>
      <c r="G525" s="19"/>
      <c r="H525" s="20"/>
      <c r="J525" s="19"/>
      <c r="K525" s="19"/>
      <c r="L525" s="19"/>
    </row>
    <row r="526" spans="2:12" s="18" customFormat="1" x14ac:dyDescent="0.25">
      <c r="B526" s="19"/>
      <c r="C526" s="19"/>
      <c r="D526" s="20"/>
      <c r="F526" s="19"/>
      <c r="G526" s="19"/>
      <c r="H526" s="20"/>
      <c r="J526" s="19"/>
      <c r="K526" s="19"/>
      <c r="L526" s="19"/>
    </row>
    <row r="527" spans="2:12" s="18" customFormat="1" x14ac:dyDescent="0.25">
      <c r="B527" s="19"/>
      <c r="C527" s="19"/>
      <c r="D527" s="20"/>
      <c r="F527" s="19"/>
      <c r="G527" s="19"/>
      <c r="H527" s="20"/>
      <c r="J527" s="19"/>
      <c r="K527" s="19"/>
      <c r="L527" s="19"/>
    </row>
    <row r="528" spans="2:12" s="18" customFormat="1" x14ac:dyDescent="0.25">
      <c r="B528" s="19"/>
      <c r="C528" s="19"/>
      <c r="D528" s="20"/>
      <c r="F528" s="19"/>
      <c r="G528" s="19"/>
      <c r="H528" s="20"/>
      <c r="J528" s="19"/>
      <c r="K528" s="19"/>
      <c r="L528" s="19"/>
    </row>
    <row r="529" spans="2:12" s="18" customFormat="1" x14ac:dyDescent="0.25">
      <c r="B529" s="19"/>
      <c r="C529" s="19"/>
      <c r="D529" s="20"/>
      <c r="F529" s="19"/>
      <c r="G529" s="19"/>
      <c r="H529" s="20"/>
      <c r="J529" s="19"/>
      <c r="K529" s="19"/>
      <c r="L529" s="19"/>
    </row>
    <row r="530" spans="2:12" s="18" customFormat="1" x14ac:dyDescent="0.25">
      <c r="B530" s="19"/>
      <c r="C530" s="19"/>
      <c r="D530" s="20"/>
      <c r="F530" s="19"/>
      <c r="G530" s="19"/>
      <c r="H530" s="20"/>
      <c r="J530" s="19"/>
      <c r="K530" s="19"/>
      <c r="L530" s="19"/>
    </row>
    <row r="531" spans="2:12" s="18" customFormat="1" x14ac:dyDescent="0.25">
      <c r="B531" s="19"/>
      <c r="C531" s="19"/>
      <c r="D531" s="20"/>
      <c r="F531" s="19"/>
      <c r="G531" s="19"/>
      <c r="H531" s="20"/>
      <c r="J531" s="19"/>
      <c r="K531" s="19"/>
      <c r="L531" s="19"/>
    </row>
    <row r="532" spans="2:12" s="18" customFormat="1" x14ac:dyDescent="0.25">
      <c r="B532" s="19"/>
      <c r="C532" s="19"/>
      <c r="D532" s="20"/>
      <c r="F532" s="19"/>
      <c r="G532" s="19"/>
      <c r="H532" s="20"/>
      <c r="J532" s="19"/>
      <c r="K532" s="19"/>
      <c r="L532" s="19"/>
    </row>
    <row r="533" spans="2:12" s="18" customFormat="1" x14ac:dyDescent="0.25">
      <c r="B533" s="19"/>
      <c r="C533" s="19"/>
      <c r="D533" s="20"/>
      <c r="F533" s="19"/>
      <c r="G533" s="19"/>
      <c r="H533" s="20"/>
      <c r="J533" s="19"/>
      <c r="K533" s="19"/>
      <c r="L533" s="19"/>
    </row>
    <row r="534" spans="2:12" s="18" customFormat="1" x14ac:dyDescent="0.25">
      <c r="B534" s="19"/>
      <c r="C534" s="19"/>
      <c r="D534" s="20"/>
      <c r="F534" s="19"/>
      <c r="G534" s="19"/>
      <c r="H534" s="20"/>
      <c r="J534" s="19"/>
      <c r="K534" s="19"/>
      <c r="L534" s="19"/>
    </row>
    <row r="535" spans="2:12" s="18" customFormat="1" x14ac:dyDescent="0.25">
      <c r="B535" s="19"/>
      <c r="C535" s="19"/>
      <c r="D535" s="20"/>
      <c r="F535" s="19"/>
      <c r="G535" s="19"/>
      <c r="H535" s="20"/>
      <c r="J535" s="19"/>
      <c r="K535" s="19"/>
      <c r="L535" s="19"/>
    </row>
    <row r="536" spans="2:12" s="18" customFormat="1" x14ac:dyDescent="0.25">
      <c r="B536" s="19"/>
      <c r="C536" s="19"/>
      <c r="D536" s="20"/>
      <c r="F536" s="19"/>
      <c r="G536" s="19"/>
      <c r="H536" s="20"/>
      <c r="J536" s="19"/>
      <c r="K536" s="19"/>
      <c r="L536" s="19"/>
    </row>
    <row r="537" spans="2:12" s="18" customFormat="1" x14ac:dyDescent="0.25">
      <c r="B537" s="19"/>
      <c r="C537" s="19"/>
      <c r="D537" s="20"/>
      <c r="F537" s="19"/>
      <c r="G537" s="19"/>
      <c r="H537" s="20"/>
      <c r="J537" s="19"/>
      <c r="K537" s="19"/>
      <c r="L537" s="19"/>
    </row>
    <row r="538" spans="2:12" s="18" customFormat="1" x14ac:dyDescent="0.25">
      <c r="B538" s="19"/>
      <c r="C538" s="19"/>
      <c r="D538" s="20"/>
      <c r="F538" s="19"/>
      <c r="G538" s="19"/>
      <c r="H538" s="20"/>
      <c r="J538" s="19"/>
      <c r="K538" s="19"/>
      <c r="L538" s="19"/>
    </row>
    <row r="539" spans="2:12" s="18" customFormat="1" x14ac:dyDescent="0.25">
      <c r="B539" s="19"/>
      <c r="C539" s="19"/>
      <c r="D539" s="20"/>
      <c r="F539" s="19"/>
      <c r="G539" s="19"/>
      <c r="H539" s="20"/>
      <c r="J539" s="19"/>
      <c r="K539" s="19"/>
      <c r="L539" s="19"/>
    </row>
    <row r="540" spans="2:12" s="18" customFormat="1" x14ac:dyDescent="0.25">
      <c r="B540" s="19"/>
      <c r="C540" s="19"/>
      <c r="D540" s="20"/>
      <c r="F540" s="19"/>
      <c r="G540" s="19"/>
      <c r="H540" s="20"/>
      <c r="J540" s="19"/>
      <c r="K540" s="19"/>
      <c r="L540" s="19"/>
    </row>
    <row r="541" spans="2:12" s="18" customFormat="1" x14ac:dyDescent="0.25">
      <c r="B541" s="19"/>
      <c r="C541" s="19"/>
      <c r="D541" s="20"/>
      <c r="F541" s="19"/>
      <c r="G541" s="19"/>
      <c r="H541" s="20"/>
      <c r="J541" s="19"/>
      <c r="K541" s="19"/>
      <c r="L541" s="19"/>
    </row>
    <row r="542" spans="2:12" s="18" customFormat="1" x14ac:dyDescent="0.25">
      <c r="B542" s="19"/>
      <c r="C542" s="19"/>
      <c r="D542" s="20"/>
      <c r="F542" s="19"/>
      <c r="G542" s="19"/>
      <c r="H542" s="20"/>
      <c r="J542" s="19"/>
      <c r="K542" s="19"/>
      <c r="L542" s="19"/>
    </row>
    <row r="543" spans="2:12" s="18" customFormat="1" x14ac:dyDescent="0.25">
      <c r="B543" s="19"/>
      <c r="C543" s="19"/>
      <c r="D543" s="20"/>
      <c r="F543" s="19"/>
      <c r="G543" s="19"/>
      <c r="H543" s="20"/>
      <c r="J543" s="19"/>
      <c r="K543" s="19"/>
      <c r="L543" s="19"/>
    </row>
    <row r="544" spans="2:12" s="18" customFormat="1" x14ac:dyDescent="0.25">
      <c r="B544" s="19"/>
      <c r="C544" s="19"/>
      <c r="D544" s="20"/>
      <c r="F544" s="19"/>
      <c r="G544" s="19"/>
      <c r="H544" s="20"/>
      <c r="J544" s="19"/>
      <c r="K544" s="19"/>
      <c r="L544" s="19"/>
    </row>
    <row r="545" spans="2:12" s="18" customFormat="1" x14ac:dyDescent="0.25">
      <c r="B545" s="19"/>
      <c r="C545" s="19"/>
      <c r="D545" s="20"/>
      <c r="F545" s="19"/>
      <c r="G545" s="19"/>
      <c r="H545" s="20"/>
      <c r="J545" s="19"/>
      <c r="K545" s="19"/>
      <c r="L545" s="19"/>
    </row>
    <row r="546" spans="2:12" s="18" customFormat="1" x14ac:dyDescent="0.25">
      <c r="B546" s="19"/>
      <c r="C546" s="19"/>
      <c r="D546" s="20"/>
      <c r="F546" s="19"/>
      <c r="G546" s="19"/>
      <c r="H546" s="20"/>
      <c r="J546" s="19"/>
      <c r="K546" s="19"/>
      <c r="L546" s="19"/>
    </row>
    <row r="547" spans="2:12" s="18" customFormat="1" x14ac:dyDescent="0.25">
      <c r="B547" s="19"/>
      <c r="C547" s="19"/>
      <c r="D547" s="20"/>
      <c r="F547" s="19"/>
      <c r="G547" s="19"/>
      <c r="H547" s="20"/>
      <c r="J547" s="19"/>
      <c r="K547" s="19"/>
      <c r="L547" s="19"/>
    </row>
    <row r="548" spans="2:12" s="18" customFormat="1" x14ac:dyDescent="0.25">
      <c r="B548" s="19"/>
      <c r="C548" s="19"/>
      <c r="D548" s="20"/>
      <c r="F548" s="19"/>
      <c r="G548" s="19"/>
      <c r="H548" s="20"/>
      <c r="J548" s="19"/>
      <c r="K548" s="19"/>
      <c r="L548" s="19"/>
    </row>
    <row r="549" spans="2:12" s="18" customFormat="1" x14ac:dyDescent="0.25">
      <c r="B549" s="19"/>
      <c r="C549" s="19"/>
      <c r="D549" s="20"/>
      <c r="F549" s="19"/>
      <c r="G549" s="19"/>
      <c r="H549" s="20"/>
      <c r="J549" s="19"/>
      <c r="K549" s="19"/>
      <c r="L549" s="19"/>
    </row>
    <row r="550" spans="2:12" s="18" customFormat="1" x14ac:dyDescent="0.25">
      <c r="B550" s="19"/>
      <c r="C550" s="19"/>
      <c r="D550" s="20"/>
      <c r="F550" s="19"/>
      <c r="G550" s="19"/>
      <c r="H550" s="20"/>
      <c r="J550" s="19"/>
      <c r="K550" s="19"/>
      <c r="L550" s="19"/>
    </row>
    <row r="551" spans="2:12" s="18" customFormat="1" x14ac:dyDescent="0.25">
      <c r="B551" s="19"/>
      <c r="C551" s="19"/>
      <c r="D551" s="20"/>
      <c r="F551" s="19"/>
      <c r="G551" s="19"/>
      <c r="H551" s="20"/>
      <c r="J551" s="19"/>
      <c r="K551" s="19"/>
      <c r="L551" s="19"/>
    </row>
    <row r="552" spans="2:12" s="18" customFormat="1" x14ac:dyDescent="0.25">
      <c r="B552" s="19"/>
      <c r="C552" s="19"/>
      <c r="D552" s="20"/>
      <c r="F552" s="19"/>
      <c r="G552" s="19"/>
      <c r="H552" s="20"/>
      <c r="J552" s="19"/>
      <c r="K552" s="19"/>
      <c r="L552" s="19"/>
    </row>
    <row r="553" spans="2:12" s="18" customFormat="1" x14ac:dyDescent="0.25">
      <c r="B553" s="19"/>
      <c r="C553" s="19"/>
      <c r="D553" s="20"/>
      <c r="F553" s="19"/>
      <c r="G553" s="19"/>
      <c r="H553" s="20"/>
      <c r="J553" s="19"/>
      <c r="K553" s="19"/>
      <c r="L553" s="19"/>
    </row>
    <row r="554" spans="2:12" s="18" customFormat="1" x14ac:dyDescent="0.25">
      <c r="B554" s="19"/>
      <c r="C554" s="19"/>
      <c r="D554" s="20"/>
      <c r="F554" s="19"/>
      <c r="G554" s="19"/>
      <c r="H554" s="20"/>
      <c r="J554" s="19"/>
      <c r="K554" s="19"/>
      <c r="L554" s="19"/>
    </row>
    <row r="555" spans="2:12" s="18" customFormat="1" x14ac:dyDescent="0.25">
      <c r="B555" s="19"/>
      <c r="C555" s="19"/>
      <c r="D555" s="20"/>
      <c r="F555" s="19"/>
      <c r="G555" s="19"/>
      <c r="H555" s="20"/>
      <c r="J555" s="19"/>
      <c r="K555" s="19"/>
      <c r="L555" s="19"/>
    </row>
    <row r="556" spans="2:12" s="18" customFormat="1" x14ac:dyDescent="0.25">
      <c r="B556" s="19"/>
      <c r="C556" s="19"/>
      <c r="D556" s="20"/>
      <c r="F556" s="19"/>
      <c r="G556" s="19"/>
      <c r="H556" s="20"/>
      <c r="J556" s="19"/>
      <c r="K556" s="19"/>
      <c r="L556" s="19"/>
    </row>
    <row r="557" spans="2:12" s="18" customFormat="1" x14ac:dyDescent="0.25">
      <c r="B557" s="19"/>
      <c r="C557" s="19"/>
      <c r="D557" s="20"/>
      <c r="F557" s="19"/>
      <c r="G557" s="19"/>
      <c r="H557" s="20"/>
      <c r="J557" s="19"/>
      <c r="K557" s="19"/>
      <c r="L557" s="19"/>
    </row>
    <row r="558" spans="2:12" s="18" customFormat="1" x14ac:dyDescent="0.25">
      <c r="B558" s="19"/>
      <c r="C558" s="19"/>
      <c r="D558" s="20"/>
      <c r="F558" s="19"/>
      <c r="G558" s="19"/>
      <c r="H558" s="20"/>
      <c r="J558" s="19"/>
      <c r="K558" s="19"/>
      <c r="L558" s="19"/>
    </row>
    <row r="559" spans="2:12" s="18" customFormat="1" x14ac:dyDescent="0.25">
      <c r="B559" s="19"/>
      <c r="C559" s="19"/>
      <c r="D559" s="20"/>
      <c r="F559" s="19"/>
      <c r="G559" s="19"/>
      <c r="H559" s="20"/>
      <c r="J559" s="19"/>
      <c r="K559" s="19"/>
      <c r="L559" s="19"/>
    </row>
    <row r="560" spans="2:12" s="18" customFormat="1" x14ac:dyDescent="0.25">
      <c r="B560" s="19"/>
      <c r="C560" s="19"/>
      <c r="D560" s="20"/>
      <c r="F560" s="19"/>
      <c r="G560" s="19"/>
      <c r="H560" s="20"/>
      <c r="J560" s="19"/>
      <c r="K560" s="19"/>
      <c r="L560" s="19"/>
    </row>
    <row r="561" spans="2:12" s="18" customFormat="1" x14ac:dyDescent="0.25">
      <c r="B561" s="19"/>
      <c r="C561" s="19"/>
      <c r="D561" s="20"/>
      <c r="F561" s="19"/>
      <c r="G561" s="19"/>
      <c r="H561" s="20"/>
      <c r="J561" s="19"/>
      <c r="K561" s="19"/>
      <c r="L561" s="19"/>
    </row>
    <row r="562" spans="2:12" s="18" customFormat="1" x14ac:dyDescent="0.25">
      <c r="B562" s="19"/>
      <c r="C562" s="19"/>
      <c r="D562" s="20"/>
      <c r="F562" s="19"/>
      <c r="G562" s="19"/>
      <c r="H562" s="20"/>
      <c r="J562" s="19"/>
      <c r="K562" s="19"/>
      <c r="L562" s="19"/>
    </row>
    <row r="563" spans="2:12" s="18" customFormat="1" x14ac:dyDescent="0.25">
      <c r="B563" s="19"/>
      <c r="C563" s="19"/>
      <c r="D563" s="20"/>
      <c r="F563" s="19"/>
      <c r="G563" s="19"/>
      <c r="H563" s="20"/>
      <c r="J563" s="19"/>
      <c r="K563" s="19"/>
      <c r="L563" s="19"/>
    </row>
    <row r="564" spans="2:12" s="18" customFormat="1" x14ac:dyDescent="0.25">
      <c r="B564" s="19"/>
      <c r="C564" s="19"/>
      <c r="D564" s="20"/>
      <c r="F564" s="19"/>
      <c r="G564" s="19"/>
      <c r="H564" s="20"/>
      <c r="J564" s="19"/>
      <c r="K564" s="19"/>
      <c r="L564" s="19"/>
    </row>
    <row r="565" spans="2:12" s="18" customFormat="1" x14ac:dyDescent="0.25">
      <c r="B565" s="19"/>
      <c r="C565" s="19"/>
      <c r="D565" s="20"/>
      <c r="F565" s="19"/>
      <c r="G565" s="19"/>
      <c r="H565" s="20"/>
      <c r="J565" s="19"/>
      <c r="K565" s="19"/>
      <c r="L565" s="19"/>
    </row>
    <row r="566" spans="2:12" s="18" customFormat="1" x14ac:dyDescent="0.25">
      <c r="B566" s="19"/>
      <c r="C566" s="19"/>
      <c r="D566" s="20"/>
      <c r="F566" s="19"/>
      <c r="G566" s="19"/>
      <c r="H566" s="20"/>
      <c r="J566" s="19"/>
      <c r="K566" s="19"/>
      <c r="L566" s="19"/>
    </row>
    <row r="567" spans="2:12" s="18" customFormat="1" x14ac:dyDescent="0.25">
      <c r="B567" s="19"/>
      <c r="C567" s="19"/>
      <c r="D567" s="20"/>
      <c r="F567" s="19"/>
      <c r="G567" s="19"/>
      <c r="H567" s="20"/>
      <c r="J567" s="19"/>
      <c r="K567" s="19"/>
      <c r="L567" s="19"/>
    </row>
    <row r="568" spans="2:12" s="18" customFormat="1" x14ac:dyDescent="0.25">
      <c r="B568" s="19"/>
      <c r="C568" s="19"/>
      <c r="D568" s="20"/>
      <c r="F568" s="19"/>
      <c r="G568" s="19"/>
      <c r="H568" s="20"/>
      <c r="J568" s="19"/>
      <c r="K568" s="19"/>
      <c r="L568" s="19"/>
    </row>
    <row r="569" spans="2:12" s="18" customFormat="1" x14ac:dyDescent="0.25">
      <c r="B569" s="19"/>
      <c r="C569" s="19"/>
      <c r="D569" s="20"/>
      <c r="F569" s="19"/>
      <c r="G569" s="19"/>
      <c r="H569" s="20"/>
      <c r="J569" s="19"/>
      <c r="K569" s="19"/>
      <c r="L569" s="19"/>
    </row>
    <row r="570" spans="2:12" s="18" customFormat="1" x14ac:dyDescent="0.25">
      <c r="B570" s="19"/>
      <c r="C570" s="19"/>
      <c r="D570" s="20"/>
      <c r="F570" s="19"/>
      <c r="G570" s="19"/>
      <c r="H570" s="20"/>
      <c r="J570" s="19"/>
      <c r="K570" s="19"/>
      <c r="L570" s="19"/>
    </row>
    <row r="571" spans="2:12" s="18" customFormat="1" x14ac:dyDescent="0.25">
      <c r="B571" s="19"/>
      <c r="C571" s="19"/>
      <c r="D571" s="20"/>
      <c r="F571" s="19"/>
      <c r="G571" s="19"/>
      <c r="H571" s="20"/>
      <c r="J571" s="19"/>
      <c r="K571" s="19"/>
      <c r="L571" s="19"/>
    </row>
    <row r="572" spans="2:12" s="18" customFormat="1" x14ac:dyDescent="0.25">
      <c r="B572" s="19"/>
      <c r="C572" s="19"/>
      <c r="D572" s="20"/>
      <c r="F572" s="19"/>
      <c r="G572" s="19"/>
      <c r="H572" s="20"/>
      <c r="J572" s="19"/>
      <c r="K572" s="19"/>
      <c r="L572" s="19"/>
    </row>
    <row r="573" spans="2:12" s="18" customFormat="1" x14ac:dyDescent="0.25">
      <c r="B573" s="19"/>
      <c r="C573" s="19"/>
      <c r="D573" s="20"/>
      <c r="F573" s="19"/>
      <c r="G573" s="19"/>
      <c r="H573" s="20"/>
      <c r="J573" s="19"/>
      <c r="K573" s="19"/>
      <c r="L573" s="19"/>
    </row>
    <row r="574" spans="2:12" s="18" customFormat="1" x14ac:dyDescent="0.25">
      <c r="B574" s="19"/>
      <c r="C574" s="19"/>
      <c r="D574" s="20"/>
      <c r="F574" s="19"/>
      <c r="G574" s="19"/>
      <c r="H574" s="20"/>
      <c r="J574" s="19"/>
      <c r="K574" s="19"/>
      <c r="L574" s="19"/>
    </row>
    <row r="575" spans="2:12" s="18" customFormat="1" x14ac:dyDescent="0.25">
      <c r="B575" s="19"/>
      <c r="C575" s="19"/>
      <c r="D575" s="20"/>
      <c r="F575" s="19"/>
      <c r="G575" s="19"/>
      <c r="H575" s="20"/>
      <c r="J575" s="19"/>
      <c r="K575" s="19"/>
      <c r="L575" s="19"/>
    </row>
    <row r="576" spans="2:12" s="18" customFormat="1" x14ac:dyDescent="0.25">
      <c r="B576" s="19"/>
      <c r="C576" s="19"/>
      <c r="D576" s="20"/>
      <c r="F576" s="19"/>
      <c r="G576" s="19"/>
      <c r="H576" s="20"/>
      <c r="J576" s="19"/>
      <c r="K576" s="19"/>
      <c r="L576" s="19"/>
    </row>
    <row r="577" spans="2:12" s="18" customFormat="1" x14ac:dyDescent="0.25">
      <c r="B577" s="19"/>
      <c r="C577" s="19"/>
      <c r="D577" s="20"/>
      <c r="F577" s="19"/>
      <c r="G577" s="19"/>
      <c r="H577" s="20"/>
      <c r="J577" s="19"/>
      <c r="K577" s="19"/>
      <c r="L577" s="19"/>
    </row>
    <row r="578" spans="2:12" s="18" customFormat="1" x14ac:dyDescent="0.25">
      <c r="B578" s="19"/>
      <c r="C578" s="19"/>
      <c r="D578" s="20"/>
      <c r="F578" s="19"/>
      <c r="G578" s="19"/>
      <c r="H578" s="20"/>
      <c r="J578" s="19"/>
      <c r="K578" s="19"/>
      <c r="L578" s="19"/>
    </row>
    <row r="579" spans="2:12" s="18" customFormat="1" x14ac:dyDescent="0.25">
      <c r="B579" s="19"/>
      <c r="C579" s="19"/>
      <c r="D579" s="20"/>
      <c r="F579" s="19"/>
      <c r="G579" s="19"/>
      <c r="H579" s="20"/>
      <c r="J579" s="19"/>
      <c r="K579" s="19"/>
      <c r="L579" s="19"/>
    </row>
    <row r="580" spans="2:12" s="18" customFormat="1" x14ac:dyDescent="0.25">
      <c r="B580" s="19"/>
      <c r="C580" s="19"/>
      <c r="D580" s="20"/>
      <c r="F580" s="19"/>
      <c r="G580" s="19"/>
      <c r="H580" s="20"/>
      <c r="J580" s="19"/>
      <c r="K580" s="19"/>
      <c r="L580" s="19"/>
    </row>
    <row r="581" spans="2:12" s="18" customFormat="1" x14ac:dyDescent="0.25">
      <c r="B581" s="19"/>
      <c r="C581" s="19"/>
      <c r="D581" s="20"/>
      <c r="F581" s="19"/>
      <c r="G581" s="19"/>
      <c r="H581" s="20"/>
      <c r="J581" s="19"/>
      <c r="K581" s="19"/>
      <c r="L581" s="19"/>
    </row>
    <row r="582" spans="2:12" s="18" customFormat="1" x14ac:dyDescent="0.25">
      <c r="B582" s="19"/>
      <c r="C582" s="19"/>
      <c r="D582" s="20"/>
      <c r="F582" s="19"/>
      <c r="G582" s="19"/>
      <c r="H582" s="20"/>
      <c r="J582" s="19"/>
      <c r="K582" s="19"/>
      <c r="L582" s="19"/>
    </row>
    <row r="583" spans="2:12" s="18" customFormat="1" x14ac:dyDescent="0.25">
      <c r="B583" s="19"/>
      <c r="C583" s="19"/>
      <c r="D583" s="20"/>
      <c r="F583" s="19"/>
      <c r="G583" s="19"/>
      <c r="H583" s="20"/>
      <c r="J583" s="19"/>
      <c r="K583" s="19"/>
      <c r="L583" s="19"/>
    </row>
    <row r="584" spans="2:12" s="18" customFormat="1" x14ac:dyDescent="0.25">
      <c r="B584" s="19"/>
      <c r="C584" s="19"/>
      <c r="D584" s="20"/>
      <c r="F584" s="19"/>
      <c r="G584" s="19"/>
      <c r="H584" s="20"/>
      <c r="J584" s="19"/>
      <c r="K584" s="19"/>
      <c r="L584" s="19"/>
    </row>
    <row r="585" spans="2:12" s="18" customFormat="1" x14ac:dyDescent="0.25">
      <c r="B585" s="19"/>
      <c r="C585" s="19"/>
      <c r="D585" s="20"/>
      <c r="F585" s="19"/>
      <c r="G585" s="19"/>
      <c r="H585" s="20"/>
      <c r="J585" s="19"/>
      <c r="K585" s="19"/>
      <c r="L585" s="19"/>
    </row>
    <row r="586" spans="2:12" s="18" customFormat="1" x14ac:dyDescent="0.25">
      <c r="B586" s="19"/>
      <c r="C586" s="19"/>
      <c r="D586" s="20"/>
      <c r="F586" s="19"/>
      <c r="G586" s="19"/>
      <c r="H586" s="20"/>
      <c r="J586" s="19"/>
      <c r="K586" s="19"/>
      <c r="L586" s="19"/>
    </row>
    <row r="587" spans="2:12" s="18" customFormat="1" x14ac:dyDescent="0.25">
      <c r="B587" s="19"/>
      <c r="C587" s="19"/>
      <c r="D587" s="20"/>
      <c r="F587" s="19"/>
      <c r="G587" s="19"/>
      <c r="H587" s="20"/>
      <c r="J587" s="19"/>
      <c r="K587" s="19"/>
      <c r="L587" s="19"/>
    </row>
    <row r="588" spans="2:12" s="18" customFormat="1" x14ac:dyDescent="0.25">
      <c r="B588" s="19"/>
      <c r="C588" s="19"/>
      <c r="D588" s="20"/>
      <c r="F588" s="19"/>
      <c r="G588" s="19"/>
      <c r="H588" s="20"/>
      <c r="J588" s="19"/>
      <c r="K588" s="19"/>
      <c r="L588" s="19"/>
    </row>
    <row r="589" spans="2:12" s="18" customFormat="1" x14ac:dyDescent="0.25">
      <c r="B589" s="19"/>
      <c r="C589" s="19"/>
      <c r="D589" s="20"/>
      <c r="F589" s="19"/>
      <c r="G589" s="19"/>
      <c r="H589" s="20"/>
      <c r="J589" s="19"/>
      <c r="K589" s="19"/>
      <c r="L589" s="19"/>
    </row>
    <row r="590" spans="2:12" s="18" customFormat="1" x14ac:dyDescent="0.25">
      <c r="B590" s="19"/>
      <c r="C590" s="19"/>
      <c r="D590" s="20"/>
      <c r="F590" s="19"/>
      <c r="G590" s="19"/>
      <c r="H590" s="20"/>
      <c r="J590" s="19"/>
      <c r="K590" s="19"/>
      <c r="L590" s="19"/>
    </row>
    <row r="591" spans="2:12" s="18" customFormat="1" x14ac:dyDescent="0.25">
      <c r="B591" s="19"/>
      <c r="C591" s="19"/>
      <c r="D591" s="20"/>
      <c r="F591" s="19"/>
      <c r="G591" s="19"/>
      <c r="H591" s="20"/>
      <c r="J591" s="19"/>
      <c r="K591" s="19"/>
      <c r="L591" s="19"/>
    </row>
    <row r="592" spans="2:12" s="18" customFormat="1" x14ac:dyDescent="0.25">
      <c r="B592" s="19"/>
      <c r="C592" s="19"/>
      <c r="D592" s="20"/>
      <c r="F592" s="19"/>
      <c r="G592" s="19"/>
      <c r="H592" s="20"/>
      <c r="J592" s="19"/>
      <c r="K592" s="19"/>
      <c r="L592" s="19"/>
    </row>
    <row r="593" spans="2:12" s="18" customFormat="1" x14ac:dyDescent="0.25">
      <c r="B593" s="19"/>
      <c r="C593" s="19"/>
      <c r="D593" s="20"/>
      <c r="F593" s="19"/>
      <c r="G593" s="19"/>
      <c r="H593" s="20"/>
      <c r="J593" s="19"/>
      <c r="K593" s="19"/>
      <c r="L593" s="19"/>
    </row>
    <row r="594" spans="2:12" s="18" customFormat="1" x14ac:dyDescent="0.25">
      <c r="B594" s="19"/>
      <c r="C594" s="19"/>
      <c r="D594" s="20"/>
      <c r="F594" s="19"/>
      <c r="G594" s="19"/>
      <c r="H594" s="20"/>
      <c r="J594" s="19"/>
      <c r="K594" s="19"/>
      <c r="L594" s="19"/>
    </row>
    <row r="595" spans="2:12" s="18" customFormat="1" x14ac:dyDescent="0.25">
      <c r="B595" s="19"/>
      <c r="C595" s="19"/>
      <c r="D595" s="20"/>
      <c r="F595" s="19"/>
      <c r="G595" s="19"/>
      <c r="H595" s="20"/>
      <c r="J595" s="19"/>
      <c r="K595" s="19"/>
      <c r="L595" s="19"/>
    </row>
    <row r="596" spans="2:12" s="18" customFormat="1" x14ac:dyDescent="0.25">
      <c r="B596" s="19"/>
      <c r="C596" s="19"/>
      <c r="D596" s="20"/>
      <c r="F596" s="19"/>
      <c r="G596" s="19"/>
      <c r="H596" s="20"/>
      <c r="J596" s="19"/>
      <c r="K596" s="19"/>
      <c r="L596" s="19"/>
    </row>
    <row r="597" spans="2:12" s="18" customFormat="1" x14ac:dyDescent="0.25">
      <c r="B597" s="19"/>
      <c r="C597" s="19"/>
      <c r="D597" s="20"/>
      <c r="F597" s="19"/>
      <c r="G597" s="19"/>
      <c r="H597" s="20"/>
      <c r="J597" s="19"/>
      <c r="K597" s="19"/>
      <c r="L597" s="19"/>
    </row>
    <row r="598" spans="2:12" s="18" customFormat="1" x14ac:dyDescent="0.25">
      <c r="B598" s="19"/>
      <c r="C598" s="19"/>
      <c r="D598" s="20"/>
      <c r="F598" s="19"/>
      <c r="G598" s="19"/>
      <c r="H598" s="20"/>
      <c r="J598" s="19"/>
      <c r="K598" s="19"/>
      <c r="L598" s="19"/>
    </row>
    <row r="599" spans="2:12" s="18" customFormat="1" x14ac:dyDescent="0.25">
      <c r="B599" s="19"/>
      <c r="C599" s="19"/>
      <c r="D599" s="20"/>
      <c r="F599" s="19"/>
      <c r="G599" s="19"/>
      <c r="H599" s="20"/>
      <c r="J599" s="19"/>
      <c r="K599" s="19"/>
      <c r="L599" s="19"/>
    </row>
    <row r="600" spans="2:12" s="18" customFormat="1" x14ac:dyDescent="0.25">
      <c r="B600" s="19"/>
      <c r="C600" s="19"/>
      <c r="D600" s="20"/>
      <c r="F600" s="19"/>
      <c r="G600" s="19"/>
      <c r="H600" s="20"/>
      <c r="J600" s="19"/>
      <c r="K600" s="19"/>
      <c r="L600" s="19"/>
    </row>
    <row r="601" spans="2:12" s="18" customFormat="1" x14ac:dyDescent="0.25">
      <c r="B601" s="19"/>
      <c r="C601" s="19"/>
      <c r="D601" s="20"/>
      <c r="F601" s="19"/>
      <c r="G601" s="19"/>
      <c r="H601" s="20"/>
      <c r="J601" s="19"/>
      <c r="K601" s="19"/>
      <c r="L601" s="19"/>
    </row>
    <row r="602" spans="2:12" s="18" customFormat="1" x14ac:dyDescent="0.25">
      <c r="B602" s="19"/>
      <c r="C602" s="19"/>
      <c r="D602" s="20"/>
      <c r="F602" s="19"/>
      <c r="G602" s="19"/>
      <c r="H602" s="20"/>
      <c r="J602" s="19"/>
      <c r="K602" s="19"/>
      <c r="L602" s="19"/>
    </row>
    <row r="603" spans="2:12" s="18" customFormat="1" x14ac:dyDescent="0.25">
      <c r="B603" s="19"/>
      <c r="C603" s="19"/>
      <c r="D603" s="20"/>
      <c r="F603" s="19"/>
      <c r="G603" s="19"/>
      <c r="H603" s="20"/>
      <c r="J603" s="19"/>
      <c r="K603" s="19"/>
      <c r="L603" s="19"/>
    </row>
    <row r="604" spans="2:12" s="18" customFormat="1" x14ac:dyDescent="0.25">
      <c r="B604" s="19"/>
      <c r="C604" s="19"/>
      <c r="D604" s="20"/>
      <c r="F604" s="19"/>
      <c r="G604" s="19"/>
      <c r="H604" s="20"/>
      <c r="J604" s="19"/>
      <c r="K604" s="19"/>
      <c r="L604" s="19"/>
    </row>
    <row r="605" spans="2:12" s="18" customFormat="1" x14ac:dyDescent="0.25">
      <c r="B605" s="19"/>
      <c r="C605" s="19"/>
      <c r="D605" s="20"/>
      <c r="F605" s="19"/>
      <c r="G605" s="19"/>
      <c r="H605" s="20"/>
      <c r="J605" s="19"/>
      <c r="K605" s="19"/>
      <c r="L605" s="19"/>
    </row>
    <row r="606" spans="2:12" s="18" customFormat="1" x14ac:dyDescent="0.25">
      <c r="B606" s="19"/>
      <c r="C606" s="19"/>
      <c r="D606" s="20"/>
      <c r="F606" s="19"/>
      <c r="G606" s="19"/>
      <c r="H606" s="20"/>
      <c r="J606" s="19"/>
      <c r="K606" s="19"/>
      <c r="L606" s="19"/>
    </row>
    <row r="607" spans="2:12" s="18" customFormat="1" x14ac:dyDescent="0.25">
      <c r="B607" s="19"/>
      <c r="C607" s="19"/>
      <c r="D607" s="20"/>
      <c r="F607" s="19"/>
      <c r="G607" s="19"/>
      <c r="H607" s="20"/>
      <c r="J607" s="19"/>
      <c r="K607" s="19"/>
      <c r="L607" s="19"/>
    </row>
    <row r="608" spans="2:12" s="18" customFormat="1" x14ac:dyDescent="0.25">
      <c r="B608" s="19"/>
      <c r="C608" s="19"/>
      <c r="D608" s="20"/>
      <c r="F608" s="19"/>
      <c r="G608" s="19"/>
      <c r="H608" s="20"/>
      <c r="J608" s="19"/>
      <c r="K608" s="19"/>
      <c r="L608" s="19"/>
    </row>
    <row r="609" spans="2:12" s="18" customFormat="1" x14ac:dyDescent="0.25">
      <c r="B609" s="19"/>
      <c r="C609" s="19"/>
      <c r="D609" s="20"/>
      <c r="F609" s="19"/>
      <c r="G609" s="19"/>
      <c r="H609" s="20"/>
      <c r="J609" s="19"/>
      <c r="K609" s="19"/>
      <c r="L609" s="19"/>
    </row>
    <row r="610" spans="2:12" s="18" customFormat="1" x14ac:dyDescent="0.25">
      <c r="B610" s="19"/>
      <c r="C610" s="19"/>
      <c r="D610" s="20"/>
      <c r="F610" s="19"/>
      <c r="G610" s="19"/>
      <c r="H610" s="20"/>
      <c r="J610" s="19"/>
      <c r="K610" s="19"/>
      <c r="L610" s="19"/>
    </row>
    <row r="611" spans="2:12" s="18" customFormat="1" x14ac:dyDescent="0.25">
      <c r="B611" s="19"/>
      <c r="C611" s="19"/>
      <c r="D611" s="20"/>
      <c r="F611" s="19"/>
      <c r="G611" s="19"/>
      <c r="H611" s="20"/>
      <c r="J611" s="19"/>
      <c r="K611" s="19"/>
      <c r="L611" s="19"/>
    </row>
    <row r="612" spans="2:12" s="18" customFormat="1" x14ac:dyDescent="0.25">
      <c r="B612" s="19"/>
      <c r="C612" s="19"/>
      <c r="D612" s="20"/>
      <c r="F612" s="19"/>
      <c r="G612" s="19"/>
      <c r="H612" s="20"/>
      <c r="J612" s="19"/>
      <c r="K612" s="19"/>
      <c r="L612" s="19"/>
    </row>
    <row r="613" spans="2:12" s="18" customFormat="1" x14ac:dyDescent="0.25">
      <c r="B613" s="19"/>
      <c r="C613" s="19"/>
      <c r="D613" s="20"/>
      <c r="F613" s="19"/>
      <c r="G613" s="19"/>
      <c r="H613" s="20"/>
      <c r="J613" s="19"/>
      <c r="K613" s="19"/>
      <c r="L613" s="19"/>
    </row>
    <row r="614" spans="2:12" s="18" customFormat="1" x14ac:dyDescent="0.25">
      <c r="B614" s="19"/>
      <c r="C614" s="19"/>
      <c r="D614" s="20"/>
      <c r="F614" s="19"/>
      <c r="G614" s="19"/>
      <c r="H614" s="20"/>
      <c r="J614" s="19"/>
      <c r="K614" s="19"/>
      <c r="L614" s="19"/>
    </row>
    <row r="615" spans="2:12" s="18" customFormat="1" x14ac:dyDescent="0.25">
      <c r="B615" s="19"/>
      <c r="C615" s="19"/>
      <c r="D615" s="20"/>
      <c r="F615" s="19"/>
      <c r="G615" s="19"/>
      <c r="H615" s="20"/>
      <c r="J615" s="19"/>
      <c r="K615" s="19"/>
      <c r="L615" s="19"/>
    </row>
    <row r="616" spans="2:12" s="18" customFormat="1" x14ac:dyDescent="0.25">
      <c r="B616" s="19"/>
      <c r="C616" s="19"/>
      <c r="D616" s="20"/>
      <c r="F616" s="19"/>
      <c r="G616" s="19"/>
      <c r="H616" s="20"/>
      <c r="J616" s="19"/>
      <c r="K616" s="19"/>
      <c r="L616" s="19"/>
    </row>
    <row r="617" spans="2:12" s="18" customFormat="1" x14ac:dyDescent="0.25">
      <c r="B617" s="19"/>
      <c r="C617" s="19"/>
      <c r="D617" s="20"/>
      <c r="F617" s="19"/>
      <c r="G617" s="19"/>
      <c r="H617" s="20"/>
      <c r="J617" s="19"/>
      <c r="K617" s="19"/>
      <c r="L617" s="19"/>
    </row>
    <row r="618" spans="2:12" s="18" customFormat="1" x14ac:dyDescent="0.25">
      <c r="B618" s="19"/>
      <c r="C618" s="19"/>
      <c r="D618" s="20"/>
      <c r="F618" s="19"/>
      <c r="G618" s="19"/>
      <c r="H618" s="20"/>
      <c r="J618" s="19"/>
      <c r="K618" s="19"/>
      <c r="L618" s="19"/>
    </row>
    <row r="619" spans="2:12" s="18" customFormat="1" x14ac:dyDescent="0.25">
      <c r="B619" s="19"/>
      <c r="C619" s="19"/>
      <c r="D619" s="20"/>
      <c r="F619" s="19"/>
      <c r="G619" s="19"/>
      <c r="H619" s="20"/>
      <c r="J619" s="19"/>
      <c r="K619" s="19"/>
      <c r="L619" s="19"/>
    </row>
    <row r="620" spans="2:12" s="18" customFormat="1" x14ac:dyDescent="0.25">
      <c r="B620" s="19"/>
      <c r="C620" s="19"/>
      <c r="D620" s="20"/>
      <c r="F620" s="19"/>
      <c r="G620" s="19"/>
      <c r="H620" s="20"/>
      <c r="J620" s="19"/>
      <c r="K620" s="19"/>
      <c r="L620" s="19"/>
    </row>
    <row r="621" spans="2:12" s="18" customFormat="1" x14ac:dyDescent="0.25">
      <c r="B621" s="19"/>
      <c r="C621" s="19"/>
      <c r="D621" s="20"/>
      <c r="F621" s="19"/>
      <c r="G621" s="19"/>
      <c r="H621" s="20"/>
      <c r="J621" s="19"/>
      <c r="K621" s="19"/>
      <c r="L621" s="19"/>
    </row>
    <row r="622" spans="2:12" s="18" customFormat="1" x14ac:dyDescent="0.25">
      <c r="B622" s="19"/>
      <c r="C622" s="19"/>
      <c r="D622" s="20"/>
      <c r="F622" s="19"/>
      <c r="G622" s="19"/>
      <c r="H622" s="20"/>
      <c r="J622" s="19"/>
      <c r="K622" s="19"/>
      <c r="L622" s="19"/>
    </row>
    <row r="623" spans="2:12" s="18" customFormat="1" x14ac:dyDescent="0.25">
      <c r="B623" s="19"/>
      <c r="C623" s="19"/>
      <c r="D623" s="20"/>
      <c r="F623" s="19"/>
      <c r="G623" s="19"/>
      <c r="H623" s="20"/>
      <c r="J623" s="19"/>
      <c r="K623" s="19"/>
      <c r="L623" s="19"/>
    </row>
    <row r="624" spans="2:12" s="18" customFormat="1" x14ac:dyDescent="0.25">
      <c r="B624" s="19"/>
      <c r="C624" s="19"/>
      <c r="D624" s="20"/>
      <c r="F624" s="19"/>
      <c r="G624" s="19"/>
      <c r="H624" s="20"/>
      <c r="J624" s="19"/>
      <c r="K624" s="19"/>
      <c r="L624" s="19"/>
    </row>
    <row r="625" spans="2:12" s="18" customFormat="1" x14ac:dyDescent="0.25">
      <c r="B625" s="19"/>
      <c r="C625" s="19"/>
      <c r="D625" s="20"/>
      <c r="F625" s="19"/>
      <c r="G625" s="19"/>
      <c r="H625" s="20"/>
      <c r="J625" s="19"/>
      <c r="K625" s="19"/>
      <c r="L625" s="19"/>
    </row>
    <row r="626" spans="2:12" s="18" customFormat="1" x14ac:dyDescent="0.25">
      <c r="B626" s="19"/>
      <c r="C626" s="19"/>
      <c r="D626" s="20"/>
      <c r="F626" s="19"/>
      <c r="G626" s="19"/>
      <c r="H626" s="20"/>
      <c r="J626" s="19"/>
      <c r="K626" s="19"/>
      <c r="L626" s="19"/>
    </row>
    <row r="627" spans="2:12" s="18" customFormat="1" x14ac:dyDescent="0.25">
      <c r="B627" s="19"/>
      <c r="C627" s="19"/>
      <c r="D627" s="20"/>
      <c r="F627" s="19"/>
      <c r="G627" s="19"/>
      <c r="H627" s="20"/>
      <c r="J627" s="19"/>
      <c r="K627" s="19"/>
      <c r="L627" s="19"/>
    </row>
    <row r="628" spans="2:12" s="18" customFormat="1" x14ac:dyDescent="0.25">
      <c r="B628" s="19"/>
      <c r="C628" s="19"/>
      <c r="D628" s="20"/>
      <c r="F628" s="19"/>
      <c r="G628" s="19"/>
      <c r="H628" s="20"/>
      <c r="J628" s="19"/>
      <c r="K628" s="19"/>
      <c r="L628" s="19"/>
    </row>
    <row r="629" spans="2:12" s="18" customFormat="1" x14ac:dyDescent="0.25">
      <c r="B629" s="19"/>
      <c r="C629" s="19"/>
      <c r="D629" s="20"/>
      <c r="F629" s="19"/>
      <c r="G629" s="19"/>
      <c r="H629" s="20"/>
      <c r="J629" s="19"/>
      <c r="K629" s="19"/>
      <c r="L629" s="19"/>
    </row>
    <row r="630" spans="2:12" s="18" customFormat="1" x14ac:dyDescent="0.25">
      <c r="B630" s="19"/>
      <c r="C630" s="19"/>
      <c r="D630" s="20"/>
      <c r="F630" s="19"/>
      <c r="G630" s="19"/>
      <c r="H630" s="20"/>
      <c r="J630" s="19"/>
      <c r="K630" s="19"/>
      <c r="L630" s="19"/>
    </row>
    <row r="631" spans="2:12" s="18" customFormat="1" x14ac:dyDescent="0.25">
      <c r="B631" s="19"/>
      <c r="C631" s="19"/>
      <c r="D631" s="20"/>
      <c r="F631" s="19"/>
      <c r="G631" s="19"/>
      <c r="H631" s="20"/>
      <c r="J631" s="19"/>
      <c r="K631" s="19"/>
      <c r="L631" s="19"/>
    </row>
    <row r="632" spans="2:12" s="18" customFormat="1" x14ac:dyDescent="0.25">
      <c r="B632" s="19"/>
      <c r="C632" s="19"/>
      <c r="D632" s="20"/>
      <c r="F632" s="19"/>
      <c r="G632" s="19"/>
      <c r="H632" s="20"/>
      <c r="J632" s="19"/>
      <c r="K632" s="19"/>
      <c r="L632" s="19"/>
    </row>
    <row r="633" spans="2:12" s="18" customFormat="1" x14ac:dyDescent="0.25">
      <c r="B633" s="19"/>
      <c r="C633" s="19"/>
      <c r="D633" s="20"/>
      <c r="F633" s="19"/>
      <c r="G633" s="19"/>
      <c r="H633" s="20"/>
      <c r="J633" s="19"/>
      <c r="K633" s="19"/>
      <c r="L633" s="19"/>
    </row>
    <row r="634" spans="2:12" s="18" customFormat="1" x14ac:dyDescent="0.25">
      <c r="B634" s="19"/>
      <c r="C634" s="19"/>
      <c r="D634" s="20"/>
      <c r="F634" s="19"/>
      <c r="G634" s="19"/>
      <c r="H634" s="20"/>
      <c r="J634" s="19"/>
      <c r="K634" s="19"/>
      <c r="L634" s="19"/>
    </row>
    <row r="635" spans="2:12" s="18" customFormat="1" x14ac:dyDescent="0.25">
      <c r="B635" s="19"/>
      <c r="C635" s="19"/>
      <c r="D635" s="20"/>
      <c r="F635" s="19"/>
      <c r="G635" s="19"/>
      <c r="H635" s="20"/>
      <c r="J635" s="19"/>
      <c r="K635" s="19"/>
      <c r="L635" s="19"/>
    </row>
    <row r="636" spans="2:12" s="18" customFormat="1" x14ac:dyDescent="0.25">
      <c r="B636" s="19"/>
      <c r="C636" s="19"/>
      <c r="D636" s="20"/>
      <c r="F636" s="19"/>
      <c r="G636" s="19"/>
      <c r="H636" s="20"/>
      <c r="J636" s="19"/>
      <c r="K636" s="19"/>
      <c r="L636" s="19"/>
    </row>
    <row r="637" spans="2:12" s="18" customFormat="1" x14ac:dyDescent="0.25">
      <c r="B637" s="19"/>
      <c r="C637" s="19"/>
      <c r="D637" s="20"/>
      <c r="F637" s="19"/>
      <c r="G637" s="19"/>
      <c r="H637" s="20"/>
      <c r="J637" s="19"/>
      <c r="K637" s="19"/>
      <c r="L637" s="19"/>
    </row>
    <row r="638" spans="2:12" s="18" customFormat="1" x14ac:dyDescent="0.25">
      <c r="B638" s="19"/>
      <c r="C638" s="19"/>
      <c r="D638" s="20"/>
      <c r="F638" s="19"/>
      <c r="G638" s="19"/>
      <c r="H638" s="20"/>
      <c r="J638" s="19"/>
      <c r="K638" s="19"/>
      <c r="L638" s="19"/>
    </row>
    <row r="639" spans="2:12" s="18" customFormat="1" x14ac:dyDescent="0.25">
      <c r="B639" s="19"/>
      <c r="C639" s="19"/>
      <c r="D639" s="20"/>
      <c r="F639" s="19"/>
      <c r="G639" s="19"/>
      <c r="H639" s="20"/>
      <c r="J639" s="19"/>
      <c r="K639" s="19"/>
      <c r="L639" s="19"/>
    </row>
    <row r="640" spans="2:12" s="18" customFormat="1" x14ac:dyDescent="0.25">
      <c r="B640" s="19"/>
      <c r="C640" s="19"/>
      <c r="D640" s="20"/>
      <c r="F640" s="19"/>
      <c r="G640" s="19"/>
      <c r="H640" s="20"/>
      <c r="J640" s="19"/>
      <c r="K640" s="19"/>
      <c r="L640" s="19"/>
    </row>
    <row r="641" spans="2:12" s="18" customFormat="1" x14ac:dyDescent="0.25">
      <c r="B641" s="19"/>
      <c r="C641" s="19"/>
      <c r="D641" s="20"/>
      <c r="F641" s="19"/>
      <c r="G641" s="19"/>
      <c r="H641" s="20"/>
      <c r="J641" s="19"/>
      <c r="K641" s="19"/>
      <c r="L641" s="19"/>
    </row>
    <row r="642" spans="2:12" s="18" customFormat="1" x14ac:dyDescent="0.25">
      <c r="B642" s="19"/>
      <c r="C642" s="19"/>
      <c r="D642" s="20"/>
      <c r="F642" s="19"/>
      <c r="G642" s="19"/>
      <c r="H642" s="20"/>
      <c r="J642" s="19"/>
      <c r="K642" s="19"/>
      <c r="L642" s="19"/>
    </row>
    <row r="643" spans="2:12" s="18" customFormat="1" x14ac:dyDescent="0.25">
      <c r="B643" s="19"/>
      <c r="C643" s="19"/>
      <c r="D643" s="20"/>
      <c r="F643" s="19"/>
      <c r="G643" s="19"/>
      <c r="H643" s="20"/>
      <c r="J643" s="19"/>
      <c r="K643" s="19"/>
      <c r="L643" s="19"/>
    </row>
    <row r="644" spans="2:12" s="18" customFormat="1" x14ac:dyDescent="0.25">
      <c r="B644" s="19"/>
      <c r="C644" s="19"/>
      <c r="D644" s="20"/>
      <c r="F644" s="19"/>
      <c r="G644" s="19"/>
      <c r="H644" s="20"/>
      <c r="J644" s="19"/>
      <c r="K644" s="19"/>
      <c r="L644" s="19"/>
    </row>
    <row r="645" spans="2:12" s="18" customFormat="1" x14ac:dyDescent="0.25">
      <c r="B645" s="19"/>
      <c r="C645" s="19"/>
      <c r="D645" s="20"/>
      <c r="F645" s="19"/>
      <c r="G645" s="19"/>
      <c r="H645" s="20"/>
      <c r="J645" s="19"/>
      <c r="K645" s="19"/>
      <c r="L645" s="19"/>
    </row>
    <row r="646" spans="2:12" s="18" customFormat="1" x14ac:dyDescent="0.25">
      <c r="B646" s="19"/>
      <c r="C646" s="19"/>
      <c r="D646" s="20"/>
      <c r="F646" s="19"/>
      <c r="G646" s="19"/>
      <c r="H646" s="20"/>
      <c r="J646" s="19"/>
      <c r="K646" s="19"/>
      <c r="L646" s="19"/>
    </row>
    <row r="647" spans="2:12" s="18" customFormat="1" x14ac:dyDescent="0.25">
      <c r="B647" s="19"/>
      <c r="C647" s="19"/>
      <c r="D647" s="20"/>
      <c r="F647" s="19"/>
      <c r="G647" s="19"/>
      <c r="H647" s="20"/>
      <c r="J647" s="19"/>
      <c r="K647" s="19"/>
      <c r="L647" s="19"/>
    </row>
    <row r="648" spans="2:12" s="18" customFormat="1" x14ac:dyDescent="0.25">
      <c r="B648" s="19"/>
      <c r="C648" s="19"/>
      <c r="D648" s="20"/>
      <c r="F648" s="19"/>
      <c r="G648" s="19"/>
      <c r="H648" s="20"/>
      <c r="J648" s="19"/>
      <c r="K648" s="19"/>
      <c r="L648" s="19"/>
    </row>
    <row r="649" spans="2:12" s="18" customFormat="1" x14ac:dyDescent="0.25">
      <c r="B649" s="19"/>
      <c r="C649" s="19"/>
      <c r="D649" s="20"/>
      <c r="F649" s="19"/>
      <c r="G649" s="19"/>
      <c r="H649" s="20"/>
      <c r="J649" s="19"/>
      <c r="K649" s="19"/>
      <c r="L649" s="19"/>
    </row>
    <row r="650" spans="2:12" s="18" customFormat="1" x14ac:dyDescent="0.25">
      <c r="B650" s="19"/>
      <c r="C650" s="19"/>
      <c r="D650" s="20"/>
      <c r="F650" s="19"/>
      <c r="G650" s="19"/>
      <c r="H650" s="20"/>
      <c r="J650" s="19"/>
      <c r="K650" s="19"/>
      <c r="L650" s="19"/>
    </row>
    <row r="651" spans="2:12" s="18" customFormat="1" x14ac:dyDescent="0.25">
      <c r="B651" s="19"/>
      <c r="C651" s="19"/>
      <c r="D651" s="20"/>
      <c r="F651" s="19"/>
      <c r="G651" s="19"/>
      <c r="H651" s="20"/>
      <c r="J651" s="19"/>
      <c r="K651" s="19"/>
      <c r="L651" s="19"/>
    </row>
    <row r="652" spans="2:12" s="18" customFormat="1" x14ac:dyDescent="0.25">
      <c r="B652" s="19"/>
      <c r="C652" s="19"/>
      <c r="D652" s="20"/>
      <c r="F652" s="19"/>
      <c r="G652" s="19"/>
      <c r="H652" s="20"/>
      <c r="J652" s="19"/>
      <c r="K652" s="19"/>
      <c r="L652" s="19"/>
    </row>
    <row r="653" spans="2:12" s="18" customFormat="1" x14ac:dyDescent="0.25">
      <c r="B653" s="19"/>
      <c r="C653" s="19"/>
      <c r="D653" s="20"/>
      <c r="F653" s="19"/>
      <c r="G653" s="19"/>
      <c r="H653" s="20"/>
      <c r="J653" s="19"/>
      <c r="K653" s="19"/>
      <c r="L653" s="19"/>
    </row>
    <row r="654" spans="2:12" s="18" customFormat="1" x14ac:dyDescent="0.25">
      <c r="B654" s="19"/>
      <c r="C654" s="19"/>
      <c r="D654" s="20"/>
      <c r="F654" s="19"/>
      <c r="G654" s="19"/>
      <c r="H654" s="20"/>
      <c r="J654" s="19"/>
      <c r="K654" s="19"/>
      <c r="L654" s="19"/>
    </row>
    <row r="655" spans="2:12" s="18" customFormat="1" x14ac:dyDescent="0.25">
      <c r="B655" s="19"/>
      <c r="C655" s="19"/>
      <c r="D655" s="20"/>
      <c r="F655" s="19"/>
      <c r="G655" s="19"/>
      <c r="H655" s="20"/>
      <c r="J655" s="19"/>
      <c r="K655" s="19"/>
      <c r="L655" s="19"/>
    </row>
    <row r="656" spans="2:12" s="18" customFormat="1" x14ac:dyDescent="0.25">
      <c r="B656" s="19"/>
      <c r="C656" s="19"/>
      <c r="D656" s="20"/>
      <c r="F656" s="19"/>
      <c r="G656" s="19"/>
      <c r="H656" s="20"/>
      <c r="J656" s="19"/>
      <c r="K656" s="19"/>
      <c r="L656" s="19"/>
    </row>
    <row r="657" spans="2:12" s="18" customFormat="1" x14ac:dyDescent="0.25">
      <c r="B657" s="19"/>
      <c r="C657" s="19"/>
      <c r="D657" s="20"/>
      <c r="F657" s="19"/>
      <c r="G657" s="19"/>
      <c r="H657" s="20"/>
      <c r="J657" s="19"/>
      <c r="K657" s="19"/>
      <c r="L657" s="19"/>
    </row>
    <row r="658" spans="2:12" s="18" customFormat="1" x14ac:dyDescent="0.25">
      <c r="B658" s="19"/>
      <c r="C658" s="19"/>
      <c r="D658" s="20"/>
      <c r="F658" s="19"/>
      <c r="G658" s="19"/>
      <c r="H658" s="20"/>
      <c r="J658" s="19"/>
      <c r="K658" s="19"/>
      <c r="L658" s="19"/>
    </row>
    <row r="659" spans="2:12" s="18" customFormat="1" x14ac:dyDescent="0.25">
      <c r="B659" s="19"/>
      <c r="C659" s="19"/>
      <c r="D659" s="20"/>
      <c r="F659" s="19"/>
      <c r="G659" s="19"/>
      <c r="H659" s="20"/>
      <c r="J659" s="19"/>
      <c r="K659" s="19"/>
      <c r="L659" s="19"/>
    </row>
    <row r="660" spans="2:12" s="18" customFormat="1" x14ac:dyDescent="0.25">
      <c r="B660" s="19"/>
      <c r="C660" s="19"/>
      <c r="D660" s="20"/>
      <c r="F660" s="19"/>
      <c r="G660" s="19"/>
      <c r="H660" s="20"/>
      <c r="J660" s="19"/>
      <c r="K660" s="19"/>
      <c r="L660" s="19"/>
    </row>
    <row r="661" spans="2:12" s="18" customFormat="1" x14ac:dyDescent="0.25">
      <c r="B661" s="19"/>
      <c r="C661" s="19"/>
      <c r="D661" s="20"/>
      <c r="F661" s="19"/>
      <c r="G661" s="19"/>
      <c r="H661" s="20"/>
      <c r="J661" s="19"/>
      <c r="K661" s="19"/>
      <c r="L661" s="19"/>
    </row>
    <row r="662" spans="2:12" s="18" customFormat="1" x14ac:dyDescent="0.25">
      <c r="B662" s="19"/>
      <c r="C662" s="19"/>
      <c r="D662" s="20"/>
      <c r="F662" s="19"/>
      <c r="G662" s="19"/>
      <c r="H662" s="20"/>
      <c r="J662" s="19"/>
      <c r="K662" s="19"/>
      <c r="L662" s="19"/>
    </row>
    <row r="663" spans="2:12" s="18" customFormat="1" x14ac:dyDescent="0.25">
      <c r="B663" s="19"/>
      <c r="C663" s="19"/>
      <c r="D663" s="20"/>
      <c r="F663" s="19"/>
      <c r="G663" s="19"/>
      <c r="H663" s="20"/>
      <c r="J663" s="19"/>
      <c r="K663" s="19"/>
      <c r="L663" s="19"/>
    </row>
    <row r="664" spans="2:12" s="18" customFormat="1" x14ac:dyDescent="0.25">
      <c r="B664" s="19"/>
      <c r="C664" s="19"/>
      <c r="D664" s="20"/>
      <c r="F664" s="19"/>
      <c r="G664" s="19"/>
      <c r="H664" s="20"/>
      <c r="J664" s="19"/>
      <c r="K664" s="19"/>
      <c r="L664" s="19"/>
    </row>
    <row r="665" spans="2:12" s="18" customFormat="1" x14ac:dyDescent="0.25">
      <c r="B665" s="19"/>
      <c r="C665" s="19"/>
      <c r="D665" s="20"/>
      <c r="F665" s="19"/>
      <c r="G665" s="19"/>
      <c r="H665" s="20"/>
      <c r="J665" s="19"/>
      <c r="K665" s="19"/>
      <c r="L665" s="19"/>
    </row>
    <row r="666" spans="2:12" s="18" customFormat="1" x14ac:dyDescent="0.25">
      <c r="B666" s="19"/>
      <c r="C666" s="19"/>
      <c r="D666" s="20"/>
      <c r="F666" s="19"/>
      <c r="G666" s="19"/>
      <c r="H666" s="20"/>
      <c r="J666" s="19"/>
      <c r="K666" s="19"/>
      <c r="L666" s="19"/>
    </row>
    <row r="667" spans="2:12" s="18" customFormat="1" x14ac:dyDescent="0.25">
      <c r="B667" s="19"/>
      <c r="C667" s="19"/>
      <c r="D667" s="20"/>
      <c r="F667" s="19"/>
      <c r="G667" s="19"/>
      <c r="H667" s="20"/>
      <c r="J667" s="19"/>
      <c r="K667" s="19"/>
      <c r="L667" s="19"/>
    </row>
    <row r="668" spans="2:12" s="18" customFormat="1" x14ac:dyDescent="0.25">
      <c r="B668" s="19"/>
      <c r="C668" s="19"/>
      <c r="D668" s="20"/>
      <c r="F668" s="19"/>
      <c r="G668" s="19"/>
      <c r="H668" s="20"/>
      <c r="J668" s="19"/>
      <c r="K668" s="19"/>
      <c r="L668" s="19"/>
    </row>
    <row r="669" spans="2:12" s="18" customFormat="1" x14ac:dyDescent="0.25">
      <c r="B669" s="19"/>
      <c r="C669" s="19"/>
      <c r="D669" s="20"/>
      <c r="F669" s="19"/>
      <c r="G669" s="19"/>
      <c r="H669" s="20"/>
      <c r="J669" s="19"/>
      <c r="K669" s="19"/>
      <c r="L669" s="19"/>
    </row>
    <row r="670" spans="2:12" s="18" customFormat="1" x14ac:dyDescent="0.25">
      <c r="B670" s="19"/>
      <c r="C670" s="19"/>
      <c r="D670" s="20"/>
      <c r="F670" s="19"/>
      <c r="G670" s="19"/>
      <c r="H670" s="20"/>
      <c r="J670" s="19"/>
      <c r="K670" s="19"/>
      <c r="L670" s="19"/>
    </row>
    <row r="671" spans="2:12" s="18" customFormat="1" x14ac:dyDescent="0.25">
      <c r="B671" s="19"/>
      <c r="C671" s="19"/>
      <c r="D671" s="20"/>
      <c r="F671" s="19"/>
      <c r="G671" s="19"/>
      <c r="H671" s="20"/>
      <c r="J671" s="19"/>
      <c r="K671" s="19"/>
      <c r="L671" s="19"/>
    </row>
    <row r="672" spans="2:12" s="18" customFormat="1" x14ac:dyDescent="0.25">
      <c r="B672" s="19"/>
      <c r="C672" s="19"/>
      <c r="D672" s="20"/>
      <c r="F672" s="19"/>
      <c r="G672" s="19"/>
      <c r="H672" s="20"/>
      <c r="J672" s="19"/>
      <c r="K672" s="19"/>
      <c r="L672" s="19"/>
    </row>
    <row r="673" spans="2:12" s="18" customFormat="1" x14ac:dyDescent="0.25">
      <c r="B673" s="19"/>
      <c r="C673" s="19"/>
      <c r="D673" s="20"/>
      <c r="F673" s="19"/>
      <c r="G673" s="19"/>
      <c r="H673" s="20"/>
      <c r="J673" s="19"/>
      <c r="K673" s="19"/>
      <c r="L673" s="19"/>
    </row>
    <row r="674" spans="2:12" s="18" customFormat="1" x14ac:dyDescent="0.25">
      <c r="B674" s="19"/>
      <c r="C674" s="19"/>
      <c r="D674" s="20"/>
      <c r="F674" s="19"/>
      <c r="G674" s="19"/>
      <c r="H674" s="20"/>
      <c r="J674" s="19"/>
      <c r="K674" s="19"/>
      <c r="L674" s="19"/>
    </row>
    <row r="675" spans="2:12" s="18" customFormat="1" x14ac:dyDescent="0.25">
      <c r="B675" s="19"/>
      <c r="C675" s="19"/>
      <c r="D675" s="20"/>
      <c r="F675" s="19"/>
      <c r="G675" s="19"/>
      <c r="H675" s="20"/>
      <c r="J675" s="19"/>
      <c r="K675" s="19"/>
      <c r="L675" s="19"/>
    </row>
    <row r="676" spans="2:12" s="18" customFormat="1" x14ac:dyDescent="0.25">
      <c r="B676" s="19"/>
      <c r="C676" s="19"/>
      <c r="D676" s="20"/>
      <c r="F676" s="19"/>
      <c r="G676" s="19"/>
      <c r="H676" s="20"/>
      <c r="J676" s="19"/>
      <c r="K676" s="19"/>
      <c r="L676" s="19"/>
    </row>
    <row r="677" spans="2:12" s="18" customFormat="1" x14ac:dyDescent="0.25">
      <c r="B677" s="19"/>
      <c r="C677" s="19"/>
      <c r="D677" s="20"/>
      <c r="F677" s="19"/>
      <c r="G677" s="19"/>
      <c r="H677" s="20"/>
      <c r="J677" s="19"/>
      <c r="K677" s="19"/>
      <c r="L677" s="19"/>
    </row>
    <row r="678" spans="2:12" s="18" customFormat="1" x14ac:dyDescent="0.25">
      <c r="B678" s="19"/>
      <c r="C678" s="19"/>
      <c r="D678" s="20"/>
      <c r="F678" s="19"/>
      <c r="G678" s="19"/>
      <c r="H678" s="20"/>
      <c r="J678" s="19"/>
      <c r="K678" s="19"/>
      <c r="L678" s="19"/>
    </row>
    <row r="679" spans="2:12" s="18" customFormat="1" x14ac:dyDescent="0.25">
      <c r="B679" s="19"/>
      <c r="C679" s="19"/>
      <c r="D679" s="20"/>
      <c r="F679" s="19"/>
      <c r="G679" s="19"/>
      <c r="H679" s="20"/>
      <c r="J679" s="19"/>
      <c r="K679" s="19"/>
      <c r="L679" s="19"/>
    </row>
    <row r="680" spans="2:12" s="18" customFormat="1" x14ac:dyDescent="0.25">
      <c r="B680" s="19"/>
      <c r="C680" s="19"/>
      <c r="D680" s="20"/>
      <c r="F680" s="19"/>
      <c r="G680" s="19"/>
      <c r="H680" s="20"/>
      <c r="J680" s="19"/>
      <c r="K680" s="19"/>
      <c r="L680" s="19"/>
    </row>
    <row r="681" spans="2:12" s="18" customFormat="1" x14ac:dyDescent="0.25">
      <c r="B681" s="19"/>
      <c r="C681" s="19"/>
      <c r="D681" s="20"/>
      <c r="F681" s="19"/>
      <c r="G681" s="19"/>
      <c r="H681" s="20"/>
      <c r="J681" s="19"/>
      <c r="K681" s="19"/>
      <c r="L681" s="19"/>
    </row>
    <row r="682" spans="2:12" s="18" customFormat="1" x14ac:dyDescent="0.25">
      <c r="B682" s="19"/>
      <c r="C682" s="19"/>
      <c r="D682" s="20"/>
      <c r="F682" s="19"/>
      <c r="G682" s="19"/>
      <c r="H682" s="20"/>
      <c r="J682" s="19"/>
      <c r="K682" s="19"/>
      <c r="L682" s="19"/>
    </row>
    <row r="683" spans="2:12" s="18" customFormat="1" x14ac:dyDescent="0.25">
      <c r="B683" s="19"/>
      <c r="C683" s="19"/>
      <c r="D683" s="20"/>
      <c r="F683" s="19"/>
      <c r="G683" s="19"/>
      <c r="H683" s="20"/>
      <c r="J683" s="19"/>
      <c r="K683" s="19"/>
      <c r="L683" s="19"/>
    </row>
    <row r="684" spans="2:12" s="18" customFormat="1" x14ac:dyDescent="0.25">
      <c r="B684" s="19"/>
      <c r="C684" s="19"/>
      <c r="D684" s="20"/>
      <c r="F684" s="19"/>
      <c r="G684" s="19"/>
      <c r="H684" s="20"/>
      <c r="J684" s="19"/>
      <c r="K684" s="19"/>
      <c r="L684" s="19"/>
    </row>
    <row r="685" spans="2:12" s="18" customFormat="1" x14ac:dyDescent="0.25">
      <c r="B685" s="19"/>
      <c r="C685" s="19"/>
      <c r="D685" s="20"/>
      <c r="F685" s="19"/>
      <c r="G685" s="19"/>
      <c r="H685" s="20"/>
      <c r="J685" s="19"/>
      <c r="K685" s="19"/>
      <c r="L685" s="19"/>
    </row>
    <row r="686" spans="2:12" s="18" customFormat="1" x14ac:dyDescent="0.25">
      <c r="B686" s="19"/>
      <c r="C686" s="19"/>
      <c r="D686" s="20"/>
      <c r="F686" s="19"/>
      <c r="G686" s="19"/>
      <c r="H686" s="20"/>
      <c r="J686" s="19"/>
      <c r="K686" s="19"/>
      <c r="L686" s="19"/>
    </row>
    <row r="687" spans="2:12" s="18" customFormat="1" x14ac:dyDescent="0.25">
      <c r="B687" s="19"/>
      <c r="C687" s="19"/>
      <c r="D687" s="20"/>
      <c r="F687" s="19"/>
      <c r="G687" s="19"/>
      <c r="H687" s="20"/>
      <c r="J687" s="19"/>
      <c r="K687" s="19"/>
      <c r="L687" s="19"/>
    </row>
    <row r="688" spans="2:12" s="18" customFormat="1" x14ac:dyDescent="0.25">
      <c r="B688" s="19"/>
      <c r="C688" s="19"/>
      <c r="D688" s="20"/>
      <c r="F688" s="19"/>
      <c r="G688" s="19"/>
      <c r="H688" s="20"/>
      <c r="J688" s="19"/>
      <c r="K688" s="19"/>
      <c r="L688" s="19"/>
    </row>
    <row r="689" spans="2:12" s="18" customFormat="1" x14ac:dyDescent="0.25">
      <c r="B689" s="19"/>
      <c r="C689" s="19"/>
      <c r="D689" s="20"/>
      <c r="F689" s="19"/>
      <c r="G689" s="19"/>
      <c r="H689" s="20"/>
      <c r="J689" s="19"/>
      <c r="K689" s="19"/>
      <c r="L689" s="19"/>
    </row>
    <row r="690" spans="2:12" s="18" customFormat="1" x14ac:dyDescent="0.25">
      <c r="B690" s="19"/>
      <c r="C690" s="19"/>
      <c r="D690" s="20"/>
      <c r="F690" s="19"/>
      <c r="G690" s="19"/>
      <c r="H690" s="20"/>
      <c r="J690" s="19"/>
      <c r="K690" s="19"/>
      <c r="L690" s="19"/>
    </row>
    <row r="691" spans="2:12" s="18" customFormat="1" x14ac:dyDescent="0.25">
      <c r="B691" s="19"/>
      <c r="C691" s="19"/>
      <c r="D691" s="20"/>
      <c r="F691" s="19"/>
      <c r="G691" s="19"/>
      <c r="H691" s="20"/>
      <c r="J691" s="19"/>
      <c r="K691" s="19"/>
      <c r="L691" s="19"/>
    </row>
    <row r="692" spans="2:12" s="18" customFormat="1" x14ac:dyDescent="0.25">
      <c r="B692" s="19"/>
      <c r="C692" s="19"/>
      <c r="D692" s="20"/>
      <c r="F692" s="19"/>
      <c r="G692" s="19"/>
      <c r="H692" s="20"/>
      <c r="J692" s="19"/>
      <c r="K692" s="19"/>
      <c r="L692" s="19"/>
    </row>
    <row r="693" spans="2:12" s="18" customFormat="1" x14ac:dyDescent="0.25">
      <c r="B693" s="19"/>
      <c r="C693" s="19"/>
      <c r="D693" s="20"/>
      <c r="F693" s="19"/>
      <c r="G693" s="19"/>
      <c r="H693" s="20"/>
      <c r="J693" s="19"/>
      <c r="K693" s="19"/>
      <c r="L693" s="19"/>
    </row>
    <row r="694" spans="2:12" s="18" customFormat="1" x14ac:dyDescent="0.25">
      <c r="B694" s="19"/>
      <c r="C694" s="19"/>
      <c r="D694" s="20"/>
      <c r="F694" s="19"/>
      <c r="G694" s="19"/>
      <c r="H694" s="20"/>
      <c r="J694" s="19"/>
      <c r="K694" s="19"/>
      <c r="L694" s="19"/>
    </row>
    <row r="695" spans="2:12" s="18" customFormat="1" x14ac:dyDescent="0.25">
      <c r="B695" s="19"/>
      <c r="C695" s="19"/>
      <c r="D695" s="20"/>
      <c r="F695" s="19"/>
      <c r="G695" s="19"/>
      <c r="H695" s="20"/>
      <c r="J695" s="19"/>
      <c r="K695" s="19"/>
      <c r="L695" s="19"/>
    </row>
    <row r="696" spans="2:12" s="18" customFormat="1" x14ac:dyDescent="0.25">
      <c r="B696" s="19"/>
      <c r="C696" s="19"/>
      <c r="D696" s="20"/>
      <c r="F696" s="19"/>
      <c r="G696" s="19"/>
      <c r="H696" s="20"/>
      <c r="J696" s="19"/>
      <c r="K696" s="19"/>
      <c r="L696" s="19"/>
    </row>
    <row r="697" spans="2:12" s="18" customFormat="1" x14ac:dyDescent="0.25">
      <c r="B697" s="19"/>
      <c r="C697" s="19"/>
      <c r="D697" s="20"/>
      <c r="F697" s="19"/>
      <c r="G697" s="19"/>
      <c r="H697" s="20"/>
      <c r="J697" s="19"/>
      <c r="K697" s="19"/>
      <c r="L697" s="19"/>
    </row>
    <row r="698" spans="2:12" s="18" customFormat="1" x14ac:dyDescent="0.25">
      <c r="B698" s="19"/>
      <c r="C698" s="19"/>
      <c r="D698" s="20"/>
      <c r="F698" s="19"/>
      <c r="G698" s="19"/>
      <c r="H698" s="20"/>
      <c r="J698" s="19"/>
      <c r="K698" s="19"/>
      <c r="L698" s="19"/>
    </row>
    <row r="699" spans="2:12" s="18" customFormat="1" x14ac:dyDescent="0.25">
      <c r="B699" s="19"/>
      <c r="C699" s="19"/>
      <c r="D699" s="20"/>
      <c r="F699" s="19"/>
      <c r="G699" s="19"/>
      <c r="H699" s="20"/>
      <c r="J699" s="19"/>
      <c r="K699" s="19"/>
      <c r="L699" s="19"/>
    </row>
    <row r="700" spans="2:12" s="18" customFormat="1" x14ac:dyDescent="0.25">
      <c r="B700" s="19"/>
      <c r="C700" s="19"/>
      <c r="D700" s="20"/>
      <c r="F700" s="19"/>
      <c r="G700" s="19"/>
      <c r="H700" s="20"/>
      <c r="J700" s="19"/>
      <c r="K700" s="19"/>
      <c r="L700" s="19"/>
    </row>
    <row r="701" spans="2:12" s="18" customFormat="1" x14ac:dyDescent="0.25">
      <c r="B701" s="19"/>
      <c r="C701" s="19"/>
      <c r="D701" s="20"/>
      <c r="F701" s="19"/>
      <c r="G701" s="19"/>
      <c r="H701" s="20"/>
      <c r="J701" s="19"/>
      <c r="K701" s="19"/>
      <c r="L701" s="19"/>
    </row>
    <row r="702" spans="2:12" s="18" customFormat="1" x14ac:dyDescent="0.25">
      <c r="B702" s="19"/>
      <c r="C702" s="19"/>
      <c r="D702" s="20"/>
      <c r="F702" s="19"/>
      <c r="G702" s="19"/>
      <c r="H702" s="20"/>
      <c r="J702" s="19"/>
      <c r="K702" s="19"/>
      <c r="L702" s="19"/>
    </row>
    <row r="703" spans="2:12" s="18" customFormat="1" x14ac:dyDescent="0.25">
      <c r="B703" s="19"/>
      <c r="C703" s="19"/>
      <c r="D703" s="20"/>
      <c r="F703" s="19"/>
      <c r="G703" s="19"/>
      <c r="H703" s="20"/>
      <c r="J703" s="19"/>
      <c r="K703" s="19"/>
      <c r="L703" s="19"/>
    </row>
    <row r="704" spans="2:12" s="18" customFormat="1" x14ac:dyDescent="0.25">
      <c r="B704" s="19"/>
      <c r="C704" s="19"/>
      <c r="D704" s="20"/>
      <c r="F704" s="19"/>
      <c r="G704" s="19"/>
      <c r="H704" s="20"/>
      <c r="J704" s="19"/>
      <c r="K704" s="19"/>
      <c r="L704" s="19"/>
    </row>
    <row r="705" spans="2:12" s="18" customFormat="1" x14ac:dyDescent="0.25">
      <c r="B705" s="19"/>
      <c r="C705" s="19"/>
      <c r="D705" s="20"/>
      <c r="F705" s="19"/>
      <c r="G705" s="19"/>
      <c r="H705" s="20"/>
      <c r="J705" s="19"/>
      <c r="K705" s="19"/>
      <c r="L705" s="19"/>
    </row>
    <row r="706" spans="2:12" s="18" customFormat="1" x14ac:dyDescent="0.25">
      <c r="B706" s="19"/>
      <c r="C706" s="19"/>
      <c r="D706" s="20"/>
      <c r="F706" s="19"/>
      <c r="G706" s="19"/>
      <c r="H706" s="20"/>
      <c r="J706" s="19"/>
      <c r="K706" s="19"/>
      <c r="L706" s="19"/>
    </row>
    <row r="707" spans="2:12" s="18" customFormat="1" x14ac:dyDescent="0.25">
      <c r="B707" s="19"/>
      <c r="C707" s="19"/>
      <c r="D707" s="20"/>
      <c r="F707" s="19"/>
      <c r="G707" s="19"/>
      <c r="H707" s="20"/>
      <c r="J707" s="19"/>
      <c r="K707" s="19"/>
      <c r="L707" s="19"/>
    </row>
    <row r="708" spans="2:12" s="18" customFormat="1" x14ac:dyDescent="0.25">
      <c r="B708" s="19"/>
      <c r="C708" s="19"/>
      <c r="D708" s="20"/>
      <c r="F708" s="19"/>
      <c r="G708" s="19"/>
      <c r="H708" s="20"/>
      <c r="J708" s="19"/>
      <c r="K708" s="19"/>
      <c r="L708" s="19"/>
    </row>
    <row r="709" spans="2:12" s="18" customFormat="1" x14ac:dyDescent="0.25">
      <c r="B709" s="19"/>
      <c r="C709" s="19"/>
      <c r="D709" s="20"/>
      <c r="F709" s="19"/>
      <c r="G709" s="19"/>
      <c r="H709" s="20"/>
      <c r="J709" s="19"/>
      <c r="K709" s="19"/>
      <c r="L709" s="19"/>
    </row>
    <row r="710" spans="2:12" s="18" customFormat="1" x14ac:dyDescent="0.25">
      <c r="B710" s="19"/>
      <c r="C710" s="19"/>
      <c r="D710" s="20"/>
      <c r="F710" s="19"/>
      <c r="G710" s="19"/>
      <c r="H710" s="20"/>
      <c r="J710" s="19"/>
      <c r="K710" s="19"/>
      <c r="L710" s="19"/>
    </row>
    <row r="711" spans="2:12" s="18" customFormat="1" x14ac:dyDescent="0.25">
      <c r="B711" s="19"/>
      <c r="C711" s="19"/>
      <c r="D711" s="20"/>
      <c r="F711" s="19"/>
      <c r="G711" s="19"/>
      <c r="H711" s="20"/>
      <c r="J711" s="19"/>
      <c r="K711" s="19"/>
      <c r="L711" s="19"/>
    </row>
    <row r="712" spans="2:12" s="18" customFormat="1" x14ac:dyDescent="0.25">
      <c r="B712" s="19"/>
      <c r="C712" s="19"/>
      <c r="D712" s="20"/>
      <c r="F712" s="19"/>
      <c r="G712" s="19"/>
      <c r="H712" s="20"/>
      <c r="J712" s="19"/>
      <c r="K712" s="19"/>
      <c r="L712" s="19"/>
    </row>
    <row r="713" spans="2:12" s="18" customFormat="1" x14ac:dyDescent="0.25">
      <c r="B713" s="19"/>
      <c r="C713" s="19"/>
      <c r="D713" s="20"/>
      <c r="F713" s="19"/>
      <c r="G713" s="19"/>
      <c r="H713" s="20"/>
      <c r="J713" s="19"/>
      <c r="K713" s="19"/>
      <c r="L713" s="19"/>
    </row>
    <row r="714" spans="2:12" s="18" customFormat="1" x14ac:dyDescent="0.25">
      <c r="B714" s="19"/>
      <c r="C714" s="19"/>
      <c r="D714" s="20"/>
      <c r="F714" s="19"/>
      <c r="G714" s="19"/>
      <c r="H714" s="20"/>
      <c r="J714" s="19"/>
      <c r="K714" s="19"/>
      <c r="L714" s="19"/>
    </row>
    <row r="715" spans="2:12" s="18" customFormat="1" x14ac:dyDescent="0.25">
      <c r="B715" s="19"/>
      <c r="C715" s="19"/>
      <c r="D715" s="20"/>
      <c r="F715" s="19"/>
      <c r="G715" s="19"/>
      <c r="H715" s="20"/>
      <c r="J715" s="19"/>
      <c r="K715" s="19"/>
      <c r="L715" s="19"/>
    </row>
    <row r="716" spans="2:12" s="18" customFormat="1" x14ac:dyDescent="0.25">
      <c r="B716" s="19"/>
      <c r="C716" s="19"/>
      <c r="D716" s="20"/>
      <c r="F716" s="19"/>
      <c r="G716" s="19"/>
      <c r="H716" s="20"/>
      <c r="J716" s="19"/>
      <c r="K716" s="19"/>
      <c r="L716" s="19"/>
    </row>
    <row r="717" spans="2:12" s="18" customFormat="1" x14ac:dyDescent="0.25">
      <c r="B717" s="19"/>
      <c r="C717" s="19"/>
      <c r="D717" s="20"/>
      <c r="F717" s="19"/>
      <c r="G717" s="19"/>
      <c r="H717" s="20"/>
      <c r="J717" s="19"/>
      <c r="K717" s="19"/>
      <c r="L717" s="19"/>
    </row>
    <row r="718" spans="2:12" s="18" customFormat="1" x14ac:dyDescent="0.25">
      <c r="B718" s="19"/>
      <c r="C718" s="19"/>
      <c r="D718" s="20"/>
      <c r="F718" s="19"/>
      <c r="G718" s="19"/>
      <c r="H718" s="20"/>
      <c r="J718" s="19"/>
      <c r="K718" s="19"/>
      <c r="L718" s="19"/>
    </row>
    <row r="719" spans="2:12" s="18" customFormat="1" x14ac:dyDescent="0.25">
      <c r="B719" s="19"/>
      <c r="C719" s="19"/>
      <c r="D719" s="20"/>
      <c r="F719" s="19"/>
      <c r="G719" s="19"/>
      <c r="H719" s="20"/>
      <c r="J719" s="19"/>
      <c r="K719" s="19"/>
      <c r="L719" s="19"/>
    </row>
    <row r="720" spans="2:12" s="18" customFormat="1" x14ac:dyDescent="0.25">
      <c r="B720" s="19"/>
      <c r="C720" s="19"/>
      <c r="D720" s="20"/>
      <c r="F720" s="19"/>
      <c r="G720" s="19"/>
      <c r="H720" s="20"/>
      <c r="J720" s="19"/>
      <c r="K720" s="19"/>
      <c r="L720" s="19"/>
    </row>
    <row r="721" spans="2:12" s="18" customFormat="1" x14ac:dyDescent="0.25">
      <c r="B721" s="19"/>
      <c r="C721" s="19"/>
      <c r="D721" s="20"/>
      <c r="F721" s="19"/>
      <c r="G721" s="19"/>
      <c r="H721" s="20"/>
      <c r="J721" s="19"/>
      <c r="K721" s="19"/>
      <c r="L721" s="19"/>
    </row>
    <row r="722" spans="2:12" s="18" customFormat="1" x14ac:dyDescent="0.25">
      <c r="B722" s="19"/>
      <c r="C722" s="19"/>
      <c r="D722" s="20"/>
      <c r="F722" s="19"/>
      <c r="G722" s="19"/>
      <c r="H722" s="20"/>
      <c r="J722" s="19"/>
      <c r="K722" s="19"/>
      <c r="L722" s="19"/>
    </row>
    <row r="723" spans="2:12" s="18" customFormat="1" x14ac:dyDescent="0.25">
      <c r="B723" s="19"/>
      <c r="C723" s="19"/>
      <c r="D723" s="20"/>
      <c r="F723" s="19"/>
      <c r="G723" s="19"/>
      <c r="H723" s="20"/>
      <c r="J723" s="19"/>
      <c r="K723" s="19"/>
      <c r="L723" s="19"/>
    </row>
    <row r="724" spans="2:12" s="18" customFormat="1" x14ac:dyDescent="0.25">
      <c r="B724" s="19"/>
      <c r="C724" s="19"/>
      <c r="D724" s="20"/>
      <c r="F724" s="19"/>
      <c r="G724" s="19"/>
      <c r="H724" s="20"/>
      <c r="J724" s="19"/>
      <c r="K724" s="19"/>
      <c r="L724" s="19"/>
    </row>
    <row r="725" spans="2:12" s="18" customFormat="1" x14ac:dyDescent="0.25">
      <c r="B725" s="19"/>
      <c r="C725" s="19"/>
      <c r="D725" s="20"/>
      <c r="F725" s="19"/>
      <c r="G725" s="19"/>
      <c r="H725" s="20"/>
      <c r="J725" s="19"/>
      <c r="K725" s="19"/>
      <c r="L725" s="19"/>
    </row>
    <row r="726" spans="2:12" s="18" customFormat="1" x14ac:dyDescent="0.25">
      <c r="B726" s="19"/>
      <c r="C726" s="19"/>
      <c r="D726" s="20"/>
      <c r="F726" s="19"/>
      <c r="G726" s="19"/>
      <c r="H726" s="20"/>
      <c r="J726" s="19"/>
      <c r="K726" s="19"/>
      <c r="L726" s="19"/>
    </row>
    <row r="727" spans="2:12" s="18" customFormat="1" x14ac:dyDescent="0.25">
      <c r="B727" s="19"/>
      <c r="C727" s="19"/>
      <c r="D727" s="20"/>
      <c r="F727" s="19"/>
      <c r="G727" s="19"/>
      <c r="H727" s="20"/>
      <c r="J727" s="19"/>
      <c r="K727" s="19"/>
      <c r="L727" s="19"/>
    </row>
    <row r="728" spans="2:12" s="18" customFormat="1" x14ac:dyDescent="0.25">
      <c r="B728" s="19"/>
      <c r="C728" s="19"/>
      <c r="D728" s="20"/>
      <c r="F728" s="19"/>
      <c r="G728" s="19"/>
      <c r="H728" s="20"/>
      <c r="J728" s="19"/>
      <c r="K728" s="19"/>
      <c r="L728" s="19"/>
    </row>
    <row r="729" spans="2:12" s="18" customFormat="1" x14ac:dyDescent="0.25">
      <c r="B729" s="19"/>
      <c r="C729" s="19"/>
      <c r="D729" s="20"/>
      <c r="F729" s="19"/>
      <c r="G729" s="19"/>
      <c r="H729" s="20"/>
      <c r="J729" s="19"/>
      <c r="K729" s="19"/>
      <c r="L729" s="19"/>
    </row>
    <row r="730" spans="2:12" s="18" customFormat="1" x14ac:dyDescent="0.25">
      <c r="B730" s="19"/>
      <c r="C730" s="19"/>
      <c r="D730" s="20"/>
      <c r="F730" s="19"/>
      <c r="G730" s="19"/>
      <c r="H730" s="20"/>
      <c r="J730" s="19"/>
      <c r="K730" s="19"/>
      <c r="L730" s="19"/>
    </row>
    <row r="731" spans="2:12" s="18" customFormat="1" x14ac:dyDescent="0.25">
      <c r="B731" s="19"/>
      <c r="C731" s="19"/>
      <c r="D731" s="20"/>
      <c r="F731" s="19"/>
      <c r="G731" s="19"/>
      <c r="H731" s="20"/>
      <c r="J731" s="19"/>
      <c r="K731" s="19"/>
      <c r="L731" s="19"/>
    </row>
    <row r="732" spans="2:12" s="18" customFormat="1" x14ac:dyDescent="0.25">
      <c r="B732" s="19"/>
      <c r="C732" s="19"/>
      <c r="D732" s="20"/>
      <c r="F732" s="19"/>
      <c r="G732" s="19"/>
      <c r="H732" s="20"/>
      <c r="J732" s="19"/>
      <c r="K732" s="19"/>
      <c r="L732" s="19"/>
    </row>
    <row r="733" spans="2:12" s="18" customFormat="1" x14ac:dyDescent="0.25">
      <c r="B733" s="19"/>
      <c r="C733" s="19"/>
      <c r="D733" s="20"/>
      <c r="F733" s="19"/>
      <c r="G733" s="19"/>
      <c r="H733" s="20"/>
      <c r="J733" s="19"/>
      <c r="K733" s="19"/>
      <c r="L733" s="19"/>
    </row>
    <row r="734" spans="2:12" s="18" customFormat="1" x14ac:dyDescent="0.25">
      <c r="B734" s="19"/>
      <c r="C734" s="19"/>
      <c r="D734" s="20"/>
      <c r="F734" s="19"/>
      <c r="G734" s="19"/>
      <c r="H734" s="20"/>
      <c r="J734" s="19"/>
      <c r="K734" s="19"/>
      <c r="L734" s="19"/>
    </row>
    <row r="735" spans="2:12" s="18" customFormat="1" x14ac:dyDescent="0.25">
      <c r="B735" s="19"/>
      <c r="C735" s="19"/>
      <c r="D735" s="20"/>
      <c r="F735" s="19"/>
      <c r="G735" s="19"/>
      <c r="H735" s="20"/>
      <c r="J735" s="19"/>
      <c r="K735" s="19"/>
      <c r="L735" s="19"/>
    </row>
    <row r="736" spans="2:12" s="18" customFormat="1" x14ac:dyDescent="0.25">
      <c r="B736" s="19"/>
      <c r="C736" s="19"/>
      <c r="D736" s="20"/>
      <c r="F736" s="19"/>
      <c r="G736" s="19"/>
      <c r="H736" s="20"/>
      <c r="J736" s="19"/>
      <c r="K736" s="19"/>
      <c r="L736" s="19"/>
    </row>
    <row r="737" spans="2:12" s="18" customFormat="1" x14ac:dyDescent="0.25">
      <c r="B737" s="19"/>
      <c r="C737" s="19"/>
      <c r="D737" s="20"/>
      <c r="F737" s="19"/>
      <c r="G737" s="19"/>
      <c r="H737" s="20"/>
      <c r="J737" s="19"/>
      <c r="K737" s="19"/>
      <c r="L737" s="19"/>
    </row>
    <row r="738" spans="2:12" s="18" customFormat="1" x14ac:dyDescent="0.25">
      <c r="B738" s="19"/>
      <c r="C738" s="19"/>
      <c r="D738" s="20"/>
      <c r="F738" s="19"/>
      <c r="G738" s="19"/>
      <c r="H738" s="20"/>
      <c r="J738" s="19"/>
      <c r="K738" s="19"/>
      <c r="L738" s="19"/>
    </row>
    <row r="739" spans="2:12" s="18" customFormat="1" x14ac:dyDescent="0.25">
      <c r="B739" s="19"/>
      <c r="C739" s="19"/>
      <c r="D739" s="20"/>
      <c r="F739" s="19"/>
      <c r="G739" s="19"/>
      <c r="H739" s="20"/>
      <c r="J739" s="19"/>
      <c r="K739" s="19"/>
      <c r="L739" s="19"/>
    </row>
    <row r="740" spans="2:12" s="18" customFormat="1" x14ac:dyDescent="0.25">
      <c r="B740" s="19"/>
      <c r="C740" s="19"/>
      <c r="D740" s="20"/>
      <c r="F740" s="19"/>
      <c r="G740" s="19"/>
      <c r="H740" s="20"/>
      <c r="J740" s="19"/>
      <c r="K740" s="19"/>
      <c r="L740" s="19"/>
    </row>
    <row r="741" spans="2:12" s="18" customFormat="1" x14ac:dyDescent="0.25">
      <c r="B741" s="19"/>
      <c r="C741" s="19"/>
      <c r="D741" s="20"/>
      <c r="F741" s="19"/>
      <c r="G741" s="19"/>
      <c r="H741" s="20"/>
      <c r="J741" s="19"/>
      <c r="K741" s="19"/>
      <c r="L741" s="19"/>
    </row>
    <row r="742" spans="2:12" s="18" customFormat="1" x14ac:dyDescent="0.25">
      <c r="B742" s="19"/>
      <c r="C742" s="19"/>
      <c r="D742" s="20"/>
      <c r="F742" s="19"/>
      <c r="G742" s="19"/>
      <c r="H742" s="20"/>
      <c r="J742" s="19"/>
      <c r="K742" s="19"/>
      <c r="L742" s="19"/>
    </row>
    <row r="743" spans="2:12" s="18" customFormat="1" x14ac:dyDescent="0.25">
      <c r="B743" s="19"/>
      <c r="C743" s="19"/>
      <c r="D743" s="20"/>
      <c r="F743" s="19"/>
      <c r="G743" s="19"/>
      <c r="H743" s="20"/>
      <c r="J743" s="19"/>
      <c r="K743" s="19"/>
      <c r="L743" s="19"/>
    </row>
    <row r="744" spans="2:12" s="18" customFormat="1" x14ac:dyDescent="0.25">
      <c r="B744" s="19"/>
      <c r="C744" s="19"/>
      <c r="D744" s="20"/>
      <c r="F744" s="19"/>
      <c r="G744" s="19"/>
      <c r="H744" s="20"/>
      <c r="J744" s="19"/>
      <c r="K744" s="19"/>
      <c r="L744" s="19"/>
    </row>
    <row r="745" spans="2:12" s="18" customFormat="1" x14ac:dyDescent="0.25">
      <c r="B745" s="19"/>
      <c r="C745" s="19"/>
      <c r="D745" s="20"/>
      <c r="F745" s="19"/>
      <c r="G745" s="19"/>
      <c r="H745" s="20"/>
      <c r="J745" s="19"/>
      <c r="K745" s="19"/>
      <c r="L745" s="19"/>
    </row>
    <row r="746" spans="2:12" s="18" customFormat="1" x14ac:dyDescent="0.25">
      <c r="B746" s="19"/>
      <c r="C746" s="19"/>
      <c r="D746" s="20"/>
      <c r="F746" s="19"/>
      <c r="G746" s="19"/>
      <c r="H746" s="20"/>
      <c r="J746" s="19"/>
      <c r="K746" s="19"/>
      <c r="L746" s="19"/>
    </row>
    <row r="747" spans="2:12" s="18" customFormat="1" x14ac:dyDescent="0.25">
      <c r="B747" s="19"/>
      <c r="C747" s="19"/>
      <c r="D747" s="20"/>
      <c r="F747" s="19"/>
      <c r="G747" s="19"/>
      <c r="H747" s="20"/>
      <c r="J747" s="19"/>
      <c r="K747" s="19"/>
      <c r="L747" s="19"/>
    </row>
    <row r="748" spans="2:12" s="18" customFormat="1" x14ac:dyDescent="0.25">
      <c r="B748" s="19"/>
      <c r="C748" s="19"/>
      <c r="D748" s="20"/>
      <c r="F748" s="19"/>
      <c r="G748" s="19"/>
      <c r="H748" s="20"/>
      <c r="J748" s="19"/>
      <c r="K748" s="19"/>
      <c r="L748" s="19"/>
    </row>
    <row r="749" spans="2:12" s="18" customFormat="1" x14ac:dyDescent="0.25">
      <c r="B749" s="19"/>
      <c r="C749" s="19"/>
      <c r="D749" s="20"/>
      <c r="F749" s="19"/>
      <c r="G749" s="19"/>
      <c r="H749" s="20"/>
      <c r="J749" s="19"/>
      <c r="K749" s="19"/>
      <c r="L749" s="19"/>
    </row>
    <row r="750" spans="2:12" s="18" customFormat="1" x14ac:dyDescent="0.25">
      <c r="B750" s="19"/>
      <c r="C750" s="19"/>
      <c r="D750" s="20"/>
      <c r="F750" s="19"/>
      <c r="G750" s="19"/>
      <c r="H750" s="20"/>
      <c r="J750" s="19"/>
      <c r="K750" s="19"/>
      <c r="L750" s="19"/>
    </row>
    <row r="751" spans="2:12" s="18" customFormat="1" x14ac:dyDescent="0.25">
      <c r="B751" s="19"/>
      <c r="C751" s="19"/>
      <c r="D751" s="20"/>
      <c r="F751" s="19"/>
      <c r="G751" s="19"/>
      <c r="H751" s="20"/>
      <c r="J751" s="19"/>
      <c r="K751" s="19"/>
      <c r="L751" s="19"/>
    </row>
    <row r="752" spans="2:12" s="18" customFormat="1" x14ac:dyDescent="0.25">
      <c r="B752" s="19"/>
      <c r="C752" s="19"/>
      <c r="D752" s="20"/>
      <c r="F752" s="19"/>
      <c r="G752" s="19"/>
      <c r="H752" s="20"/>
      <c r="J752" s="19"/>
      <c r="K752" s="19"/>
      <c r="L752" s="19"/>
    </row>
    <row r="753" spans="2:12" s="18" customFormat="1" x14ac:dyDescent="0.25">
      <c r="B753" s="19"/>
      <c r="C753" s="19"/>
      <c r="D753" s="20"/>
      <c r="F753" s="19"/>
      <c r="G753" s="19"/>
      <c r="H753" s="20"/>
      <c r="J753" s="19"/>
      <c r="K753" s="19"/>
      <c r="L753" s="19"/>
    </row>
    <row r="754" spans="2:12" s="18" customFormat="1" x14ac:dyDescent="0.25">
      <c r="B754" s="19"/>
      <c r="C754" s="19"/>
      <c r="D754" s="20"/>
      <c r="F754" s="19"/>
      <c r="G754" s="19"/>
      <c r="H754" s="20"/>
      <c r="J754" s="19"/>
      <c r="K754" s="19"/>
      <c r="L754" s="19"/>
    </row>
    <row r="755" spans="2:12" s="18" customFormat="1" x14ac:dyDescent="0.25">
      <c r="B755" s="19"/>
      <c r="C755" s="19"/>
      <c r="D755" s="20"/>
      <c r="F755" s="19"/>
      <c r="G755" s="19"/>
      <c r="H755" s="20"/>
      <c r="J755" s="19"/>
      <c r="K755" s="19"/>
      <c r="L755" s="19"/>
    </row>
    <row r="756" spans="2:12" s="18" customFormat="1" x14ac:dyDescent="0.25">
      <c r="B756" s="19"/>
      <c r="C756" s="19"/>
      <c r="D756" s="20"/>
      <c r="F756" s="19"/>
      <c r="G756" s="19"/>
      <c r="H756" s="20"/>
      <c r="J756" s="19"/>
      <c r="K756" s="19"/>
      <c r="L756" s="19"/>
    </row>
    <row r="757" spans="2:12" s="18" customFormat="1" x14ac:dyDescent="0.25">
      <c r="B757" s="19"/>
      <c r="C757" s="19"/>
      <c r="D757" s="20"/>
      <c r="F757" s="19"/>
      <c r="G757" s="19"/>
      <c r="H757" s="20"/>
      <c r="J757" s="19"/>
      <c r="K757" s="19"/>
      <c r="L757" s="19"/>
    </row>
    <row r="758" spans="2:12" s="18" customFormat="1" x14ac:dyDescent="0.25">
      <c r="B758" s="19"/>
      <c r="C758" s="19"/>
      <c r="D758" s="20"/>
      <c r="F758" s="19"/>
      <c r="G758" s="19"/>
      <c r="H758" s="20"/>
      <c r="J758" s="19"/>
      <c r="K758" s="19"/>
      <c r="L758" s="19"/>
    </row>
    <row r="759" spans="2:12" s="18" customFormat="1" x14ac:dyDescent="0.25">
      <c r="B759" s="19"/>
      <c r="C759" s="19"/>
      <c r="D759" s="20"/>
      <c r="F759" s="19"/>
      <c r="G759" s="19"/>
      <c r="H759" s="20"/>
      <c r="J759" s="19"/>
      <c r="K759" s="19"/>
      <c r="L759" s="19"/>
    </row>
    <row r="760" spans="2:12" s="18" customFormat="1" x14ac:dyDescent="0.25">
      <c r="B760" s="19"/>
      <c r="C760" s="19"/>
      <c r="D760" s="20"/>
      <c r="F760" s="19"/>
      <c r="G760" s="19"/>
      <c r="H760" s="20"/>
      <c r="J760" s="19"/>
      <c r="K760" s="19"/>
      <c r="L760" s="19"/>
    </row>
    <row r="761" spans="2:12" s="18" customFormat="1" x14ac:dyDescent="0.25">
      <c r="B761" s="19"/>
      <c r="C761" s="19"/>
      <c r="D761" s="20"/>
      <c r="F761" s="19"/>
      <c r="G761" s="19"/>
      <c r="H761" s="20"/>
      <c r="J761" s="19"/>
      <c r="K761" s="19"/>
      <c r="L761" s="19"/>
    </row>
    <row r="762" spans="2:12" s="18" customFormat="1" x14ac:dyDescent="0.25">
      <c r="B762" s="19"/>
      <c r="C762" s="19"/>
      <c r="D762" s="20"/>
      <c r="F762" s="19"/>
      <c r="G762" s="19"/>
      <c r="H762" s="20"/>
      <c r="J762" s="19"/>
      <c r="K762" s="19"/>
      <c r="L762" s="19"/>
    </row>
    <row r="763" spans="2:12" s="18" customFormat="1" x14ac:dyDescent="0.25">
      <c r="B763" s="19"/>
      <c r="C763" s="19"/>
      <c r="D763" s="20"/>
      <c r="F763" s="19"/>
      <c r="G763" s="19"/>
      <c r="H763" s="20"/>
      <c r="J763" s="19"/>
      <c r="K763" s="19"/>
      <c r="L763" s="19"/>
    </row>
    <row r="764" spans="2:12" s="18" customFormat="1" x14ac:dyDescent="0.25">
      <c r="B764" s="19"/>
      <c r="C764" s="19"/>
      <c r="D764" s="20"/>
      <c r="F764" s="19"/>
      <c r="G764" s="19"/>
      <c r="H764" s="20"/>
      <c r="J764" s="19"/>
      <c r="K764" s="19"/>
      <c r="L764" s="19"/>
    </row>
    <row r="765" spans="2:12" s="18" customFormat="1" x14ac:dyDescent="0.25">
      <c r="B765" s="19"/>
      <c r="C765" s="19"/>
      <c r="D765" s="20"/>
      <c r="F765" s="19"/>
      <c r="G765" s="19"/>
      <c r="H765" s="20"/>
      <c r="J765" s="19"/>
      <c r="K765" s="19"/>
      <c r="L765" s="19"/>
    </row>
    <row r="766" spans="2:12" s="18" customFormat="1" x14ac:dyDescent="0.25">
      <c r="B766" s="19"/>
      <c r="C766" s="19"/>
      <c r="D766" s="20"/>
      <c r="F766" s="19"/>
      <c r="G766" s="19"/>
      <c r="H766" s="20"/>
      <c r="J766" s="19"/>
      <c r="K766" s="19"/>
      <c r="L766" s="19"/>
    </row>
    <row r="767" spans="2:12" s="18" customFormat="1" x14ac:dyDescent="0.25">
      <c r="B767" s="19"/>
      <c r="C767" s="19"/>
      <c r="D767" s="20"/>
      <c r="F767" s="19"/>
      <c r="G767" s="19"/>
      <c r="H767" s="20"/>
      <c r="J767" s="19"/>
      <c r="K767" s="19"/>
      <c r="L767" s="19"/>
    </row>
    <row r="768" spans="2:12" s="18" customFormat="1" x14ac:dyDescent="0.25">
      <c r="B768" s="19"/>
      <c r="C768" s="19"/>
      <c r="D768" s="20"/>
      <c r="F768" s="19"/>
      <c r="G768" s="19"/>
      <c r="H768" s="20"/>
      <c r="J768" s="19"/>
      <c r="K768" s="19"/>
      <c r="L768" s="19"/>
    </row>
    <row r="769" spans="2:12" s="18" customFormat="1" x14ac:dyDescent="0.25">
      <c r="B769" s="19"/>
      <c r="C769" s="19"/>
      <c r="D769" s="20"/>
      <c r="F769" s="19"/>
      <c r="G769" s="19"/>
      <c r="H769" s="20"/>
      <c r="J769" s="19"/>
      <c r="K769" s="19"/>
      <c r="L769" s="19"/>
    </row>
    <row r="770" spans="2:12" s="18" customFormat="1" x14ac:dyDescent="0.25">
      <c r="B770" s="19"/>
      <c r="C770" s="19"/>
      <c r="D770" s="20"/>
      <c r="F770" s="19"/>
      <c r="G770" s="19"/>
      <c r="H770" s="20"/>
      <c r="J770" s="19"/>
      <c r="K770" s="19"/>
      <c r="L770" s="19"/>
    </row>
    <row r="771" spans="2:12" s="18" customFormat="1" x14ac:dyDescent="0.25">
      <c r="B771" s="19"/>
      <c r="C771" s="19"/>
      <c r="D771" s="20"/>
      <c r="F771" s="19"/>
      <c r="G771" s="19"/>
      <c r="H771" s="20"/>
      <c r="J771" s="19"/>
      <c r="K771" s="19"/>
      <c r="L771" s="19"/>
    </row>
    <row r="772" spans="2:12" s="18" customFormat="1" x14ac:dyDescent="0.25">
      <c r="B772" s="19"/>
      <c r="C772" s="19"/>
      <c r="D772" s="20"/>
      <c r="F772" s="19"/>
      <c r="G772" s="19"/>
      <c r="H772" s="20"/>
      <c r="J772" s="19"/>
      <c r="K772" s="19"/>
      <c r="L772" s="19"/>
    </row>
    <row r="773" spans="2:12" s="18" customFormat="1" x14ac:dyDescent="0.25">
      <c r="B773" s="19"/>
      <c r="C773" s="19"/>
      <c r="D773" s="20"/>
      <c r="F773" s="19"/>
      <c r="G773" s="19"/>
      <c r="H773" s="20"/>
      <c r="J773" s="19"/>
      <c r="K773" s="19"/>
      <c r="L773" s="19"/>
    </row>
    <row r="774" spans="2:12" s="18" customFormat="1" x14ac:dyDescent="0.25">
      <c r="B774" s="19"/>
      <c r="C774" s="19"/>
      <c r="D774" s="20"/>
      <c r="F774" s="19"/>
      <c r="G774" s="19"/>
      <c r="H774" s="20"/>
      <c r="J774" s="19"/>
      <c r="K774" s="19"/>
      <c r="L774" s="19"/>
    </row>
    <row r="775" spans="2:12" s="18" customFormat="1" x14ac:dyDescent="0.25">
      <c r="B775" s="19"/>
      <c r="C775" s="19"/>
      <c r="D775" s="20"/>
      <c r="F775" s="19"/>
      <c r="G775" s="19"/>
      <c r="H775" s="20"/>
      <c r="J775" s="19"/>
      <c r="K775" s="19"/>
      <c r="L775" s="19"/>
    </row>
    <row r="776" spans="2:12" s="18" customFormat="1" x14ac:dyDescent="0.25">
      <c r="B776" s="19"/>
      <c r="C776" s="19"/>
      <c r="D776" s="20"/>
      <c r="F776" s="19"/>
      <c r="G776" s="19"/>
      <c r="H776" s="20"/>
      <c r="J776" s="19"/>
      <c r="K776" s="19"/>
      <c r="L776" s="19"/>
    </row>
    <row r="777" spans="2:12" s="18" customFormat="1" x14ac:dyDescent="0.25">
      <c r="B777" s="19"/>
      <c r="C777" s="19"/>
      <c r="D777" s="20"/>
      <c r="F777" s="19"/>
      <c r="G777" s="19"/>
      <c r="H777" s="20"/>
      <c r="J777" s="19"/>
      <c r="K777" s="19"/>
      <c r="L777" s="19"/>
    </row>
    <row r="778" spans="2:12" s="18" customFormat="1" x14ac:dyDescent="0.25">
      <c r="B778" s="19"/>
      <c r="C778" s="19"/>
      <c r="D778" s="20"/>
      <c r="F778" s="19"/>
      <c r="G778" s="19"/>
      <c r="H778" s="20"/>
      <c r="J778" s="19"/>
      <c r="K778" s="19"/>
      <c r="L778" s="19"/>
    </row>
    <row r="779" spans="2:12" s="18" customFormat="1" x14ac:dyDescent="0.25">
      <c r="B779" s="19"/>
      <c r="C779" s="19"/>
      <c r="D779" s="20"/>
      <c r="F779" s="19"/>
      <c r="G779" s="19"/>
      <c r="H779" s="20"/>
      <c r="J779" s="19"/>
      <c r="K779" s="19"/>
      <c r="L779" s="19"/>
    </row>
    <row r="780" spans="2:12" s="18" customFormat="1" x14ac:dyDescent="0.25">
      <c r="B780" s="19"/>
      <c r="C780" s="19"/>
      <c r="D780" s="20"/>
      <c r="F780" s="19"/>
      <c r="G780" s="19"/>
      <c r="H780" s="20"/>
      <c r="J780" s="19"/>
      <c r="K780" s="19"/>
      <c r="L780" s="19"/>
    </row>
    <row r="781" spans="2:12" s="18" customFormat="1" x14ac:dyDescent="0.25">
      <c r="B781" s="19"/>
      <c r="C781" s="19"/>
      <c r="D781" s="20"/>
      <c r="F781" s="19"/>
      <c r="G781" s="19"/>
      <c r="H781" s="20"/>
      <c r="J781" s="19"/>
      <c r="K781" s="19"/>
      <c r="L781" s="19"/>
    </row>
    <row r="782" spans="2:12" s="18" customFormat="1" x14ac:dyDescent="0.25">
      <c r="B782" s="19"/>
      <c r="C782" s="19"/>
      <c r="D782" s="20"/>
      <c r="F782" s="19"/>
      <c r="G782" s="19"/>
      <c r="H782" s="20"/>
      <c r="J782" s="19"/>
      <c r="K782" s="19"/>
      <c r="L782" s="19"/>
    </row>
    <row r="783" spans="2:12" s="18" customFormat="1" x14ac:dyDescent="0.25">
      <c r="B783" s="19"/>
      <c r="C783" s="19"/>
      <c r="D783" s="20"/>
      <c r="F783" s="19"/>
      <c r="G783" s="19"/>
      <c r="H783" s="20"/>
      <c r="J783" s="19"/>
      <c r="K783" s="19"/>
      <c r="L783" s="19"/>
    </row>
    <row r="784" spans="2:12" s="18" customFormat="1" x14ac:dyDescent="0.25">
      <c r="B784" s="19"/>
      <c r="C784" s="19"/>
      <c r="D784" s="20"/>
      <c r="F784" s="19"/>
      <c r="G784" s="19"/>
      <c r="H784" s="20"/>
      <c r="J784" s="19"/>
      <c r="K784" s="19"/>
      <c r="L784" s="19"/>
    </row>
    <row r="785" spans="2:12" s="18" customFormat="1" x14ac:dyDescent="0.25">
      <c r="B785" s="19"/>
      <c r="C785" s="19"/>
      <c r="D785" s="20"/>
      <c r="F785" s="19"/>
      <c r="G785" s="19"/>
      <c r="H785" s="20"/>
      <c r="J785" s="19"/>
      <c r="K785" s="19"/>
      <c r="L785" s="19"/>
    </row>
    <row r="786" spans="2:12" s="18" customFormat="1" x14ac:dyDescent="0.25">
      <c r="B786" s="19"/>
      <c r="C786" s="19"/>
      <c r="D786" s="20"/>
      <c r="F786" s="19"/>
      <c r="G786" s="19"/>
      <c r="H786" s="20"/>
      <c r="J786" s="19"/>
      <c r="K786" s="19"/>
      <c r="L786" s="19"/>
    </row>
    <row r="787" spans="2:12" s="18" customFormat="1" x14ac:dyDescent="0.25">
      <c r="B787" s="19"/>
      <c r="C787" s="19"/>
      <c r="D787" s="20"/>
      <c r="F787" s="19"/>
      <c r="G787" s="19"/>
      <c r="H787" s="20"/>
      <c r="J787" s="19"/>
      <c r="K787" s="19"/>
      <c r="L787" s="19"/>
    </row>
    <row r="788" spans="2:12" s="18" customFormat="1" x14ac:dyDescent="0.25">
      <c r="B788" s="19"/>
      <c r="C788" s="19"/>
      <c r="D788" s="20"/>
      <c r="F788" s="19"/>
      <c r="G788" s="19"/>
      <c r="H788" s="20"/>
      <c r="J788" s="19"/>
      <c r="K788" s="19"/>
      <c r="L788" s="19"/>
    </row>
    <row r="789" spans="2:12" s="18" customFormat="1" x14ac:dyDescent="0.25">
      <c r="B789" s="19"/>
      <c r="C789" s="19"/>
      <c r="D789" s="20"/>
      <c r="F789" s="19"/>
      <c r="G789" s="19"/>
      <c r="H789" s="20"/>
      <c r="J789" s="19"/>
      <c r="K789" s="19"/>
      <c r="L789" s="19"/>
    </row>
    <row r="790" spans="2:12" s="18" customFormat="1" x14ac:dyDescent="0.25">
      <c r="B790" s="19"/>
      <c r="C790" s="19"/>
      <c r="D790" s="20"/>
      <c r="F790" s="19"/>
      <c r="G790" s="19"/>
      <c r="H790" s="20"/>
      <c r="J790" s="19"/>
      <c r="K790" s="19"/>
      <c r="L790" s="19"/>
    </row>
    <row r="791" spans="2:12" s="18" customFormat="1" x14ac:dyDescent="0.25">
      <c r="B791" s="19"/>
      <c r="C791" s="19"/>
      <c r="D791" s="20"/>
      <c r="F791" s="19"/>
      <c r="G791" s="19"/>
      <c r="H791" s="20"/>
      <c r="J791" s="19"/>
      <c r="K791" s="19"/>
      <c r="L791" s="19"/>
    </row>
    <row r="792" spans="2:12" s="18" customFormat="1" x14ac:dyDescent="0.25">
      <c r="B792" s="19"/>
      <c r="C792" s="19"/>
      <c r="D792" s="20"/>
      <c r="F792" s="19"/>
      <c r="G792" s="19"/>
      <c r="H792" s="20"/>
      <c r="J792" s="19"/>
      <c r="K792" s="19"/>
      <c r="L792" s="19"/>
    </row>
    <row r="793" spans="2:12" s="18" customFormat="1" x14ac:dyDescent="0.25">
      <c r="B793" s="19"/>
      <c r="C793" s="19"/>
      <c r="D793" s="20"/>
      <c r="F793" s="19"/>
      <c r="G793" s="19"/>
      <c r="H793" s="20"/>
      <c r="J793" s="19"/>
      <c r="K793" s="19"/>
      <c r="L793" s="19"/>
    </row>
    <row r="794" spans="2:12" s="18" customFormat="1" x14ac:dyDescent="0.25">
      <c r="B794" s="19"/>
      <c r="C794" s="19"/>
      <c r="D794" s="20"/>
      <c r="F794" s="19"/>
      <c r="G794" s="19"/>
      <c r="H794" s="20"/>
      <c r="J794" s="19"/>
      <c r="K794" s="19"/>
      <c r="L794" s="19"/>
    </row>
    <row r="795" spans="2:12" s="18" customFormat="1" x14ac:dyDescent="0.25">
      <c r="B795" s="19"/>
      <c r="C795" s="19"/>
      <c r="D795" s="20"/>
      <c r="F795" s="19"/>
      <c r="G795" s="19"/>
      <c r="H795" s="20"/>
      <c r="J795" s="19"/>
      <c r="K795" s="19"/>
      <c r="L795" s="19"/>
    </row>
    <row r="796" spans="2:12" s="18" customFormat="1" x14ac:dyDescent="0.25">
      <c r="B796" s="19"/>
      <c r="C796" s="19"/>
      <c r="D796" s="20"/>
      <c r="F796" s="19"/>
      <c r="G796" s="19"/>
      <c r="H796" s="20"/>
      <c r="J796" s="19"/>
      <c r="K796" s="19"/>
      <c r="L796" s="19"/>
    </row>
    <row r="797" spans="2:12" s="18" customFormat="1" x14ac:dyDescent="0.25">
      <c r="B797" s="19"/>
      <c r="C797" s="19"/>
      <c r="D797" s="20"/>
      <c r="F797" s="19"/>
      <c r="G797" s="19"/>
      <c r="H797" s="20"/>
      <c r="J797" s="19"/>
      <c r="K797" s="19"/>
      <c r="L797" s="19"/>
    </row>
    <row r="798" spans="2:12" s="18" customFormat="1" x14ac:dyDescent="0.25">
      <c r="B798" s="19"/>
      <c r="C798" s="19"/>
      <c r="D798" s="20"/>
      <c r="F798" s="19"/>
      <c r="G798" s="19"/>
      <c r="H798" s="20"/>
      <c r="J798" s="19"/>
      <c r="K798" s="19"/>
      <c r="L798" s="19"/>
    </row>
    <row r="799" spans="2:12" s="18" customFormat="1" x14ac:dyDescent="0.25">
      <c r="B799" s="19"/>
      <c r="C799" s="19"/>
      <c r="D799" s="20"/>
      <c r="F799" s="19"/>
      <c r="G799" s="19"/>
      <c r="H799" s="20"/>
      <c r="J799" s="19"/>
      <c r="K799" s="19"/>
      <c r="L799" s="19"/>
    </row>
    <row r="800" spans="2:12" s="18" customFormat="1" x14ac:dyDescent="0.25">
      <c r="B800" s="19"/>
      <c r="C800" s="19"/>
      <c r="D800" s="20"/>
      <c r="F800" s="19"/>
      <c r="G800" s="19"/>
      <c r="H800" s="20"/>
      <c r="J800" s="19"/>
      <c r="K800" s="19"/>
      <c r="L800" s="19"/>
    </row>
    <row r="801" spans="2:12" s="18" customFormat="1" x14ac:dyDescent="0.25">
      <c r="B801" s="19"/>
      <c r="C801" s="19"/>
      <c r="D801" s="20"/>
      <c r="F801" s="19"/>
      <c r="G801" s="19"/>
      <c r="H801" s="20"/>
      <c r="J801" s="19"/>
      <c r="K801" s="19"/>
      <c r="L801" s="19"/>
    </row>
    <row r="802" spans="2:12" s="18" customFormat="1" x14ac:dyDescent="0.25">
      <c r="B802" s="19"/>
      <c r="C802" s="19"/>
      <c r="D802" s="20"/>
      <c r="F802" s="19"/>
      <c r="G802" s="19"/>
      <c r="H802" s="20"/>
      <c r="J802" s="19"/>
      <c r="K802" s="19"/>
      <c r="L802" s="19"/>
    </row>
    <row r="803" spans="2:12" s="18" customFormat="1" x14ac:dyDescent="0.25">
      <c r="B803" s="19"/>
      <c r="C803" s="19"/>
      <c r="D803" s="20"/>
      <c r="F803" s="19"/>
      <c r="G803" s="19"/>
      <c r="H803" s="20"/>
      <c r="J803" s="19"/>
      <c r="K803" s="19"/>
      <c r="L803" s="19"/>
    </row>
    <row r="804" spans="2:12" s="18" customFormat="1" x14ac:dyDescent="0.25">
      <c r="B804" s="19"/>
      <c r="C804" s="19"/>
      <c r="D804" s="20"/>
      <c r="F804" s="19"/>
      <c r="G804" s="19"/>
      <c r="H804" s="20"/>
      <c r="J804" s="19"/>
      <c r="K804" s="19"/>
      <c r="L804" s="19"/>
    </row>
    <row r="805" spans="2:12" s="18" customFormat="1" x14ac:dyDescent="0.25">
      <c r="B805" s="19"/>
      <c r="C805" s="19"/>
      <c r="D805" s="20"/>
      <c r="F805" s="19"/>
      <c r="G805" s="19"/>
      <c r="H805" s="20"/>
      <c r="J805" s="19"/>
      <c r="K805" s="19"/>
      <c r="L805" s="19"/>
    </row>
    <row r="806" spans="2:12" s="18" customFormat="1" x14ac:dyDescent="0.25">
      <c r="B806" s="19"/>
      <c r="C806" s="19"/>
      <c r="D806" s="20"/>
      <c r="F806" s="19"/>
      <c r="G806" s="19"/>
      <c r="H806" s="20"/>
      <c r="J806" s="19"/>
      <c r="K806" s="19"/>
      <c r="L806" s="19"/>
    </row>
    <row r="807" spans="2:12" s="18" customFormat="1" x14ac:dyDescent="0.25">
      <c r="B807" s="19"/>
      <c r="C807" s="19"/>
      <c r="D807" s="20"/>
      <c r="F807" s="19"/>
      <c r="G807" s="19"/>
      <c r="H807" s="20"/>
      <c r="J807" s="19"/>
      <c r="K807" s="19"/>
      <c r="L807" s="19"/>
    </row>
    <row r="808" spans="2:12" s="18" customFormat="1" x14ac:dyDescent="0.25">
      <c r="B808" s="19"/>
      <c r="C808" s="19"/>
      <c r="D808" s="20"/>
      <c r="F808" s="19"/>
      <c r="G808" s="19"/>
      <c r="H808" s="20"/>
      <c r="J808" s="19"/>
      <c r="K808" s="19"/>
      <c r="L808" s="19"/>
    </row>
    <row r="809" spans="2:12" s="18" customFormat="1" x14ac:dyDescent="0.25">
      <c r="B809" s="19"/>
      <c r="C809" s="19"/>
      <c r="D809" s="20"/>
      <c r="F809" s="19"/>
      <c r="G809" s="19"/>
      <c r="H809" s="20"/>
      <c r="J809" s="19"/>
      <c r="K809" s="19"/>
      <c r="L809" s="19"/>
    </row>
    <row r="810" spans="2:12" s="18" customFormat="1" x14ac:dyDescent="0.25">
      <c r="B810" s="19"/>
      <c r="C810" s="19"/>
      <c r="D810" s="20"/>
      <c r="F810" s="19"/>
      <c r="G810" s="19"/>
      <c r="H810" s="20"/>
      <c r="J810" s="19"/>
      <c r="K810" s="19"/>
      <c r="L810" s="19"/>
    </row>
    <row r="811" spans="2:12" s="18" customFormat="1" x14ac:dyDescent="0.25">
      <c r="B811" s="19"/>
      <c r="C811" s="19"/>
      <c r="D811" s="20"/>
      <c r="F811" s="19"/>
      <c r="G811" s="19"/>
      <c r="H811" s="20"/>
      <c r="J811" s="19"/>
      <c r="K811" s="19"/>
      <c r="L811" s="19"/>
    </row>
    <row r="812" spans="2:12" s="18" customFormat="1" x14ac:dyDescent="0.25">
      <c r="B812" s="19"/>
      <c r="C812" s="19"/>
      <c r="D812" s="20"/>
      <c r="F812" s="19"/>
      <c r="G812" s="19"/>
      <c r="H812" s="20"/>
      <c r="J812" s="19"/>
      <c r="K812" s="19"/>
      <c r="L812" s="19"/>
    </row>
    <row r="813" spans="2:12" s="18" customFormat="1" x14ac:dyDescent="0.25">
      <c r="B813" s="19"/>
      <c r="C813" s="19"/>
      <c r="D813" s="20"/>
      <c r="F813" s="19"/>
      <c r="G813" s="19"/>
      <c r="H813" s="20"/>
      <c r="J813" s="19"/>
      <c r="K813" s="19"/>
      <c r="L813" s="19"/>
    </row>
    <row r="814" spans="2:12" s="18" customFormat="1" x14ac:dyDescent="0.25">
      <c r="B814" s="19"/>
      <c r="C814" s="19"/>
      <c r="D814" s="20"/>
      <c r="F814" s="19"/>
      <c r="G814" s="19"/>
      <c r="H814" s="20"/>
      <c r="J814" s="19"/>
      <c r="K814" s="19"/>
      <c r="L814" s="19"/>
    </row>
    <row r="815" spans="2:12" s="18" customFormat="1" x14ac:dyDescent="0.25">
      <c r="B815" s="19"/>
      <c r="C815" s="19"/>
      <c r="D815" s="20"/>
      <c r="F815" s="19"/>
      <c r="G815" s="19"/>
      <c r="H815" s="20"/>
      <c r="J815" s="19"/>
      <c r="K815" s="19"/>
      <c r="L815" s="19"/>
    </row>
    <row r="816" spans="2:12" s="18" customFormat="1" x14ac:dyDescent="0.25">
      <c r="B816" s="19"/>
      <c r="C816" s="19"/>
      <c r="D816" s="20"/>
      <c r="F816" s="19"/>
      <c r="G816" s="19"/>
      <c r="H816" s="20"/>
      <c r="J816" s="19"/>
      <c r="K816" s="19"/>
      <c r="L816" s="19"/>
    </row>
    <row r="817" spans="2:12" s="18" customFormat="1" x14ac:dyDescent="0.25">
      <c r="B817" s="19"/>
      <c r="C817" s="19"/>
      <c r="D817" s="20"/>
      <c r="F817" s="19"/>
      <c r="G817" s="19"/>
      <c r="H817" s="20"/>
      <c r="J817" s="19"/>
      <c r="K817" s="19"/>
      <c r="L817" s="19"/>
    </row>
    <row r="818" spans="2:12" s="18" customFormat="1" x14ac:dyDescent="0.25">
      <c r="B818" s="19"/>
      <c r="C818" s="19"/>
      <c r="D818" s="20"/>
      <c r="F818" s="19"/>
      <c r="G818" s="19"/>
      <c r="H818" s="20"/>
      <c r="J818" s="19"/>
      <c r="K818" s="19"/>
      <c r="L818" s="19"/>
    </row>
    <row r="819" spans="2:12" s="18" customFormat="1" x14ac:dyDescent="0.25">
      <c r="B819" s="19"/>
      <c r="C819" s="19"/>
      <c r="D819" s="20"/>
      <c r="F819" s="19"/>
      <c r="G819" s="19"/>
      <c r="H819" s="20"/>
      <c r="J819" s="19"/>
      <c r="K819" s="19"/>
      <c r="L819" s="19"/>
    </row>
    <row r="820" spans="2:12" s="18" customFormat="1" x14ac:dyDescent="0.25">
      <c r="B820" s="19"/>
      <c r="C820" s="19"/>
      <c r="D820" s="20"/>
      <c r="F820" s="19"/>
      <c r="G820" s="19"/>
      <c r="H820" s="20"/>
      <c r="J820" s="19"/>
      <c r="K820" s="19"/>
      <c r="L820" s="19"/>
    </row>
    <row r="821" spans="2:12" s="18" customFormat="1" x14ac:dyDescent="0.25">
      <c r="B821" s="19"/>
      <c r="C821" s="19"/>
      <c r="D821" s="20"/>
      <c r="F821" s="19"/>
      <c r="G821" s="19"/>
      <c r="H821" s="20"/>
      <c r="J821" s="19"/>
      <c r="K821" s="19"/>
      <c r="L821" s="19"/>
    </row>
    <row r="822" spans="2:12" s="18" customFormat="1" x14ac:dyDescent="0.25">
      <c r="B822" s="19"/>
      <c r="C822" s="19"/>
      <c r="D822" s="20"/>
      <c r="F822" s="19"/>
      <c r="G822" s="19"/>
      <c r="H822" s="20"/>
      <c r="J822" s="19"/>
      <c r="K822" s="19"/>
      <c r="L822" s="19"/>
    </row>
    <row r="823" spans="2:12" s="18" customFormat="1" x14ac:dyDescent="0.25">
      <c r="B823" s="19"/>
      <c r="C823" s="19"/>
      <c r="D823" s="20"/>
      <c r="F823" s="19"/>
      <c r="G823" s="19"/>
      <c r="H823" s="20"/>
      <c r="J823" s="19"/>
      <c r="K823" s="19"/>
      <c r="L823" s="19"/>
    </row>
    <row r="824" spans="2:12" s="18" customFormat="1" x14ac:dyDescent="0.25">
      <c r="B824" s="19"/>
      <c r="C824" s="19"/>
      <c r="D824" s="20"/>
      <c r="F824" s="19"/>
      <c r="G824" s="19"/>
      <c r="H824" s="20"/>
      <c r="J824" s="19"/>
      <c r="K824" s="19"/>
      <c r="L824" s="19"/>
    </row>
    <row r="825" spans="2:12" s="18" customFormat="1" x14ac:dyDescent="0.25">
      <c r="B825" s="19"/>
      <c r="C825" s="19"/>
      <c r="D825" s="20"/>
      <c r="F825" s="19"/>
      <c r="G825" s="19"/>
      <c r="H825" s="20"/>
      <c r="J825" s="19"/>
      <c r="K825" s="19"/>
      <c r="L825" s="19"/>
    </row>
    <row r="826" spans="2:12" s="18" customFormat="1" x14ac:dyDescent="0.25">
      <c r="B826" s="19"/>
      <c r="C826" s="19"/>
      <c r="D826" s="20"/>
      <c r="F826" s="19"/>
      <c r="G826" s="19"/>
      <c r="H826" s="20"/>
      <c r="J826" s="19"/>
      <c r="K826" s="19"/>
      <c r="L826" s="19"/>
    </row>
    <row r="827" spans="2:12" s="18" customFormat="1" x14ac:dyDescent="0.25">
      <c r="B827" s="19"/>
      <c r="C827" s="19"/>
      <c r="D827" s="20"/>
      <c r="F827" s="19"/>
      <c r="G827" s="19"/>
      <c r="H827" s="20"/>
      <c r="J827" s="19"/>
      <c r="K827" s="19"/>
      <c r="L827" s="19"/>
    </row>
    <row r="828" spans="2:12" s="18" customFormat="1" x14ac:dyDescent="0.25">
      <c r="B828" s="19"/>
      <c r="C828" s="19"/>
      <c r="D828" s="20"/>
      <c r="F828" s="19"/>
      <c r="G828" s="19"/>
      <c r="H828" s="20"/>
      <c r="J828" s="19"/>
      <c r="K828" s="19"/>
      <c r="L828" s="19"/>
    </row>
    <row r="829" spans="2:12" s="18" customFormat="1" x14ac:dyDescent="0.25">
      <c r="B829" s="19"/>
      <c r="C829" s="19"/>
      <c r="D829" s="20"/>
      <c r="F829" s="19"/>
      <c r="G829" s="19"/>
      <c r="H829" s="20"/>
      <c r="J829" s="19"/>
      <c r="K829" s="19"/>
      <c r="L829" s="19"/>
    </row>
    <row r="830" spans="2:12" s="18" customFormat="1" x14ac:dyDescent="0.25">
      <c r="B830" s="19"/>
      <c r="C830" s="19"/>
      <c r="D830" s="20"/>
      <c r="F830" s="19"/>
      <c r="G830" s="19"/>
      <c r="H830" s="20"/>
      <c r="J830" s="19"/>
      <c r="K830" s="19"/>
      <c r="L830" s="19"/>
    </row>
    <row r="831" spans="2:12" s="18" customFormat="1" x14ac:dyDescent="0.25">
      <c r="B831" s="19"/>
      <c r="C831" s="19"/>
      <c r="D831" s="20"/>
      <c r="F831" s="19"/>
      <c r="G831" s="19"/>
      <c r="H831" s="20"/>
      <c r="J831" s="19"/>
      <c r="K831" s="19"/>
      <c r="L831" s="19"/>
    </row>
    <row r="832" spans="2:12" s="18" customFormat="1" x14ac:dyDescent="0.25">
      <c r="B832" s="19"/>
      <c r="C832" s="19"/>
      <c r="D832" s="20"/>
      <c r="F832" s="19"/>
      <c r="G832" s="19"/>
      <c r="H832" s="20"/>
      <c r="J832" s="19"/>
      <c r="K832" s="19"/>
      <c r="L832" s="19"/>
    </row>
    <row r="833" spans="2:12" s="18" customFormat="1" x14ac:dyDescent="0.25">
      <c r="B833" s="19"/>
      <c r="C833" s="19"/>
      <c r="D833" s="20"/>
      <c r="F833" s="19"/>
      <c r="G833" s="19"/>
      <c r="H833" s="20"/>
      <c r="J833" s="19"/>
      <c r="K833" s="19"/>
      <c r="L833" s="19"/>
    </row>
    <row r="834" spans="2:12" s="18" customFormat="1" x14ac:dyDescent="0.25">
      <c r="B834" s="19"/>
      <c r="C834" s="19"/>
      <c r="D834" s="20"/>
      <c r="F834" s="19"/>
      <c r="G834" s="19"/>
      <c r="H834" s="20"/>
      <c r="J834" s="19"/>
      <c r="K834" s="19"/>
      <c r="L834" s="19"/>
    </row>
    <row r="835" spans="2:12" s="18" customFormat="1" x14ac:dyDescent="0.25">
      <c r="B835" s="19"/>
      <c r="C835" s="19"/>
      <c r="D835" s="20"/>
      <c r="F835" s="19"/>
      <c r="G835" s="19"/>
      <c r="H835" s="20"/>
      <c r="J835" s="19"/>
      <c r="K835" s="19"/>
      <c r="L835" s="19"/>
    </row>
    <row r="836" spans="2:12" s="18" customFormat="1" x14ac:dyDescent="0.25">
      <c r="B836" s="19"/>
      <c r="C836" s="19"/>
      <c r="D836" s="20"/>
      <c r="F836" s="19"/>
      <c r="G836" s="19"/>
      <c r="H836" s="20"/>
      <c r="J836" s="19"/>
      <c r="K836" s="19"/>
      <c r="L836" s="19"/>
    </row>
    <row r="837" spans="2:12" s="18" customFormat="1" x14ac:dyDescent="0.25">
      <c r="B837" s="19"/>
      <c r="C837" s="19"/>
      <c r="D837" s="20"/>
      <c r="F837" s="19"/>
      <c r="G837" s="19"/>
      <c r="H837" s="20"/>
      <c r="J837" s="19"/>
      <c r="K837" s="19"/>
      <c r="L837" s="19"/>
    </row>
    <row r="838" spans="2:12" s="18" customFormat="1" x14ac:dyDescent="0.25">
      <c r="B838" s="19"/>
      <c r="C838" s="19"/>
      <c r="D838" s="20"/>
      <c r="F838" s="19"/>
      <c r="G838" s="19"/>
      <c r="H838" s="20"/>
      <c r="J838" s="19"/>
      <c r="K838" s="19"/>
      <c r="L838" s="19"/>
    </row>
    <row r="839" spans="2:12" s="18" customFormat="1" x14ac:dyDescent="0.25">
      <c r="B839" s="19"/>
      <c r="C839" s="19"/>
      <c r="D839" s="20"/>
      <c r="F839" s="19"/>
      <c r="G839" s="19"/>
      <c r="H839" s="20"/>
      <c r="J839" s="19"/>
      <c r="K839" s="19"/>
      <c r="L839" s="19"/>
    </row>
    <row r="840" spans="2:12" s="18" customFormat="1" x14ac:dyDescent="0.25">
      <c r="B840" s="19"/>
      <c r="C840" s="19"/>
      <c r="D840" s="20"/>
      <c r="F840" s="19"/>
      <c r="G840" s="19"/>
      <c r="H840" s="20"/>
      <c r="J840" s="19"/>
      <c r="K840" s="19"/>
      <c r="L840" s="19"/>
    </row>
    <row r="841" spans="2:12" s="18" customFormat="1" x14ac:dyDescent="0.25">
      <c r="B841" s="19"/>
      <c r="C841" s="19"/>
      <c r="D841" s="20"/>
      <c r="F841" s="19"/>
      <c r="G841" s="19"/>
      <c r="H841" s="20"/>
      <c r="J841" s="19"/>
      <c r="K841" s="19"/>
      <c r="L841" s="19"/>
    </row>
    <row r="842" spans="2:12" s="18" customFormat="1" x14ac:dyDescent="0.25">
      <c r="B842" s="19"/>
      <c r="C842" s="19"/>
      <c r="D842" s="20"/>
      <c r="F842" s="19"/>
      <c r="G842" s="19"/>
      <c r="H842" s="20"/>
      <c r="J842" s="19"/>
      <c r="K842" s="19"/>
      <c r="L842" s="19"/>
    </row>
    <row r="843" spans="2:12" s="18" customFormat="1" x14ac:dyDescent="0.25">
      <c r="B843" s="19"/>
      <c r="C843" s="19"/>
      <c r="D843" s="20"/>
      <c r="F843" s="19"/>
      <c r="G843" s="19"/>
      <c r="H843" s="20"/>
      <c r="J843" s="19"/>
      <c r="K843" s="19"/>
      <c r="L843" s="19"/>
    </row>
    <row r="844" spans="2:12" s="18" customFormat="1" x14ac:dyDescent="0.25">
      <c r="B844" s="19"/>
      <c r="C844" s="19"/>
      <c r="D844" s="20"/>
      <c r="F844" s="19"/>
      <c r="G844" s="19"/>
      <c r="H844" s="20"/>
      <c r="J844" s="19"/>
      <c r="K844" s="19"/>
      <c r="L844" s="19"/>
    </row>
    <row r="845" spans="2:12" s="18" customFormat="1" x14ac:dyDescent="0.25">
      <c r="B845" s="19"/>
      <c r="C845" s="19"/>
      <c r="D845" s="20"/>
      <c r="F845" s="19"/>
      <c r="G845" s="19"/>
      <c r="H845" s="20"/>
      <c r="J845" s="19"/>
      <c r="K845" s="19"/>
      <c r="L845" s="19"/>
    </row>
    <row r="846" spans="2:12" s="18" customFormat="1" x14ac:dyDescent="0.25">
      <c r="B846" s="19"/>
      <c r="C846" s="19"/>
      <c r="D846" s="20"/>
      <c r="F846" s="19"/>
      <c r="G846" s="19"/>
      <c r="H846" s="20"/>
      <c r="J846" s="19"/>
      <c r="K846" s="19"/>
      <c r="L846" s="19"/>
    </row>
    <row r="847" spans="2:12" s="18" customFormat="1" x14ac:dyDescent="0.25">
      <c r="B847" s="19"/>
      <c r="C847" s="19"/>
      <c r="D847" s="20"/>
      <c r="F847" s="19"/>
      <c r="G847" s="19"/>
      <c r="H847" s="20"/>
      <c r="J847" s="19"/>
      <c r="K847" s="19"/>
      <c r="L847" s="19"/>
    </row>
    <row r="848" spans="2:12" s="18" customFormat="1" x14ac:dyDescent="0.25">
      <c r="B848" s="19"/>
      <c r="C848" s="19"/>
      <c r="D848" s="20"/>
      <c r="F848" s="19"/>
      <c r="G848" s="19"/>
      <c r="H848" s="20"/>
      <c r="J848" s="19"/>
      <c r="K848" s="19"/>
      <c r="L848" s="19"/>
    </row>
    <row r="849" spans="2:12" s="18" customFormat="1" x14ac:dyDescent="0.25">
      <c r="B849" s="19"/>
      <c r="C849" s="19"/>
      <c r="D849" s="20"/>
      <c r="F849" s="19"/>
      <c r="G849" s="19"/>
      <c r="H849" s="20"/>
      <c r="J849" s="19"/>
      <c r="K849" s="19"/>
      <c r="L849" s="19"/>
    </row>
    <row r="850" spans="2:12" s="18" customFormat="1" x14ac:dyDescent="0.25">
      <c r="B850" s="19"/>
      <c r="C850" s="19"/>
      <c r="D850" s="20"/>
      <c r="F850" s="19"/>
      <c r="G850" s="19"/>
      <c r="H850" s="20"/>
      <c r="J850" s="19"/>
      <c r="K850" s="19"/>
      <c r="L850" s="19"/>
    </row>
    <row r="851" spans="2:12" s="18" customFormat="1" x14ac:dyDescent="0.25">
      <c r="B851" s="19"/>
      <c r="C851" s="19"/>
      <c r="D851" s="20"/>
      <c r="F851" s="19"/>
      <c r="G851" s="19"/>
      <c r="H851" s="20"/>
      <c r="J851" s="19"/>
      <c r="K851" s="19"/>
      <c r="L851" s="19"/>
    </row>
    <row r="852" spans="2:12" s="18" customFormat="1" x14ac:dyDescent="0.25">
      <c r="B852" s="19"/>
      <c r="C852" s="19"/>
      <c r="D852" s="20"/>
      <c r="F852" s="19"/>
      <c r="G852" s="19"/>
      <c r="H852" s="20"/>
      <c r="J852" s="19"/>
      <c r="K852" s="19"/>
      <c r="L852" s="19"/>
    </row>
    <row r="853" spans="2:12" s="18" customFormat="1" x14ac:dyDescent="0.25">
      <c r="B853" s="19"/>
      <c r="C853" s="19"/>
      <c r="D853" s="20"/>
      <c r="F853" s="19"/>
      <c r="G853" s="19"/>
      <c r="H853" s="20"/>
      <c r="J853" s="19"/>
      <c r="K853" s="19"/>
      <c r="L853" s="19"/>
    </row>
    <row r="854" spans="2:12" s="18" customFormat="1" x14ac:dyDescent="0.25">
      <c r="B854" s="19"/>
      <c r="C854" s="19"/>
      <c r="D854" s="20"/>
      <c r="F854" s="19"/>
      <c r="G854" s="19"/>
      <c r="H854" s="20"/>
      <c r="J854" s="19"/>
      <c r="K854" s="19"/>
      <c r="L854" s="19"/>
    </row>
    <row r="855" spans="2:12" s="18" customFormat="1" x14ac:dyDescent="0.25">
      <c r="B855" s="19"/>
      <c r="C855" s="19"/>
      <c r="D855" s="20"/>
      <c r="F855" s="19"/>
      <c r="G855" s="19"/>
      <c r="H855" s="20"/>
      <c r="J855" s="19"/>
      <c r="K855" s="19"/>
      <c r="L855" s="19"/>
    </row>
    <row r="856" spans="2:12" s="18" customFormat="1" x14ac:dyDescent="0.25">
      <c r="B856" s="19"/>
      <c r="C856" s="19"/>
      <c r="D856" s="20"/>
      <c r="F856" s="19"/>
      <c r="G856" s="19"/>
      <c r="H856" s="20"/>
      <c r="J856" s="19"/>
      <c r="K856" s="19"/>
      <c r="L856" s="19"/>
    </row>
    <row r="857" spans="2:12" s="18" customFormat="1" x14ac:dyDescent="0.25">
      <c r="B857" s="19"/>
      <c r="C857" s="19"/>
      <c r="D857" s="20"/>
      <c r="F857" s="19"/>
      <c r="G857" s="19"/>
      <c r="H857" s="20"/>
      <c r="J857" s="19"/>
      <c r="K857" s="19"/>
      <c r="L857" s="19"/>
    </row>
    <row r="858" spans="2:12" s="18" customFormat="1" x14ac:dyDescent="0.25">
      <c r="B858" s="19"/>
      <c r="C858" s="19"/>
      <c r="D858" s="20"/>
      <c r="F858" s="19"/>
      <c r="G858" s="19"/>
      <c r="H858" s="20"/>
      <c r="J858" s="19"/>
      <c r="K858" s="19"/>
      <c r="L858" s="19"/>
    </row>
    <row r="859" spans="2:12" s="18" customFormat="1" x14ac:dyDescent="0.25">
      <c r="B859" s="19"/>
      <c r="C859" s="19"/>
      <c r="D859" s="20"/>
      <c r="F859" s="19"/>
      <c r="G859" s="19"/>
      <c r="H859" s="20"/>
      <c r="J859" s="19"/>
      <c r="K859" s="19"/>
      <c r="L859" s="19"/>
    </row>
    <row r="860" spans="2:12" s="18" customFormat="1" x14ac:dyDescent="0.25">
      <c r="B860" s="19"/>
      <c r="C860" s="19"/>
      <c r="D860" s="20"/>
      <c r="F860" s="19"/>
      <c r="G860" s="19"/>
      <c r="H860" s="20"/>
      <c r="J860" s="19"/>
      <c r="K860" s="19"/>
      <c r="L860" s="19"/>
    </row>
    <row r="861" spans="2:12" s="18" customFormat="1" x14ac:dyDescent="0.25">
      <c r="B861" s="19"/>
      <c r="C861" s="19"/>
      <c r="D861" s="20"/>
      <c r="F861" s="19"/>
      <c r="G861" s="19"/>
      <c r="H861" s="20"/>
      <c r="J861" s="19"/>
      <c r="K861" s="19"/>
      <c r="L861" s="19"/>
    </row>
    <row r="862" spans="2:12" s="18" customFormat="1" x14ac:dyDescent="0.25">
      <c r="B862" s="19"/>
      <c r="C862" s="19"/>
      <c r="D862" s="20"/>
      <c r="F862" s="19"/>
      <c r="G862" s="19"/>
      <c r="H862" s="20"/>
      <c r="J862" s="19"/>
      <c r="K862" s="19"/>
      <c r="L862" s="19"/>
    </row>
    <row r="863" spans="2:12" s="18" customFormat="1" x14ac:dyDescent="0.25">
      <c r="B863" s="19"/>
      <c r="C863" s="19"/>
      <c r="D863" s="20"/>
      <c r="F863" s="19"/>
      <c r="G863" s="19"/>
      <c r="H863" s="20"/>
      <c r="J863" s="19"/>
      <c r="K863" s="19"/>
      <c r="L863" s="19"/>
    </row>
    <row r="864" spans="2:12" s="18" customFormat="1" x14ac:dyDescent="0.25">
      <c r="B864" s="19"/>
      <c r="C864" s="19"/>
      <c r="D864" s="20"/>
      <c r="F864" s="19"/>
      <c r="G864" s="19"/>
      <c r="H864" s="20"/>
      <c r="J864" s="19"/>
      <c r="K864" s="19"/>
      <c r="L864" s="19"/>
    </row>
    <row r="865" spans="2:12" s="18" customFormat="1" x14ac:dyDescent="0.25">
      <c r="B865" s="19"/>
      <c r="C865" s="19"/>
      <c r="D865" s="20"/>
      <c r="F865" s="19"/>
      <c r="G865" s="19"/>
      <c r="H865" s="20"/>
      <c r="J865" s="19"/>
      <c r="K865" s="19"/>
      <c r="L865" s="19"/>
    </row>
    <row r="866" spans="2:12" s="18" customFormat="1" x14ac:dyDescent="0.25">
      <c r="B866" s="19"/>
      <c r="C866" s="19"/>
      <c r="D866" s="20"/>
      <c r="F866" s="19"/>
      <c r="G866" s="19"/>
      <c r="H866" s="20"/>
      <c r="J866" s="19"/>
      <c r="K866" s="19"/>
      <c r="L866" s="19"/>
    </row>
    <row r="867" spans="2:12" s="18" customFormat="1" x14ac:dyDescent="0.25">
      <c r="B867" s="19"/>
      <c r="C867" s="19"/>
      <c r="D867" s="20"/>
      <c r="F867" s="19"/>
      <c r="G867" s="19"/>
      <c r="H867" s="20"/>
      <c r="J867" s="19"/>
      <c r="K867" s="19"/>
      <c r="L867" s="19"/>
    </row>
    <row r="868" spans="2:12" s="18" customFormat="1" x14ac:dyDescent="0.25">
      <c r="B868" s="19"/>
      <c r="C868" s="19"/>
      <c r="D868" s="20"/>
      <c r="F868" s="19"/>
      <c r="G868" s="19"/>
      <c r="H868" s="20"/>
      <c r="J868" s="19"/>
      <c r="K868" s="19"/>
      <c r="L868" s="19"/>
    </row>
    <row r="869" spans="2:12" s="18" customFormat="1" x14ac:dyDescent="0.25">
      <c r="B869" s="19"/>
      <c r="C869" s="19"/>
      <c r="D869" s="20"/>
      <c r="F869" s="19"/>
      <c r="G869" s="19"/>
      <c r="H869" s="20"/>
      <c r="J869" s="19"/>
      <c r="K869" s="19"/>
      <c r="L869" s="19"/>
    </row>
    <row r="870" spans="2:12" s="18" customFormat="1" x14ac:dyDescent="0.25">
      <c r="B870" s="19"/>
      <c r="C870" s="19"/>
      <c r="D870" s="20"/>
      <c r="F870" s="19"/>
      <c r="G870" s="19"/>
      <c r="H870" s="20"/>
      <c r="J870" s="19"/>
      <c r="K870" s="19"/>
      <c r="L870" s="19"/>
    </row>
    <row r="871" spans="2:12" s="18" customFormat="1" x14ac:dyDescent="0.25">
      <c r="B871" s="19"/>
      <c r="C871" s="19"/>
      <c r="D871" s="20"/>
      <c r="F871" s="19"/>
      <c r="G871" s="19"/>
      <c r="H871" s="20"/>
      <c r="J871" s="19"/>
      <c r="K871" s="19"/>
      <c r="L871" s="19"/>
    </row>
    <row r="872" spans="2:12" s="18" customFormat="1" x14ac:dyDescent="0.25">
      <c r="B872" s="19"/>
      <c r="C872" s="19"/>
      <c r="D872" s="20"/>
      <c r="F872" s="19"/>
      <c r="G872" s="19"/>
      <c r="H872" s="20"/>
      <c r="J872" s="19"/>
      <c r="K872" s="19"/>
      <c r="L872" s="19"/>
    </row>
    <row r="873" spans="2:12" s="18" customFormat="1" x14ac:dyDescent="0.25">
      <c r="B873" s="19"/>
      <c r="C873" s="19"/>
      <c r="D873" s="20"/>
      <c r="F873" s="19"/>
      <c r="G873" s="19"/>
      <c r="H873" s="20"/>
      <c r="J873" s="19"/>
      <c r="K873" s="19"/>
      <c r="L873" s="19"/>
    </row>
    <row r="874" spans="2:12" s="18" customFormat="1" x14ac:dyDescent="0.25">
      <c r="B874" s="19"/>
      <c r="C874" s="19"/>
      <c r="D874" s="20"/>
      <c r="F874" s="19"/>
      <c r="G874" s="19"/>
      <c r="H874" s="20"/>
      <c r="J874" s="19"/>
      <c r="K874" s="19"/>
      <c r="L874" s="19"/>
    </row>
    <row r="875" spans="2:12" s="18" customFormat="1" x14ac:dyDescent="0.25">
      <c r="B875" s="19"/>
      <c r="C875" s="19"/>
      <c r="D875" s="20"/>
      <c r="F875" s="19"/>
      <c r="G875" s="19"/>
      <c r="H875" s="20"/>
      <c r="J875" s="19"/>
      <c r="K875" s="19"/>
      <c r="L875" s="19"/>
    </row>
    <row r="876" spans="2:12" s="18" customFormat="1" x14ac:dyDescent="0.25">
      <c r="B876" s="19"/>
      <c r="C876" s="19"/>
      <c r="D876" s="20"/>
      <c r="F876" s="19"/>
      <c r="G876" s="19"/>
      <c r="H876" s="20"/>
      <c r="J876" s="19"/>
      <c r="K876" s="19"/>
      <c r="L876" s="19"/>
    </row>
    <row r="877" spans="2:12" s="18" customFormat="1" x14ac:dyDescent="0.25">
      <c r="B877" s="19"/>
      <c r="C877" s="19"/>
      <c r="D877" s="20"/>
      <c r="F877" s="19"/>
      <c r="G877" s="19"/>
      <c r="H877" s="20"/>
      <c r="J877" s="19"/>
      <c r="K877" s="19"/>
      <c r="L877" s="19"/>
    </row>
    <row r="878" spans="2:12" s="18" customFormat="1" x14ac:dyDescent="0.25">
      <c r="B878" s="19"/>
      <c r="C878" s="19"/>
      <c r="D878" s="20"/>
      <c r="F878" s="19"/>
      <c r="G878" s="19"/>
      <c r="H878" s="20"/>
      <c r="J878" s="19"/>
      <c r="K878" s="19"/>
      <c r="L878" s="19"/>
    </row>
    <row r="879" spans="2:12" s="18" customFormat="1" x14ac:dyDescent="0.25">
      <c r="B879" s="19"/>
      <c r="C879" s="19"/>
      <c r="D879" s="20"/>
      <c r="F879" s="19"/>
      <c r="G879" s="19"/>
      <c r="H879" s="20"/>
      <c r="J879" s="19"/>
      <c r="K879" s="19"/>
      <c r="L879" s="19"/>
    </row>
    <row r="880" spans="2:12" s="18" customFormat="1" x14ac:dyDescent="0.25">
      <c r="B880" s="19"/>
      <c r="C880" s="19"/>
      <c r="D880" s="20"/>
      <c r="F880" s="19"/>
      <c r="G880" s="19"/>
      <c r="H880" s="20"/>
      <c r="J880" s="19"/>
      <c r="K880" s="19"/>
      <c r="L880" s="19"/>
    </row>
    <row r="881" spans="2:12" s="18" customFormat="1" x14ac:dyDescent="0.25">
      <c r="B881" s="19"/>
      <c r="C881" s="19"/>
      <c r="D881" s="20"/>
      <c r="F881" s="19"/>
      <c r="G881" s="19"/>
      <c r="H881" s="20"/>
      <c r="J881" s="19"/>
      <c r="K881" s="19"/>
      <c r="L881" s="19"/>
    </row>
    <row r="882" spans="2:12" s="18" customFormat="1" x14ac:dyDescent="0.25">
      <c r="B882" s="19"/>
      <c r="C882" s="19"/>
      <c r="D882" s="20"/>
      <c r="F882" s="19"/>
      <c r="G882" s="19"/>
      <c r="H882" s="20"/>
      <c r="J882" s="19"/>
      <c r="K882" s="19"/>
      <c r="L882" s="19"/>
    </row>
    <row r="883" spans="2:12" s="18" customFormat="1" x14ac:dyDescent="0.25">
      <c r="B883" s="19"/>
      <c r="C883" s="19"/>
      <c r="D883" s="20"/>
      <c r="F883" s="19"/>
      <c r="G883" s="19"/>
      <c r="H883" s="20"/>
      <c r="J883" s="19"/>
      <c r="K883" s="19"/>
      <c r="L883" s="19"/>
    </row>
    <row r="884" spans="2:12" s="18" customFormat="1" x14ac:dyDescent="0.25">
      <c r="B884" s="19"/>
      <c r="C884" s="19"/>
      <c r="D884" s="20"/>
      <c r="F884" s="19"/>
      <c r="G884" s="19"/>
      <c r="H884" s="20"/>
      <c r="J884" s="19"/>
      <c r="K884" s="19"/>
      <c r="L884" s="19"/>
    </row>
    <row r="885" spans="2:12" s="18" customFormat="1" x14ac:dyDescent="0.25">
      <c r="B885" s="19"/>
      <c r="C885" s="19"/>
      <c r="D885" s="20"/>
      <c r="F885" s="19"/>
      <c r="G885" s="19"/>
      <c r="H885" s="20"/>
      <c r="J885" s="19"/>
      <c r="K885" s="19"/>
      <c r="L885" s="19"/>
    </row>
    <row r="886" spans="2:12" s="18" customFormat="1" x14ac:dyDescent="0.25">
      <c r="B886" s="19"/>
      <c r="C886" s="19"/>
      <c r="D886" s="20"/>
      <c r="F886" s="19"/>
      <c r="G886" s="19"/>
      <c r="H886" s="20"/>
      <c r="J886" s="19"/>
      <c r="K886" s="19"/>
      <c r="L886" s="19"/>
    </row>
    <row r="887" spans="2:12" s="18" customFormat="1" x14ac:dyDescent="0.25">
      <c r="B887" s="19"/>
      <c r="C887" s="19"/>
      <c r="D887" s="20"/>
      <c r="F887" s="19"/>
      <c r="G887" s="19"/>
      <c r="H887" s="20"/>
      <c r="J887" s="19"/>
      <c r="K887" s="19"/>
      <c r="L887" s="19"/>
    </row>
    <row r="888" spans="2:12" s="18" customFormat="1" x14ac:dyDescent="0.25">
      <c r="B888" s="19"/>
      <c r="C888" s="19"/>
      <c r="D888" s="20"/>
      <c r="F888" s="19"/>
      <c r="G888" s="19"/>
      <c r="H888" s="20"/>
      <c r="J888" s="19"/>
      <c r="K888" s="19"/>
      <c r="L888" s="19"/>
    </row>
    <row r="889" spans="2:12" s="18" customFormat="1" x14ac:dyDescent="0.25">
      <c r="B889" s="19"/>
      <c r="C889" s="19"/>
      <c r="D889" s="20"/>
      <c r="F889" s="19"/>
      <c r="G889" s="19"/>
      <c r="H889" s="20"/>
      <c r="J889" s="19"/>
      <c r="K889" s="19"/>
      <c r="L889" s="19"/>
    </row>
    <row r="890" spans="2:12" s="18" customFormat="1" x14ac:dyDescent="0.25">
      <c r="B890" s="19"/>
      <c r="C890" s="19"/>
      <c r="D890" s="20"/>
      <c r="F890" s="19"/>
      <c r="G890" s="19"/>
      <c r="H890" s="20"/>
      <c r="J890" s="19"/>
      <c r="K890" s="19"/>
      <c r="L890" s="19"/>
    </row>
    <row r="891" spans="2:12" s="18" customFormat="1" x14ac:dyDescent="0.25">
      <c r="B891" s="19"/>
      <c r="C891" s="19"/>
      <c r="D891" s="20"/>
      <c r="F891" s="19"/>
      <c r="G891" s="19"/>
      <c r="H891" s="20"/>
      <c r="J891" s="19"/>
      <c r="K891" s="19"/>
      <c r="L891" s="19"/>
    </row>
    <row r="892" spans="2:12" s="18" customFormat="1" x14ac:dyDescent="0.25">
      <c r="B892" s="19"/>
      <c r="C892" s="19"/>
      <c r="D892" s="20"/>
      <c r="F892" s="19"/>
      <c r="G892" s="19"/>
      <c r="H892" s="20"/>
      <c r="J892" s="19"/>
      <c r="K892" s="19"/>
      <c r="L892" s="19"/>
    </row>
    <row r="893" spans="2:12" s="18" customFormat="1" x14ac:dyDescent="0.25">
      <c r="B893" s="19"/>
      <c r="C893" s="19"/>
      <c r="D893" s="20"/>
      <c r="F893" s="19"/>
      <c r="G893" s="19"/>
      <c r="H893" s="20"/>
      <c r="J893" s="19"/>
      <c r="K893" s="19"/>
      <c r="L893" s="19"/>
    </row>
    <row r="894" spans="2:12" s="18" customFormat="1" x14ac:dyDescent="0.25">
      <c r="B894" s="19"/>
      <c r="C894" s="19"/>
      <c r="D894" s="20"/>
      <c r="F894" s="19"/>
      <c r="G894" s="19"/>
      <c r="H894" s="20"/>
      <c r="J894" s="19"/>
      <c r="K894" s="19"/>
      <c r="L894" s="19"/>
    </row>
    <row r="895" spans="2:12" s="18" customFormat="1" x14ac:dyDescent="0.25">
      <c r="B895" s="19"/>
      <c r="C895" s="19"/>
      <c r="D895" s="20"/>
      <c r="F895" s="19"/>
      <c r="G895" s="19"/>
      <c r="H895" s="20"/>
      <c r="J895" s="19"/>
      <c r="K895" s="19"/>
      <c r="L895" s="19"/>
    </row>
    <row r="896" spans="2:12" s="18" customFormat="1" x14ac:dyDescent="0.25">
      <c r="B896" s="19"/>
      <c r="C896" s="19"/>
      <c r="D896" s="20"/>
      <c r="F896" s="19"/>
      <c r="G896" s="19"/>
      <c r="H896" s="20"/>
      <c r="J896" s="19"/>
      <c r="K896" s="19"/>
      <c r="L896" s="19"/>
    </row>
    <row r="897" spans="2:12" s="18" customFormat="1" x14ac:dyDescent="0.25">
      <c r="B897" s="19"/>
      <c r="C897" s="19"/>
      <c r="D897" s="20"/>
      <c r="F897" s="19"/>
      <c r="G897" s="19"/>
      <c r="H897" s="20"/>
      <c r="J897" s="19"/>
      <c r="K897" s="19"/>
      <c r="L897" s="19"/>
    </row>
    <row r="898" spans="2:12" s="18" customFormat="1" x14ac:dyDescent="0.25">
      <c r="B898" s="19"/>
      <c r="C898" s="19"/>
      <c r="D898" s="20"/>
      <c r="F898" s="19"/>
      <c r="G898" s="19"/>
      <c r="H898" s="20"/>
      <c r="J898" s="19"/>
      <c r="K898" s="19"/>
      <c r="L898" s="19"/>
    </row>
    <row r="899" spans="2:12" s="18" customFormat="1" x14ac:dyDescent="0.25">
      <c r="B899" s="19"/>
      <c r="C899" s="19"/>
      <c r="D899" s="20"/>
      <c r="F899" s="19"/>
      <c r="G899" s="19"/>
      <c r="H899" s="20"/>
      <c r="J899" s="19"/>
      <c r="K899" s="19"/>
      <c r="L899" s="19"/>
    </row>
    <row r="900" spans="2:12" s="18" customFormat="1" x14ac:dyDescent="0.25">
      <c r="B900" s="19"/>
      <c r="C900" s="19"/>
      <c r="D900" s="20"/>
      <c r="F900" s="19"/>
      <c r="G900" s="19"/>
      <c r="H900" s="20"/>
      <c r="J900" s="19"/>
      <c r="K900" s="19"/>
      <c r="L900" s="19"/>
    </row>
    <row r="901" spans="2:12" s="18" customFormat="1" x14ac:dyDescent="0.25">
      <c r="B901" s="19"/>
      <c r="C901" s="19"/>
      <c r="D901" s="20"/>
      <c r="F901" s="19"/>
      <c r="G901" s="19"/>
      <c r="H901" s="20"/>
      <c r="J901" s="19"/>
      <c r="K901" s="19"/>
      <c r="L901" s="19"/>
    </row>
    <row r="902" spans="2:12" s="18" customFormat="1" x14ac:dyDescent="0.25">
      <c r="B902" s="19"/>
      <c r="C902" s="19"/>
      <c r="D902" s="20"/>
      <c r="F902" s="19"/>
      <c r="G902" s="19"/>
      <c r="H902" s="20"/>
      <c r="J902" s="19"/>
      <c r="K902" s="19"/>
      <c r="L902" s="19"/>
    </row>
    <row r="903" spans="2:12" s="18" customFormat="1" x14ac:dyDescent="0.25">
      <c r="B903" s="19"/>
      <c r="C903" s="19"/>
      <c r="D903" s="20"/>
      <c r="F903" s="19"/>
      <c r="G903" s="19"/>
      <c r="H903" s="20"/>
      <c r="J903" s="19"/>
      <c r="K903" s="19"/>
      <c r="L903" s="19"/>
    </row>
    <row r="904" spans="2:12" s="18" customFormat="1" x14ac:dyDescent="0.25">
      <c r="B904" s="19"/>
      <c r="C904" s="19"/>
      <c r="D904" s="20"/>
      <c r="F904" s="19"/>
      <c r="G904" s="19"/>
      <c r="H904" s="20"/>
      <c r="J904" s="19"/>
      <c r="K904" s="19"/>
      <c r="L904" s="19"/>
    </row>
    <row r="905" spans="2:12" s="18" customFormat="1" x14ac:dyDescent="0.25">
      <c r="B905" s="19"/>
      <c r="C905" s="19"/>
      <c r="D905" s="20"/>
      <c r="F905" s="19"/>
      <c r="G905" s="19"/>
      <c r="H905" s="20"/>
      <c r="J905" s="19"/>
      <c r="K905" s="19"/>
      <c r="L905" s="19"/>
    </row>
    <row r="906" spans="2:12" s="18" customFormat="1" x14ac:dyDescent="0.25">
      <c r="B906" s="19"/>
      <c r="C906" s="19"/>
      <c r="D906" s="20"/>
      <c r="F906" s="19"/>
      <c r="G906" s="19"/>
      <c r="H906" s="20"/>
      <c r="J906" s="19"/>
      <c r="K906" s="19"/>
      <c r="L906" s="19"/>
    </row>
    <row r="907" spans="2:12" s="18" customFormat="1" x14ac:dyDescent="0.25">
      <c r="B907" s="19"/>
      <c r="C907" s="19"/>
      <c r="D907" s="20"/>
      <c r="F907" s="19"/>
      <c r="G907" s="19"/>
      <c r="H907" s="20"/>
      <c r="J907" s="19"/>
      <c r="K907" s="19"/>
      <c r="L907" s="19"/>
    </row>
    <row r="908" spans="2:12" s="18" customFormat="1" x14ac:dyDescent="0.25">
      <c r="B908" s="19"/>
      <c r="C908" s="19"/>
      <c r="D908" s="20"/>
      <c r="F908" s="19"/>
      <c r="G908" s="19"/>
      <c r="H908" s="20"/>
      <c r="J908" s="19"/>
      <c r="K908" s="19"/>
      <c r="L908" s="19"/>
    </row>
    <row r="909" spans="2:12" s="18" customFormat="1" x14ac:dyDescent="0.25">
      <c r="B909" s="19"/>
      <c r="C909" s="19"/>
      <c r="D909" s="20"/>
      <c r="F909" s="19"/>
      <c r="G909" s="19"/>
      <c r="H909" s="20"/>
      <c r="J909" s="19"/>
      <c r="K909" s="19"/>
      <c r="L909" s="19"/>
    </row>
    <row r="910" spans="2:12" s="18" customFormat="1" x14ac:dyDescent="0.25">
      <c r="B910" s="19"/>
      <c r="C910" s="19"/>
      <c r="D910" s="20"/>
      <c r="F910" s="19"/>
      <c r="G910" s="19"/>
      <c r="H910" s="20"/>
      <c r="J910" s="19"/>
      <c r="K910" s="19"/>
      <c r="L910" s="19"/>
    </row>
    <row r="911" spans="2:12" s="18" customFormat="1" x14ac:dyDescent="0.25">
      <c r="B911" s="19"/>
      <c r="C911" s="19"/>
      <c r="D911" s="20"/>
      <c r="F911" s="19"/>
      <c r="G911" s="19"/>
      <c r="H911" s="20"/>
      <c r="J911" s="19"/>
      <c r="K911" s="19"/>
      <c r="L911" s="19"/>
    </row>
    <row r="912" spans="2:12" s="18" customFormat="1" x14ac:dyDescent="0.25">
      <c r="B912" s="19"/>
      <c r="C912" s="19"/>
      <c r="D912" s="20"/>
      <c r="F912" s="19"/>
      <c r="G912" s="19"/>
      <c r="H912" s="20"/>
      <c r="J912" s="19"/>
      <c r="K912" s="19"/>
      <c r="L912" s="19"/>
    </row>
    <row r="913" spans="2:12" s="18" customFormat="1" x14ac:dyDescent="0.25">
      <c r="B913" s="19"/>
      <c r="C913" s="19"/>
      <c r="D913" s="20"/>
      <c r="F913" s="19"/>
      <c r="G913" s="19"/>
      <c r="H913" s="20"/>
      <c r="J913" s="19"/>
      <c r="K913" s="19"/>
      <c r="L913" s="19"/>
    </row>
    <row r="914" spans="2:12" s="18" customFormat="1" x14ac:dyDescent="0.25">
      <c r="B914" s="19"/>
      <c r="C914" s="19"/>
      <c r="D914" s="20"/>
      <c r="F914" s="19"/>
      <c r="G914" s="19"/>
      <c r="H914" s="20"/>
      <c r="J914" s="19"/>
      <c r="K914" s="19"/>
      <c r="L914" s="19"/>
    </row>
    <row r="915" spans="2:12" s="18" customFormat="1" x14ac:dyDescent="0.25">
      <c r="B915" s="19"/>
      <c r="C915" s="19"/>
      <c r="D915" s="20"/>
      <c r="F915" s="19"/>
      <c r="G915" s="19"/>
      <c r="H915" s="20"/>
      <c r="J915" s="19"/>
      <c r="K915" s="19"/>
      <c r="L915" s="19"/>
    </row>
    <row r="916" spans="2:12" s="18" customFormat="1" x14ac:dyDescent="0.25">
      <c r="B916" s="19"/>
      <c r="C916" s="19"/>
      <c r="D916" s="20"/>
      <c r="F916" s="19"/>
      <c r="G916" s="19"/>
      <c r="H916" s="20"/>
      <c r="J916" s="19"/>
      <c r="K916" s="19"/>
      <c r="L916" s="19"/>
    </row>
    <row r="917" spans="2:12" s="18" customFormat="1" x14ac:dyDescent="0.25">
      <c r="B917" s="19"/>
      <c r="C917" s="19"/>
      <c r="D917" s="20"/>
      <c r="F917" s="19"/>
      <c r="G917" s="19"/>
      <c r="H917" s="20"/>
      <c r="J917" s="19"/>
      <c r="K917" s="19"/>
      <c r="L917" s="19"/>
    </row>
    <row r="918" spans="2:12" s="18" customFormat="1" x14ac:dyDescent="0.25">
      <c r="B918" s="19"/>
      <c r="C918" s="19"/>
      <c r="D918" s="20"/>
      <c r="F918" s="19"/>
      <c r="G918" s="19"/>
      <c r="H918" s="20"/>
      <c r="J918" s="19"/>
      <c r="K918" s="19"/>
      <c r="L918" s="19"/>
    </row>
    <row r="919" spans="2:12" s="18" customFormat="1" x14ac:dyDescent="0.25">
      <c r="B919" s="19"/>
      <c r="C919" s="19"/>
      <c r="D919" s="20"/>
      <c r="F919" s="19"/>
      <c r="G919" s="19"/>
      <c r="H919" s="20"/>
      <c r="J919" s="19"/>
      <c r="K919" s="19"/>
      <c r="L919" s="19"/>
    </row>
    <row r="920" spans="2:12" s="18" customFormat="1" x14ac:dyDescent="0.25">
      <c r="B920" s="19"/>
      <c r="C920" s="19"/>
      <c r="D920" s="20"/>
      <c r="F920" s="19"/>
      <c r="G920" s="19"/>
      <c r="H920" s="20"/>
      <c r="J920" s="19"/>
      <c r="K920" s="19"/>
      <c r="L920" s="19"/>
    </row>
    <row r="921" spans="2:12" s="18" customFormat="1" x14ac:dyDescent="0.25">
      <c r="B921" s="19"/>
      <c r="C921" s="19"/>
      <c r="D921" s="20"/>
      <c r="F921" s="19"/>
      <c r="G921" s="19"/>
      <c r="H921" s="20"/>
      <c r="J921" s="19"/>
      <c r="K921" s="19"/>
      <c r="L921" s="19"/>
    </row>
    <row r="922" spans="2:12" s="18" customFormat="1" x14ac:dyDescent="0.25">
      <c r="B922" s="19"/>
      <c r="C922" s="19"/>
      <c r="D922" s="20"/>
      <c r="F922" s="19"/>
      <c r="G922" s="19"/>
      <c r="H922" s="20"/>
      <c r="J922" s="19"/>
      <c r="K922" s="19"/>
      <c r="L922" s="19"/>
    </row>
    <row r="923" spans="2:12" s="18" customFormat="1" x14ac:dyDescent="0.25">
      <c r="B923" s="19"/>
      <c r="C923" s="19"/>
      <c r="D923" s="20"/>
      <c r="F923" s="19"/>
      <c r="G923" s="19"/>
      <c r="H923" s="20"/>
      <c r="J923" s="19"/>
      <c r="K923" s="19"/>
      <c r="L923" s="19"/>
    </row>
    <row r="924" spans="2:12" s="18" customFormat="1" x14ac:dyDescent="0.25">
      <c r="B924" s="19"/>
      <c r="C924" s="19"/>
      <c r="D924" s="20"/>
      <c r="F924" s="19"/>
      <c r="G924" s="19"/>
      <c r="H924" s="20"/>
      <c r="J924" s="19"/>
      <c r="K924" s="19"/>
      <c r="L924" s="19"/>
    </row>
    <row r="925" spans="2:12" s="18" customFormat="1" x14ac:dyDescent="0.25">
      <c r="B925" s="19"/>
      <c r="C925" s="19"/>
      <c r="D925" s="20"/>
      <c r="F925" s="19"/>
      <c r="G925" s="19"/>
      <c r="H925" s="20"/>
      <c r="J925" s="19"/>
      <c r="K925" s="19"/>
      <c r="L925" s="19"/>
    </row>
    <row r="926" spans="2:12" s="18" customFormat="1" x14ac:dyDescent="0.25">
      <c r="B926" s="19"/>
      <c r="C926" s="19"/>
      <c r="D926" s="20"/>
      <c r="F926" s="19"/>
      <c r="G926" s="19"/>
      <c r="H926" s="20"/>
      <c r="J926" s="19"/>
      <c r="K926" s="19"/>
      <c r="L926" s="19"/>
    </row>
    <row r="927" spans="2:12" s="18" customFormat="1" x14ac:dyDescent="0.25">
      <c r="B927" s="19"/>
      <c r="C927" s="19"/>
      <c r="D927" s="20"/>
      <c r="F927" s="19"/>
      <c r="G927" s="19"/>
      <c r="H927" s="20"/>
      <c r="J927" s="19"/>
      <c r="K927" s="19"/>
      <c r="L927" s="19"/>
    </row>
    <row r="928" spans="2:12" s="18" customFormat="1" x14ac:dyDescent="0.25">
      <c r="B928" s="19"/>
      <c r="C928" s="19"/>
      <c r="D928" s="20"/>
      <c r="F928" s="19"/>
      <c r="G928" s="19"/>
      <c r="H928" s="20"/>
      <c r="J928" s="19"/>
      <c r="K928" s="19"/>
      <c r="L928" s="19"/>
    </row>
    <row r="929" spans="2:12" s="18" customFormat="1" x14ac:dyDescent="0.25">
      <c r="B929" s="19"/>
      <c r="C929" s="19"/>
      <c r="D929" s="20"/>
      <c r="F929" s="19"/>
      <c r="G929" s="19"/>
      <c r="H929" s="20"/>
      <c r="J929" s="19"/>
      <c r="K929" s="19"/>
      <c r="L929" s="19"/>
    </row>
    <row r="930" spans="2:12" s="18" customFormat="1" x14ac:dyDescent="0.25">
      <c r="B930" s="19"/>
      <c r="C930" s="19"/>
      <c r="D930" s="20"/>
      <c r="F930" s="19"/>
      <c r="G930" s="19"/>
      <c r="H930" s="20"/>
      <c r="J930" s="19"/>
      <c r="K930" s="19"/>
      <c r="L930" s="19"/>
    </row>
    <row r="931" spans="2:12" s="18" customFormat="1" x14ac:dyDescent="0.25">
      <c r="B931" s="19"/>
      <c r="C931" s="19"/>
      <c r="D931" s="20"/>
      <c r="F931" s="19"/>
      <c r="G931" s="19"/>
      <c r="H931" s="20"/>
      <c r="J931" s="19"/>
      <c r="K931" s="19"/>
      <c r="L931" s="19"/>
    </row>
    <row r="932" spans="2:12" s="18" customFormat="1" x14ac:dyDescent="0.25">
      <c r="B932" s="19"/>
      <c r="C932" s="19"/>
      <c r="D932" s="20"/>
      <c r="F932" s="19"/>
      <c r="G932" s="19"/>
      <c r="H932" s="20"/>
      <c r="J932" s="19"/>
      <c r="K932" s="19"/>
      <c r="L932" s="19"/>
    </row>
    <row r="933" spans="2:12" s="18" customFormat="1" x14ac:dyDescent="0.25">
      <c r="B933" s="19"/>
      <c r="C933" s="19"/>
      <c r="D933" s="20"/>
      <c r="F933" s="19"/>
      <c r="G933" s="19"/>
      <c r="H933" s="20"/>
      <c r="J933" s="19"/>
      <c r="K933" s="19"/>
      <c r="L933" s="19"/>
    </row>
    <row r="934" spans="2:12" s="18" customFormat="1" x14ac:dyDescent="0.25">
      <c r="B934" s="19"/>
      <c r="C934" s="19"/>
      <c r="D934" s="20"/>
      <c r="F934" s="19"/>
      <c r="G934" s="19"/>
      <c r="H934" s="20"/>
      <c r="J934" s="19"/>
      <c r="K934" s="19"/>
      <c r="L934" s="19"/>
    </row>
    <row r="935" spans="2:12" s="18" customFormat="1" x14ac:dyDescent="0.25">
      <c r="B935" s="19"/>
      <c r="C935" s="19"/>
      <c r="D935" s="20"/>
      <c r="F935" s="19"/>
      <c r="G935" s="19"/>
      <c r="H935" s="20"/>
      <c r="J935" s="19"/>
      <c r="K935" s="19"/>
      <c r="L935" s="19"/>
    </row>
    <row r="936" spans="2:12" s="18" customFormat="1" x14ac:dyDescent="0.25">
      <c r="B936" s="19"/>
      <c r="C936" s="19"/>
      <c r="D936" s="20"/>
      <c r="F936" s="19"/>
      <c r="G936" s="19"/>
      <c r="H936" s="20"/>
      <c r="J936" s="19"/>
      <c r="K936" s="19"/>
      <c r="L936" s="19"/>
    </row>
    <row r="937" spans="2:12" s="18" customFormat="1" x14ac:dyDescent="0.25">
      <c r="B937" s="19"/>
      <c r="C937" s="19"/>
      <c r="D937" s="20"/>
      <c r="F937" s="19"/>
      <c r="G937" s="19"/>
      <c r="H937" s="20"/>
      <c r="J937" s="19"/>
      <c r="K937" s="19"/>
      <c r="L937" s="19"/>
    </row>
    <row r="938" spans="2:12" s="18" customFormat="1" x14ac:dyDescent="0.25">
      <c r="B938" s="19"/>
      <c r="C938" s="19"/>
      <c r="D938" s="20"/>
      <c r="F938" s="19"/>
      <c r="G938" s="19"/>
      <c r="H938" s="20"/>
      <c r="J938" s="19"/>
      <c r="K938" s="19"/>
      <c r="L938" s="19"/>
    </row>
    <row r="939" spans="2:12" s="18" customFormat="1" x14ac:dyDescent="0.25">
      <c r="B939" s="19"/>
      <c r="C939" s="19"/>
      <c r="D939" s="20"/>
      <c r="F939" s="19"/>
      <c r="G939" s="19"/>
      <c r="H939" s="20"/>
      <c r="J939" s="19"/>
      <c r="K939" s="19"/>
      <c r="L939" s="19"/>
    </row>
    <row r="940" spans="2:12" s="18" customFormat="1" x14ac:dyDescent="0.25">
      <c r="B940" s="19"/>
      <c r="C940" s="19"/>
      <c r="D940" s="20"/>
      <c r="F940" s="19"/>
      <c r="G940" s="19"/>
      <c r="H940" s="20"/>
      <c r="J940" s="19"/>
      <c r="K940" s="19"/>
      <c r="L940" s="19"/>
    </row>
    <row r="941" spans="2:12" s="18" customFormat="1" x14ac:dyDescent="0.25">
      <c r="B941" s="19"/>
      <c r="C941" s="19"/>
      <c r="D941" s="20"/>
      <c r="F941" s="19"/>
      <c r="G941" s="19"/>
      <c r="H941" s="20"/>
      <c r="J941" s="19"/>
      <c r="K941" s="19"/>
      <c r="L941" s="19"/>
    </row>
    <row r="942" spans="2:12" s="18" customFormat="1" x14ac:dyDescent="0.25">
      <c r="B942" s="19"/>
      <c r="C942" s="19"/>
      <c r="D942" s="20"/>
      <c r="F942" s="19"/>
      <c r="G942" s="19"/>
      <c r="H942" s="20"/>
      <c r="J942" s="19"/>
      <c r="K942" s="19"/>
      <c r="L942" s="19"/>
    </row>
    <row r="943" spans="2:12" s="18" customFormat="1" x14ac:dyDescent="0.25">
      <c r="B943" s="19"/>
      <c r="C943" s="19"/>
      <c r="D943" s="20"/>
      <c r="F943" s="19"/>
      <c r="G943" s="19"/>
      <c r="H943" s="20"/>
      <c r="J943" s="19"/>
      <c r="K943" s="19"/>
      <c r="L943" s="19"/>
    </row>
    <row r="944" spans="2:12" s="18" customFormat="1" x14ac:dyDescent="0.25">
      <c r="B944" s="19"/>
      <c r="C944" s="19"/>
      <c r="D944" s="20"/>
      <c r="F944" s="19"/>
      <c r="G944" s="19"/>
      <c r="H944" s="20"/>
      <c r="J944" s="19"/>
      <c r="K944" s="19"/>
      <c r="L944" s="19"/>
    </row>
    <row r="945" spans="2:12" s="18" customFormat="1" x14ac:dyDescent="0.25">
      <c r="B945" s="19"/>
      <c r="C945" s="19"/>
      <c r="D945" s="20"/>
      <c r="F945" s="19"/>
      <c r="G945" s="19"/>
      <c r="H945" s="20"/>
      <c r="J945" s="19"/>
      <c r="K945" s="19"/>
      <c r="L945" s="19"/>
    </row>
    <row r="946" spans="2:12" s="18" customFormat="1" x14ac:dyDescent="0.25">
      <c r="B946" s="19"/>
      <c r="C946" s="19"/>
      <c r="D946" s="20"/>
      <c r="F946" s="19"/>
      <c r="G946" s="19"/>
      <c r="H946" s="20"/>
      <c r="J946" s="19"/>
      <c r="K946" s="19"/>
      <c r="L946" s="19"/>
    </row>
    <row r="947" spans="2:12" s="18" customFormat="1" x14ac:dyDescent="0.25">
      <c r="B947" s="19"/>
      <c r="C947" s="19"/>
      <c r="D947" s="20"/>
      <c r="F947" s="19"/>
      <c r="G947" s="19"/>
      <c r="H947" s="20"/>
      <c r="J947" s="19"/>
      <c r="K947" s="19"/>
      <c r="L947" s="19"/>
    </row>
    <row r="948" spans="2:12" s="18" customFormat="1" x14ac:dyDescent="0.25">
      <c r="B948" s="19"/>
      <c r="C948" s="19"/>
      <c r="D948" s="20"/>
      <c r="F948" s="19"/>
      <c r="G948" s="19"/>
      <c r="H948" s="20"/>
      <c r="J948" s="19"/>
      <c r="K948" s="19"/>
      <c r="L948" s="19"/>
    </row>
    <row r="949" spans="2:12" s="18" customFormat="1" x14ac:dyDescent="0.25">
      <c r="B949" s="19"/>
      <c r="C949" s="19"/>
      <c r="D949" s="20"/>
      <c r="F949" s="19"/>
      <c r="G949" s="19"/>
      <c r="H949" s="20"/>
      <c r="J949" s="19"/>
      <c r="K949" s="19"/>
      <c r="L949" s="19"/>
    </row>
    <row r="950" spans="2:12" s="18" customFormat="1" x14ac:dyDescent="0.25">
      <c r="B950" s="19"/>
      <c r="C950" s="19"/>
      <c r="D950" s="20"/>
      <c r="F950" s="19"/>
      <c r="G950" s="19"/>
      <c r="H950" s="20"/>
      <c r="J950" s="19"/>
      <c r="K950" s="19"/>
      <c r="L950" s="19"/>
    </row>
    <row r="951" spans="2:12" s="18" customFormat="1" x14ac:dyDescent="0.25">
      <c r="B951" s="19"/>
      <c r="C951" s="19"/>
      <c r="D951" s="20"/>
      <c r="F951" s="19"/>
      <c r="G951" s="19"/>
      <c r="H951" s="20"/>
      <c r="J951" s="19"/>
      <c r="K951" s="19"/>
      <c r="L951" s="19"/>
    </row>
    <row r="952" spans="2:12" s="18" customFormat="1" x14ac:dyDescent="0.25">
      <c r="B952" s="19"/>
      <c r="C952" s="19"/>
      <c r="D952" s="20"/>
      <c r="F952" s="19"/>
      <c r="G952" s="19"/>
      <c r="H952" s="20"/>
      <c r="J952" s="19"/>
      <c r="K952" s="19"/>
      <c r="L952" s="19"/>
    </row>
    <row r="953" spans="2:12" s="18" customFormat="1" x14ac:dyDescent="0.25">
      <c r="B953" s="19"/>
      <c r="C953" s="19"/>
      <c r="D953" s="20"/>
      <c r="F953" s="19"/>
      <c r="G953" s="19"/>
      <c r="H953" s="20"/>
      <c r="J953" s="19"/>
      <c r="K953" s="19"/>
      <c r="L953" s="19"/>
    </row>
    <row r="954" spans="2:12" s="18" customFormat="1" x14ac:dyDescent="0.25">
      <c r="B954" s="19"/>
      <c r="C954" s="19"/>
      <c r="D954" s="20"/>
      <c r="F954" s="19"/>
      <c r="G954" s="19"/>
      <c r="H954" s="20"/>
      <c r="J954" s="19"/>
      <c r="K954" s="19"/>
      <c r="L954" s="19"/>
    </row>
    <row r="955" spans="2:12" s="18" customFormat="1" x14ac:dyDescent="0.25">
      <c r="B955" s="19"/>
      <c r="C955" s="19"/>
      <c r="D955" s="20"/>
      <c r="F955" s="19"/>
      <c r="G955" s="19"/>
      <c r="H955" s="20"/>
      <c r="J955" s="19"/>
      <c r="K955" s="19"/>
      <c r="L955" s="19"/>
    </row>
    <row r="956" spans="2:12" s="18" customFormat="1" x14ac:dyDescent="0.25">
      <c r="B956" s="19"/>
      <c r="C956" s="19"/>
      <c r="D956" s="20"/>
      <c r="F956" s="19"/>
      <c r="G956" s="19"/>
      <c r="H956" s="20"/>
      <c r="J956" s="19"/>
      <c r="K956" s="19"/>
      <c r="L956" s="19"/>
    </row>
    <row r="957" spans="2:12" s="18" customFormat="1" x14ac:dyDescent="0.25">
      <c r="B957" s="19"/>
      <c r="C957" s="19"/>
      <c r="D957" s="20"/>
      <c r="F957" s="19"/>
      <c r="G957" s="19"/>
      <c r="H957" s="20"/>
      <c r="J957" s="19"/>
      <c r="K957" s="19"/>
      <c r="L957" s="19"/>
    </row>
    <row r="958" spans="2:12" s="18" customFormat="1" x14ac:dyDescent="0.25">
      <c r="B958" s="19"/>
      <c r="C958" s="19"/>
      <c r="D958" s="20"/>
      <c r="F958" s="19"/>
      <c r="G958" s="19"/>
      <c r="H958" s="20"/>
      <c r="J958" s="19"/>
      <c r="K958" s="19"/>
      <c r="L958" s="19"/>
    </row>
    <row r="959" spans="2:12" s="18" customFormat="1" x14ac:dyDescent="0.25">
      <c r="B959" s="19"/>
      <c r="C959" s="19"/>
      <c r="D959" s="20"/>
      <c r="F959" s="19"/>
      <c r="G959" s="19"/>
      <c r="H959" s="20"/>
      <c r="J959" s="19"/>
      <c r="K959" s="19"/>
      <c r="L959" s="19"/>
    </row>
    <row r="960" spans="2:12" s="18" customFormat="1" x14ac:dyDescent="0.25">
      <c r="B960" s="19"/>
      <c r="C960" s="19"/>
      <c r="D960" s="20"/>
      <c r="F960" s="19"/>
      <c r="G960" s="19"/>
      <c r="H960" s="20"/>
      <c r="J960" s="19"/>
      <c r="K960" s="19"/>
      <c r="L960" s="19"/>
    </row>
    <row r="961" spans="2:12" s="18" customFormat="1" x14ac:dyDescent="0.25">
      <c r="B961" s="19"/>
      <c r="C961" s="19"/>
      <c r="D961" s="20"/>
      <c r="F961" s="19"/>
      <c r="G961" s="19"/>
      <c r="H961" s="20"/>
      <c r="J961" s="19"/>
      <c r="K961" s="19"/>
      <c r="L961" s="19"/>
    </row>
    <row r="962" spans="2:12" s="18" customFormat="1" x14ac:dyDescent="0.25">
      <c r="B962" s="19"/>
      <c r="C962" s="19"/>
      <c r="D962" s="20"/>
      <c r="F962" s="19"/>
      <c r="G962" s="19"/>
      <c r="H962" s="20"/>
      <c r="J962" s="19"/>
      <c r="K962" s="19"/>
      <c r="L962" s="19"/>
    </row>
    <row r="963" spans="2:12" s="18" customFormat="1" x14ac:dyDescent="0.25">
      <c r="B963" s="19"/>
      <c r="C963" s="19"/>
      <c r="D963" s="20"/>
      <c r="F963" s="19"/>
      <c r="G963" s="19"/>
      <c r="H963" s="20"/>
      <c r="J963" s="19"/>
      <c r="K963" s="19"/>
      <c r="L963" s="19"/>
    </row>
    <row r="964" spans="2:12" s="18" customFormat="1" x14ac:dyDescent="0.25">
      <c r="B964" s="19"/>
      <c r="C964" s="19"/>
      <c r="D964" s="20"/>
      <c r="F964" s="19"/>
      <c r="G964" s="19"/>
      <c r="H964" s="20"/>
      <c r="J964" s="19"/>
      <c r="K964" s="19"/>
      <c r="L964" s="19"/>
    </row>
    <row r="965" spans="2:12" s="18" customFormat="1" x14ac:dyDescent="0.25">
      <c r="B965" s="19"/>
      <c r="C965" s="19"/>
      <c r="D965" s="20"/>
      <c r="F965" s="19"/>
      <c r="G965" s="19"/>
      <c r="H965" s="20"/>
      <c r="J965" s="19"/>
      <c r="K965" s="19"/>
      <c r="L965" s="19"/>
    </row>
    <row r="966" spans="2:12" s="18" customFormat="1" x14ac:dyDescent="0.25">
      <c r="B966" s="19"/>
      <c r="C966" s="19"/>
      <c r="D966" s="20"/>
      <c r="F966" s="19"/>
      <c r="G966" s="19"/>
      <c r="H966" s="20"/>
      <c r="J966" s="19"/>
      <c r="K966" s="19"/>
      <c r="L966" s="19"/>
    </row>
    <row r="967" spans="2:12" s="18" customFormat="1" x14ac:dyDescent="0.25">
      <c r="B967" s="19"/>
      <c r="C967" s="19"/>
      <c r="D967" s="20"/>
      <c r="F967" s="19"/>
      <c r="G967" s="19"/>
      <c r="H967" s="20"/>
      <c r="J967" s="19"/>
      <c r="K967" s="19"/>
      <c r="L967" s="19"/>
    </row>
    <row r="968" spans="2:12" s="18" customFormat="1" x14ac:dyDescent="0.25">
      <c r="B968" s="19"/>
      <c r="C968" s="19"/>
      <c r="D968" s="20"/>
      <c r="F968" s="19"/>
      <c r="G968" s="19"/>
      <c r="H968" s="20"/>
      <c r="J968" s="19"/>
      <c r="K968" s="19"/>
      <c r="L968" s="19"/>
    </row>
    <row r="969" spans="2:12" s="18" customFormat="1" x14ac:dyDescent="0.25">
      <c r="B969" s="19"/>
      <c r="C969" s="19"/>
      <c r="D969" s="20"/>
      <c r="F969" s="19"/>
      <c r="G969" s="19"/>
      <c r="H969" s="20"/>
      <c r="J969" s="19"/>
      <c r="K969" s="19"/>
      <c r="L969" s="19"/>
    </row>
    <row r="970" spans="2:12" s="18" customFormat="1" x14ac:dyDescent="0.25">
      <c r="B970" s="19"/>
      <c r="C970" s="19"/>
      <c r="D970" s="20"/>
      <c r="F970" s="19"/>
      <c r="G970" s="19"/>
      <c r="H970" s="20"/>
      <c r="J970" s="19"/>
      <c r="K970" s="19"/>
      <c r="L970" s="19"/>
    </row>
    <row r="971" spans="2:12" s="18" customFormat="1" x14ac:dyDescent="0.25">
      <c r="B971" s="19"/>
      <c r="C971" s="19"/>
      <c r="D971" s="20"/>
      <c r="F971" s="19"/>
      <c r="G971" s="19"/>
      <c r="H971" s="20"/>
      <c r="J971" s="19"/>
      <c r="K971" s="19"/>
      <c r="L971" s="19"/>
    </row>
    <row r="972" spans="2:12" s="18" customFormat="1" x14ac:dyDescent="0.25">
      <c r="B972" s="19"/>
      <c r="C972" s="19"/>
      <c r="D972" s="20"/>
      <c r="F972" s="19"/>
      <c r="G972" s="19"/>
      <c r="H972" s="20"/>
      <c r="J972" s="19"/>
      <c r="K972" s="19"/>
      <c r="L972" s="19"/>
    </row>
    <row r="973" spans="2:12" s="18" customFormat="1" x14ac:dyDescent="0.25">
      <c r="B973" s="19"/>
      <c r="C973" s="19"/>
      <c r="D973" s="20"/>
      <c r="F973" s="19"/>
      <c r="G973" s="19"/>
      <c r="H973" s="20"/>
      <c r="J973" s="19"/>
      <c r="K973" s="19"/>
      <c r="L973" s="19"/>
    </row>
    <row r="974" spans="2:12" s="18" customFormat="1" x14ac:dyDescent="0.25">
      <c r="B974" s="19"/>
      <c r="C974" s="19"/>
      <c r="D974" s="20"/>
      <c r="F974" s="19"/>
      <c r="G974" s="19"/>
      <c r="H974" s="20"/>
      <c r="J974" s="19"/>
      <c r="K974" s="19"/>
      <c r="L974" s="19"/>
    </row>
    <row r="975" spans="2:12" s="18" customFormat="1" x14ac:dyDescent="0.25">
      <c r="B975" s="19"/>
      <c r="C975" s="19"/>
      <c r="D975" s="20"/>
      <c r="F975" s="19"/>
      <c r="G975" s="19"/>
      <c r="H975" s="20"/>
      <c r="J975" s="19"/>
      <c r="K975" s="19"/>
      <c r="L975" s="19"/>
    </row>
    <row r="976" spans="2:12" s="18" customFormat="1" x14ac:dyDescent="0.25">
      <c r="B976" s="19"/>
      <c r="C976" s="19"/>
      <c r="D976" s="20"/>
      <c r="F976" s="19"/>
      <c r="G976" s="19"/>
      <c r="H976" s="20"/>
      <c r="J976" s="19"/>
      <c r="K976" s="19"/>
      <c r="L976" s="19"/>
    </row>
    <row r="977" spans="2:12" s="18" customFormat="1" x14ac:dyDescent="0.25">
      <c r="B977" s="19"/>
      <c r="C977" s="19"/>
      <c r="D977" s="20"/>
      <c r="F977" s="19"/>
      <c r="G977" s="19"/>
      <c r="H977" s="20"/>
      <c r="J977" s="19"/>
      <c r="K977" s="19"/>
      <c r="L977" s="19"/>
    </row>
    <row r="978" spans="2:12" s="18" customFormat="1" x14ac:dyDescent="0.25">
      <c r="B978" s="19"/>
      <c r="C978" s="19"/>
      <c r="D978" s="20"/>
      <c r="F978" s="19"/>
      <c r="G978" s="19"/>
      <c r="H978" s="20"/>
      <c r="J978" s="19"/>
      <c r="K978" s="19"/>
      <c r="L978" s="19"/>
    </row>
    <row r="979" spans="2:12" s="18" customFormat="1" x14ac:dyDescent="0.25">
      <c r="B979" s="19"/>
      <c r="C979" s="19"/>
      <c r="D979" s="20"/>
      <c r="F979" s="19"/>
      <c r="G979" s="19"/>
      <c r="H979" s="20"/>
      <c r="J979" s="19"/>
      <c r="K979" s="19"/>
      <c r="L979" s="19"/>
    </row>
    <row r="980" spans="2:12" s="18" customFormat="1" x14ac:dyDescent="0.25">
      <c r="B980" s="19"/>
      <c r="C980" s="19"/>
      <c r="D980" s="20"/>
      <c r="F980" s="19"/>
      <c r="G980" s="19"/>
      <c r="H980" s="20"/>
      <c r="J980" s="19"/>
      <c r="K980" s="19"/>
      <c r="L980" s="19"/>
    </row>
    <row r="981" spans="2:12" s="18" customFormat="1" x14ac:dyDescent="0.25">
      <c r="B981" s="19"/>
      <c r="C981" s="19"/>
      <c r="D981" s="20"/>
      <c r="F981" s="19"/>
      <c r="G981" s="19"/>
      <c r="H981" s="20"/>
      <c r="J981" s="19"/>
      <c r="K981" s="19"/>
      <c r="L981" s="19"/>
    </row>
    <row r="982" spans="2:12" s="18" customFormat="1" x14ac:dyDescent="0.25">
      <c r="B982" s="19"/>
      <c r="C982" s="19"/>
      <c r="D982" s="20"/>
      <c r="F982" s="19"/>
      <c r="G982" s="19"/>
      <c r="H982" s="20"/>
      <c r="J982" s="19"/>
      <c r="K982" s="19"/>
      <c r="L982" s="19"/>
    </row>
    <row r="983" spans="2:12" s="18" customFormat="1" x14ac:dyDescent="0.25">
      <c r="B983" s="19"/>
      <c r="C983" s="19"/>
      <c r="D983" s="20"/>
      <c r="F983" s="19"/>
      <c r="G983" s="19"/>
      <c r="H983" s="20"/>
      <c r="J983" s="19"/>
      <c r="K983" s="19"/>
      <c r="L983" s="19"/>
    </row>
    <row r="984" spans="2:12" s="18" customFormat="1" x14ac:dyDescent="0.25">
      <c r="B984" s="19"/>
      <c r="C984" s="19"/>
      <c r="D984" s="20"/>
      <c r="F984" s="19"/>
      <c r="G984" s="19"/>
      <c r="H984" s="20"/>
      <c r="J984" s="19"/>
      <c r="K984" s="19"/>
      <c r="L984" s="19"/>
    </row>
    <row r="985" spans="2:12" s="18" customFormat="1" x14ac:dyDescent="0.25">
      <c r="B985" s="19"/>
      <c r="C985" s="19"/>
      <c r="D985" s="20"/>
      <c r="F985" s="19"/>
      <c r="G985" s="19"/>
      <c r="H985" s="20"/>
      <c r="J985" s="19"/>
      <c r="K985" s="19"/>
      <c r="L985" s="19"/>
    </row>
    <row r="986" spans="2:12" s="18" customFormat="1" x14ac:dyDescent="0.25">
      <c r="B986" s="19"/>
      <c r="C986" s="19"/>
      <c r="D986" s="20"/>
      <c r="F986" s="19"/>
      <c r="G986" s="19"/>
      <c r="H986" s="20"/>
      <c r="J986" s="19"/>
      <c r="K986" s="19"/>
      <c r="L986" s="19"/>
    </row>
    <row r="987" spans="2:12" s="18" customFormat="1" x14ac:dyDescent="0.25">
      <c r="B987" s="19"/>
      <c r="C987" s="19"/>
      <c r="D987" s="20"/>
      <c r="F987" s="19"/>
      <c r="G987" s="19"/>
      <c r="H987" s="20"/>
      <c r="J987" s="19"/>
      <c r="K987" s="19"/>
      <c r="L987" s="19"/>
    </row>
    <row r="988" spans="2:12" s="18" customFormat="1" x14ac:dyDescent="0.25">
      <c r="B988" s="19"/>
      <c r="C988" s="19"/>
      <c r="D988" s="20"/>
      <c r="F988" s="19"/>
      <c r="G988" s="19"/>
      <c r="H988" s="20"/>
      <c r="J988" s="19"/>
      <c r="K988" s="19"/>
      <c r="L988" s="19"/>
    </row>
    <row r="989" spans="2:12" s="18" customFormat="1" x14ac:dyDescent="0.25">
      <c r="B989" s="19"/>
      <c r="C989" s="19"/>
      <c r="D989" s="20"/>
      <c r="F989" s="19"/>
      <c r="G989" s="19"/>
      <c r="H989" s="20"/>
      <c r="J989" s="19"/>
      <c r="K989" s="19"/>
      <c r="L989" s="19"/>
    </row>
    <row r="990" spans="2:12" s="18" customFormat="1" x14ac:dyDescent="0.25">
      <c r="B990" s="19"/>
      <c r="C990" s="19"/>
      <c r="D990" s="20"/>
      <c r="F990" s="19"/>
      <c r="G990" s="19"/>
      <c r="H990" s="20"/>
      <c r="J990" s="19"/>
      <c r="K990" s="19"/>
      <c r="L990" s="19"/>
    </row>
    <row r="991" spans="2:12" s="18" customFormat="1" x14ac:dyDescent="0.25">
      <c r="B991" s="19"/>
      <c r="C991" s="19"/>
      <c r="D991" s="20"/>
      <c r="F991" s="19"/>
      <c r="G991" s="19"/>
      <c r="H991" s="20"/>
      <c r="J991" s="19"/>
      <c r="K991" s="19"/>
      <c r="L991" s="19"/>
    </row>
    <row r="992" spans="2:12" s="18" customFormat="1" x14ac:dyDescent="0.25">
      <c r="B992" s="19"/>
      <c r="C992" s="19"/>
      <c r="D992" s="20"/>
      <c r="F992" s="19"/>
      <c r="G992" s="19"/>
      <c r="H992" s="20"/>
      <c r="J992" s="19"/>
      <c r="K992" s="19"/>
      <c r="L992" s="19"/>
    </row>
    <row r="993" spans="2:12" s="18" customFormat="1" x14ac:dyDescent="0.25">
      <c r="B993" s="19"/>
      <c r="C993" s="19"/>
      <c r="D993" s="20"/>
      <c r="F993" s="19"/>
      <c r="G993" s="19"/>
      <c r="H993" s="20"/>
      <c r="J993" s="19"/>
      <c r="K993" s="19"/>
      <c r="L993" s="19"/>
    </row>
    <row r="994" spans="2:12" s="18" customFormat="1" x14ac:dyDescent="0.25">
      <c r="B994" s="19"/>
      <c r="C994" s="19"/>
      <c r="D994" s="20"/>
      <c r="F994" s="19"/>
      <c r="G994" s="19"/>
      <c r="H994" s="20"/>
      <c r="J994" s="19"/>
      <c r="K994" s="19"/>
      <c r="L994" s="19"/>
    </row>
    <row r="995" spans="2:12" s="18" customFormat="1" x14ac:dyDescent="0.25">
      <c r="B995" s="19"/>
      <c r="C995" s="19"/>
      <c r="D995" s="20"/>
      <c r="F995" s="19"/>
      <c r="G995" s="19"/>
      <c r="H995" s="20"/>
      <c r="J995" s="19"/>
      <c r="K995" s="19"/>
      <c r="L995" s="19"/>
    </row>
    <row r="996" spans="2:12" s="18" customFormat="1" x14ac:dyDescent="0.25">
      <c r="B996" s="19"/>
      <c r="C996" s="19"/>
      <c r="D996" s="20"/>
      <c r="F996" s="19"/>
      <c r="G996" s="19"/>
      <c r="H996" s="20"/>
      <c r="J996" s="19"/>
      <c r="K996" s="19"/>
      <c r="L996" s="19"/>
    </row>
    <row r="997" spans="2:12" s="18" customFormat="1" x14ac:dyDescent="0.25">
      <c r="B997" s="19"/>
      <c r="C997" s="19"/>
      <c r="D997" s="20"/>
      <c r="F997" s="19"/>
      <c r="G997" s="19"/>
      <c r="H997" s="20"/>
      <c r="J997" s="19"/>
      <c r="K997" s="19"/>
      <c r="L997" s="19"/>
    </row>
    <row r="998" spans="2:12" s="18" customFormat="1" x14ac:dyDescent="0.25">
      <c r="B998" s="19"/>
      <c r="C998" s="19"/>
      <c r="D998" s="20"/>
      <c r="F998" s="19"/>
      <c r="G998" s="19"/>
      <c r="H998" s="20"/>
      <c r="J998" s="19"/>
      <c r="K998" s="19"/>
      <c r="L998" s="19"/>
    </row>
    <row r="999" spans="2:12" s="18" customFormat="1" x14ac:dyDescent="0.25">
      <c r="B999" s="19"/>
      <c r="C999" s="19"/>
      <c r="D999" s="20"/>
      <c r="F999" s="19"/>
      <c r="G999" s="19"/>
      <c r="H999" s="20"/>
      <c r="J999" s="19"/>
      <c r="K999" s="19"/>
      <c r="L999" s="19"/>
    </row>
    <row r="1000" spans="2:12" s="18" customFormat="1" x14ac:dyDescent="0.25">
      <c r="B1000" s="19"/>
      <c r="C1000" s="19"/>
      <c r="D1000" s="20"/>
      <c r="F1000" s="19"/>
      <c r="G1000" s="19"/>
      <c r="H1000" s="20"/>
      <c r="J1000" s="19"/>
      <c r="K1000" s="19"/>
      <c r="L1000" s="19"/>
    </row>
    <row r="1001" spans="2:12" s="18" customFormat="1" x14ac:dyDescent="0.25">
      <c r="B1001" s="19"/>
      <c r="C1001" s="19"/>
      <c r="D1001" s="20"/>
      <c r="F1001" s="19"/>
      <c r="G1001" s="19"/>
      <c r="H1001" s="20"/>
      <c r="J1001" s="19"/>
      <c r="K1001" s="19"/>
      <c r="L1001" s="19"/>
    </row>
    <row r="1002" spans="2:12" s="18" customFormat="1" x14ac:dyDescent="0.25">
      <c r="B1002" s="19"/>
      <c r="C1002" s="19"/>
      <c r="D1002" s="20"/>
      <c r="F1002" s="19"/>
      <c r="G1002" s="19"/>
      <c r="H1002" s="20"/>
      <c r="J1002" s="19"/>
      <c r="K1002" s="19"/>
      <c r="L1002" s="19"/>
    </row>
    <row r="1003" spans="2:12" s="18" customFormat="1" x14ac:dyDescent="0.25">
      <c r="B1003" s="19"/>
      <c r="C1003" s="19"/>
      <c r="D1003" s="20"/>
      <c r="F1003" s="19"/>
      <c r="G1003" s="19"/>
      <c r="H1003" s="20"/>
      <c r="J1003" s="19"/>
      <c r="K1003" s="19"/>
      <c r="L1003" s="19"/>
    </row>
    <row r="1004" spans="2:12" s="18" customFormat="1" x14ac:dyDescent="0.25">
      <c r="B1004" s="19"/>
      <c r="C1004" s="19"/>
      <c r="D1004" s="20"/>
      <c r="F1004" s="19"/>
      <c r="G1004" s="19"/>
      <c r="H1004" s="20"/>
      <c r="J1004" s="19"/>
      <c r="K1004" s="19"/>
      <c r="L1004" s="19"/>
    </row>
    <row r="1005" spans="2:12" s="18" customFormat="1" x14ac:dyDescent="0.25">
      <c r="B1005" s="19"/>
      <c r="C1005" s="19"/>
      <c r="D1005" s="20"/>
      <c r="F1005" s="19"/>
      <c r="G1005" s="19"/>
      <c r="H1005" s="20"/>
      <c r="J1005" s="19"/>
      <c r="K1005" s="19"/>
      <c r="L1005" s="19"/>
    </row>
    <row r="1006" spans="2:12" s="18" customFormat="1" x14ac:dyDescent="0.25">
      <c r="B1006" s="19"/>
      <c r="C1006" s="19"/>
      <c r="D1006" s="20"/>
      <c r="F1006" s="19"/>
      <c r="G1006" s="19"/>
      <c r="H1006" s="20"/>
      <c r="J1006" s="19"/>
      <c r="K1006" s="19"/>
      <c r="L1006" s="19"/>
    </row>
    <row r="1007" spans="2:12" s="18" customFormat="1" x14ac:dyDescent="0.25">
      <c r="B1007" s="19"/>
      <c r="C1007" s="19"/>
      <c r="D1007" s="20"/>
      <c r="F1007" s="19"/>
      <c r="G1007" s="19"/>
      <c r="H1007" s="20"/>
      <c r="J1007" s="19"/>
      <c r="K1007" s="19"/>
      <c r="L1007" s="19"/>
    </row>
    <row r="1008" spans="2:12" s="18" customFormat="1" x14ac:dyDescent="0.25">
      <c r="B1008" s="19"/>
      <c r="C1008" s="19"/>
      <c r="D1008" s="20"/>
      <c r="F1008" s="19"/>
      <c r="G1008" s="19"/>
      <c r="H1008" s="20"/>
      <c r="J1008" s="19"/>
      <c r="K1008" s="19"/>
      <c r="L1008" s="19"/>
    </row>
    <row r="1009" spans="2:12" s="18" customFormat="1" x14ac:dyDescent="0.25">
      <c r="B1009" s="19"/>
      <c r="C1009" s="19"/>
      <c r="D1009" s="20"/>
      <c r="F1009" s="19"/>
      <c r="G1009" s="19"/>
      <c r="H1009" s="20"/>
      <c r="J1009" s="19"/>
      <c r="K1009" s="19"/>
      <c r="L1009" s="19"/>
    </row>
    <row r="1010" spans="2:12" s="18" customFormat="1" x14ac:dyDescent="0.25">
      <c r="B1010" s="19"/>
      <c r="C1010" s="19"/>
      <c r="D1010" s="20"/>
      <c r="F1010" s="19"/>
      <c r="G1010" s="19"/>
      <c r="H1010" s="20"/>
      <c r="J1010" s="19"/>
      <c r="K1010" s="19"/>
      <c r="L1010" s="19"/>
    </row>
    <row r="1011" spans="2:12" s="18" customFormat="1" x14ac:dyDescent="0.25">
      <c r="B1011" s="19"/>
      <c r="C1011" s="19"/>
      <c r="D1011" s="20"/>
      <c r="F1011" s="19"/>
      <c r="G1011" s="19"/>
      <c r="H1011" s="20"/>
      <c r="J1011" s="19"/>
      <c r="K1011" s="19"/>
      <c r="L1011" s="19"/>
    </row>
    <row r="1012" spans="2:12" s="18" customFormat="1" x14ac:dyDescent="0.25">
      <c r="B1012" s="19"/>
      <c r="C1012" s="19"/>
      <c r="D1012" s="20"/>
      <c r="F1012" s="19"/>
      <c r="G1012" s="19"/>
      <c r="H1012" s="20"/>
      <c r="J1012" s="19"/>
      <c r="K1012" s="19"/>
      <c r="L1012" s="19"/>
    </row>
    <row r="1013" spans="2:12" s="18" customFormat="1" x14ac:dyDescent="0.25">
      <c r="B1013" s="19"/>
      <c r="C1013" s="19"/>
      <c r="D1013" s="20"/>
      <c r="F1013" s="19"/>
      <c r="G1013" s="19"/>
      <c r="H1013" s="20"/>
      <c r="J1013" s="19"/>
      <c r="K1013" s="19"/>
      <c r="L1013" s="19"/>
    </row>
    <row r="1014" spans="2:12" s="18" customFormat="1" x14ac:dyDescent="0.25">
      <c r="B1014" s="19"/>
      <c r="C1014" s="19"/>
      <c r="D1014" s="20"/>
      <c r="F1014" s="19"/>
      <c r="G1014" s="19"/>
      <c r="H1014" s="20"/>
      <c r="J1014" s="19"/>
      <c r="K1014" s="19"/>
      <c r="L1014" s="19"/>
    </row>
    <row r="1015" spans="2:12" s="18" customFormat="1" x14ac:dyDescent="0.25">
      <c r="B1015" s="19"/>
      <c r="C1015" s="19"/>
      <c r="D1015" s="20"/>
      <c r="F1015" s="19"/>
      <c r="G1015" s="19"/>
      <c r="H1015" s="20"/>
      <c r="J1015" s="19"/>
      <c r="K1015" s="19"/>
      <c r="L1015" s="19"/>
    </row>
    <row r="1016" spans="2:12" s="18" customFormat="1" x14ac:dyDescent="0.25">
      <c r="B1016" s="19"/>
      <c r="C1016" s="19"/>
      <c r="D1016" s="20"/>
      <c r="F1016" s="19"/>
      <c r="G1016" s="19"/>
      <c r="H1016" s="20"/>
      <c r="J1016" s="19"/>
      <c r="K1016" s="19"/>
      <c r="L1016" s="19"/>
    </row>
    <row r="1017" spans="2:12" s="18" customFormat="1" x14ac:dyDescent="0.25">
      <c r="B1017" s="19"/>
      <c r="C1017" s="19"/>
      <c r="D1017" s="20"/>
      <c r="F1017" s="19"/>
      <c r="G1017" s="19"/>
      <c r="H1017" s="20"/>
      <c r="J1017" s="19"/>
      <c r="K1017" s="19"/>
      <c r="L1017" s="19"/>
    </row>
    <row r="1018" spans="2:12" s="18" customFormat="1" x14ac:dyDescent="0.25">
      <c r="B1018" s="19"/>
      <c r="C1018" s="19"/>
      <c r="D1018" s="20"/>
      <c r="F1018" s="19"/>
      <c r="G1018" s="19"/>
      <c r="H1018" s="20"/>
      <c r="J1018" s="19"/>
      <c r="K1018" s="19"/>
      <c r="L1018" s="19"/>
    </row>
    <row r="1019" spans="2:12" s="18" customFormat="1" x14ac:dyDescent="0.25">
      <c r="B1019" s="19"/>
      <c r="C1019" s="19"/>
      <c r="D1019" s="20"/>
      <c r="F1019" s="19"/>
      <c r="G1019" s="19"/>
      <c r="H1019" s="20"/>
      <c r="J1019" s="19"/>
      <c r="K1019" s="19"/>
      <c r="L1019" s="19"/>
    </row>
    <row r="1020" spans="2:12" s="18" customFormat="1" x14ac:dyDescent="0.25">
      <c r="B1020" s="19"/>
      <c r="C1020" s="19"/>
      <c r="D1020" s="20"/>
      <c r="F1020" s="19"/>
      <c r="G1020" s="19"/>
      <c r="H1020" s="20"/>
      <c r="J1020" s="19"/>
      <c r="K1020" s="19"/>
      <c r="L1020" s="19"/>
    </row>
    <row r="1021" spans="2:12" s="18" customFormat="1" x14ac:dyDescent="0.25">
      <c r="B1021" s="19"/>
      <c r="C1021" s="19"/>
      <c r="D1021" s="20"/>
      <c r="F1021" s="19"/>
      <c r="G1021" s="19"/>
      <c r="H1021" s="20"/>
      <c r="J1021" s="19"/>
      <c r="K1021" s="19"/>
      <c r="L1021" s="19"/>
    </row>
    <row r="1022" spans="2:12" s="18" customFormat="1" x14ac:dyDescent="0.25">
      <c r="B1022" s="19"/>
      <c r="C1022" s="19"/>
      <c r="D1022" s="20"/>
      <c r="F1022" s="19"/>
      <c r="G1022" s="19"/>
      <c r="H1022" s="20"/>
      <c r="J1022" s="19"/>
      <c r="K1022" s="19"/>
      <c r="L1022" s="19"/>
    </row>
    <row r="1023" spans="2:12" s="18" customFormat="1" x14ac:dyDescent="0.25">
      <c r="B1023" s="19"/>
      <c r="C1023" s="19"/>
      <c r="D1023" s="20"/>
      <c r="F1023" s="19"/>
      <c r="G1023" s="19"/>
      <c r="H1023" s="20"/>
      <c r="J1023" s="19"/>
      <c r="K1023" s="19"/>
      <c r="L1023" s="19"/>
    </row>
    <row r="1024" spans="2:12" s="18" customFormat="1" x14ac:dyDescent="0.25">
      <c r="B1024" s="19"/>
      <c r="C1024" s="19"/>
      <c r="D1024" s="20"/>
      <c r="F1024" s="19"/>
      <c r="G1024" s="19"/>
      <c r="H1024" s="20"/>
      <c r="J1024" s="19"/>
      <c r="K1024" s="19"/>
      <c r="L1024" s="19"/>
    </row>
    <row r="1025" spans="2:12" s="18" customFormat="1" x14ac:dyDescent="0.25">
      <c r="B1025" s="19"/>
      <c r="C1025" s="19"/>
      <c r="D1025" s="20"/>
      <c r="F1025" s="19"/>
      <c r="G1025" s="19"/>
      <c r="H1025" s="20"/>
      <c r="J1025" s="19"/>
      <c r="K1025" s="19"/>
      <c r="L1025" s="19"/>
    </row>
    <row r="1026" spans="2:12" s="18" customFormat="1" x14ac:dyDescent="0.25">
      <c r="B1026" s="19"/>
      <c r="C1026" s="19"/>
      <c r="D1026" s="20"/>
      <c r="F1026" s="19"/>
      <c r="G1026" s="19"/>
      <c r="H1026" s="20"/>
      <c r="J1026" s="19"/>
      <c r="K1026" s="19"/>
      <c r="L1026" s="19"/>
    </row>
    <row r="1027" spans="2:12" s="18" customFormat="1" x14ac:dyDescent="0.25">
      <c r="B1027" s="19"/>
      <c r="C1027" s="19"/>
      <c r="D1027" s="20"/>
      <c r="F1027" s="19"/>
      <c r="G1027" s="19"/>
      <c r="H1027" s="20"/>
      <c r="J1027" s="19"/>
      <c r="K1027" s="19"/>
      <c r="L1027" s="19"/>
    </row>
    <row r="1028" spans="2:12" s="18" customFormat="1" x14ac:dyDescent="0.25">
      <c r="B1028" s="19"/>
      <c r="C1028" s="19"/>
      <c r="D1028" s="20"/>
      <c r="F1028" s="19"/>
      <c r="G1028" s="19"/>
      <c r="H1028" s="20"/>
      <c r="J1028" s="19"/>
      <c r="K1028" s="19"/>
      <c r="L1028" s="19"/>
    </row>
    <row r="1029" spans="2:12" s="18" customFormat="1" x14ac:dyDescent="0.25">
      <c r="B1029" s="19"/>
      <c r="C1029" s="19"/>
      <c r="D1029" s="20"/>
      <c r="F1029" s="19"/>
      <c r="G1029" s="19"/>
      <c r="H1029" s="20"/>
      <c r="J1029" s="19"/>
      <c r="K1029" s="19"/>
      <c r="L1029" s="19"/>
    </row>
    <row r="1030" spans="2:12" s="18" customFormat="1" x14ac:dyDescent="0.25">
      <c r="B1030" s="19"/>
      <c r="C1030" s="19"/>
      <c r="D1030" s="20"/>
      <c r="F1030" s="19"/>
      <c r="G1030" s="19"/>
      <c r="H1030" s="20"/>
      <c r="J1030" s="19"/>
      <c r="K1030" s="19"/>
      <c r="L1030" s="19"/>
    </row>
    <row r="1031" spans="2:12" s="18" customFormat="1" x14ac:dyDescent="0.25">
      <c r="B1031" s="19"/>
      <c r="C1031" s="19"/>
      <c r="D1031" s="20"/>
      <c r="F1031" s="19"/>
      <c r="G1031" s="19"/>
      <c r="H1031" s="20"/>
      <c r="J1031" s="19"/>
      <c r="K1031" s="19"/>
      <c r="L1031" s="19"/>
    </row>
    <row r="1032" spans="2:12" s="18" customFormat="1" x14ac:dyDescent="0.25">
      <c r="B1032" s="19"/>
      <c r="C1032" s="19"/>
      <c r="D1032" s="20"/>
      <c r="F1032" s="19"/>
      <c r="G1032" s="19"/>
      <c r="H1032" s="20"/>
      <c r="J1032" s="19"/>
      <c r="K1032" s="19"/>
      <c r="L1032" s="19"/>
    </row>
    <row r="1033" spans="2:12" s="18" customFormat="1" x14ac:dyDescent="0.25">
      <c r="B1033" s="19"/>
      <c r="C1033" s="19"/>
      <c r="D1033" s="20"/>
      <c r="F1033" s="19"/>
      <c r="G1033" s="19"/>
      <c r="H1033" s="20"/>
      <c r="J1033" s="19"/>
      <c r="K1033" s="19"/>
      <c r="L1033" s="19"/>
    </row>
    <row r="1034" spans="2:12" s="18" customFormat="1" x14ac:dyDescent="0.25">
      <c r="B1034" s="19"/>
      <c r="C1034" s="19"/>
      <c r="D1034" s="20"/>
      <c r="F1034" s="19"/>
      <c r="G1034" s="19"/>
      <c r="H1034" s="20"/>
      <c r="J1034" s="19"/>
      <c r="K1034" s="19"/>
      <c r="L1034" s="19"/>
    </row>
    <row r="1035" spans="2:12" s="18" customFormat="1" x14ac:dyDescent="0.25">
      <c r="B1035" s="19"/>
      <c r="C1035" s="19"/>
      <c r="D1035" s="20"/>
      <c r="F1035" s="19"/>
      <c r="G1035" s="19"/>
      <c r="H1035" s="20"/>
      <c r="J1035" s="19"/>
      <c r="K1035" s="19"/>
      <c r="L1035" s="19"/>
    </row>
    <row r="1036" spans="2:12" s="18" customFormat="1" x14ac:dyDescent="0.25">
      <c r="B1036" s="19"/>
      <c r="C1036" s="19"/>
      <c r="D1036" s="20"/>
      <c r="F1036" s="19"/>
      <c r="G1036" s="19"/>
      <c r="H1036" s="20"/>
      <c r="J1036" s="19"/>
      <c r="K1036" s="19"/>
      <c r="L1036" s="19"/>
    </row>
    <row r="1037" spans="2:12" s="18" customFormat="1" x14ac:dyDescent="0.25">
      <c r="B1037" s="19"/>
      <c r="C1037" s="19"/>
      <c r="D1037" s="20"/>
      <c r="F1037" s="19"/>
      <c r="G1037" s="19"/>
      <c r="H1037" s="20"/>
      <c r="J1037" s="19"/>
      <c r="K1037" s="19"/>
      <c r="L1037" s="19"/>
    </row>
    <row r="1038" spans="2:12" s="18" customFormat="1" x14ac:dyDescent="0.25">
      <c r="B1038" s="19"/>
      <c r="C1038" s="19"/>
      <c r="D1038" s="20"/>
      <c r="F1038" s="19"/>
      <c r="G1038" s="19"/>
      <c r="H1038" s="20"/>
      <c r="J1038" s="19"/>
      <c r="K1038" s="19"/>
      <c r="L1038" s="19"/>
    </row>
    <row r="1039" spans="2:12" s="18" customFormat="1" x14ac:dyDescent="0.25">
      <c r="B1039" s="19"/>
      <c r="C1039" s="19"/>
      <c r="D1039" s="20"/>
      <c r="F1039" s="19"/>
      <c r="G1039" s="19"/>
      <c r="H1039" s="20"/>
      <c r="J1039" s="19"/>
      <c r="K1039" s="19"/>
      <c r="L1039" s="19"/>
    </row>
    <row r="1040" spans="2:12" s="18" customFormat="1" x14ac:dyDescent="0.25">
      <c r="B1040" s="19"/>
      <c r="C1040" s="19"/>
      <c r="D1040" s="20"/>
      <c r="F1040" s="19"/>
      <c r="G1040" s="19"/>
      <c r="H1040" s="20"/>
      <c r="J1040" s="19"/>
      <c r="K1040" s="19"/>
      <c r="L1040" s="19"/>
    </row>
    <row r="1041" spans="2:12" s="18" customFormat="1" x14ac:dyDescent="0.25">
      <c r="B1041" s="19"/>
      <c r="C1041" s="19"/>
      <c r="D1041" s="20"/>
      <c r="F1041" s="19"/>
      <c r="G1041" s="19"/>
      <c r="H1041" s="20"/>
      <c r="J1041" s="19"/>
      <c r="K1041" s="19"/>
      <c r="L1041" s="19"/>
    </row>
    <row r="1042" spans="2:12" s="18" customFormat="1" x14ac:dyDescent="0.25">
      <c r="B1042" s="19"/>
      <c r="C1042" s="19"/>
      <c r="D1042" s="20"/>
      <c r="F1042" s="19"/>
      <c r="G1042" s="19"/>
      <c r="H1042" s="20"/>
      <c r="J1042" s="19"/>
      <c r="K1042" s="19"/>
      <c r="L1042" s="19"/>
    </row>
    <row r="1043" spans="2:12" s="18" customFormat="1" x14ac:dyDescent="0.25">
      <c r="B1043" s="19"/>
      <c r="C1043" s="19"/>
      <c r="D1043" s="20"/>
      <c r="F1043" s="19"/>
      <c r="G1043" s="19"/>
      <c r="H1043" s="20"/>
      <c r="J1043" s="19"/>
      <c r="K1043" s="19"/>
      <c r="L1043" s="19"/>
    </row>
    <row r="1044" spans="2:12" s="18" customFormat="1" x14ac:dyDescent="0.25">
      <c r="B1044" s="19"/>
      <c r="C1044" s="19"/>
      <c r="D1044" s="20"/>
      <c r="F1044" s="19"/>
      <c r="G1044" s="19"/>
      <c r="H1044" s="20"/>
      <c r="J1044" s="19"/>
      <c r="K1044" s="19"/>
      <c r="L1044" s="19"/>
    </row>
    <row r="1045" spans="2:12" s="18" customFormat="1" x14ac:dyDescent="0.25">
      <c r="B1045" s="19"/>
      <c r="C1045" s="19"/>
      <c r="D1045" s="20"/>
      <c r="F1045" s="19"/>
      <c r="G1045" s="19"/>
      <c r="H1045" s="20"/>
      <c r="J1045" s="19"/>
      <c r="K1045" s="19"/>
      <c r="L1045" s="19"/>
    </row>
    <row r="1046" spans="2:12" s="18" customFormat="1" x14ac:dyDescent="0.25">
      <c r="B1046" s="19"/>
      <c r="C1046" s="19"/>
      <c r="D1046" s="20"/>
      <c r="F1046" s="19"/>
      <c r="G1046" s="19"/>
      <c r="H1046" s="20"/>
      <c r="J1046" s="19"/>
      <c r="K1046" s="19"/>
      <c r="L1046" s="19"/>
    </row>
    <row r="1047" spans="2:12" s="18" customFormat="1" x14ac:dyDescent="0.25">
      <c r="B1047" s="19"/>
      <c r="C1047" s="19"/>
      <c r="D1047" s="20"/>
      <c r="F1047" s="19"/>
      <c r="G1047" s="19"/>
      <c r="H1047" s="20"/>
      <c r="J1047" s="19"/>
      <c r="K1047" s="19"/>
      <c r="L1047" s="19"/>
    </row>
    <row r="1048" spans="2:12" s="18" customFormat="1" x14ac:dyDescent="0.25">
      <c r="B1048" s="19"/>
      <c r="C1048" s="19"/>
      <c r="D1048" s="20"/>
      <c r="F1048" s="19"/>
      <c r="G1048" s="19"/>
      <c r="H1048" s="20"/>
      <c r="J1048" s="19"/>
      <c r="K1048" s="19"/>
      <c r="L1048" s="19"/>
    </row>
    <row r="1049" spans="2:12" s="18" customFormat="1" x14ac:dyDescent="0.25">
      <c r="B1049" s="19"/>
      <c r="C1049" s="19"/>
      <c r="D1049" s="20"/>
      <c r="F1049" s="19"/>
      <c r="G1049" s="19"/>
      <c r="H1049" s="20"/>
      <c r="J1049" s="19"/>
      <c r="K1049" s="19"/>
      <c r="L1049" s="19"/>
    </row>
    <row r="1050" spans="2:12" s="18" customFormat="1" x14ac:dyDescent="0.25">
      <c r="B1050" s="19"/>
      <c r="C1050" s="19"/>
      <c r="D1050" s="20"/>
      <c r="F1050" s="19"/>
      <c r="G1050" s="19"/>
      <c r="H1050" s="20"/>
      <c r="J1050" s="19"/>
      <c r="K1050" s="19"/>
      <c r="L1050" s="19"/>
    </row>
    <row r="1051" spans="2:12" s="18" customFormat="1" x14ac:dyDescent="0.25">
      <c r="B1051" s="19"/>
      <c r="C1051" s="19"/>
      <c r="D1051" s="20"/>
      <c r="F1051" s="19"/>
      <c r="G1051" s="19"/>
      <c r="H1051" s="20"/>
      <c r="J1051" s="19"/>
      <c r="K1051" s="19"/>
      <c r="L1051" s="19"/>
    </row>
    <row r="1052" spans="2:12" s="18" customFormat="1" x14ac:dyDescent="0.25">
      <c r="B1052" s="19"/>
      <c r="C1052" s="19"/>
      <c r="D1052" s="20"/>
      <c r="F1052" s="19"/>
      <c r="G1052" s="19"/>
      <c r="H1052" s="20"/>
      <c r="J1052" s="19"/>
      <c r="K1052" s="19"/>
      <c r="L1052" s="19"/>
    </row>
    <row r="1053" spans="2:12" s="18" customFormat="1" x14ac:dyDescent="0.25">
      <c r="B1053" s="19"/>
      <c r="C1053" s="19"/>
      <c r="D1053" s="20"/>
      <c r="F1053" s="19"/>
      <c r="G1053" s="19"/>
      <c r="H1053" s="20"/>
      <c r="J1053" s="19"/>
      <c r="K1053" s="19"/>
      <c r="L1053" s="19"/>
    </row>
    <row r="1054" spans="2:12" s="18" customFormat="1" x14ac:dyDescent="0.25">
      <c r="B1054" s="19"/>
      <c r="C1054" s="19"/>
      <c r="D1054" s="20"/>
      <c r="F1054" s="19"/>
      <c r="G1054" s="19"/>
      <c r="H1054" s="20"/>
      <c r="J1054" s="19"/>
      <c r="K1054" s="19"/>
      <c r="L1054" s="19"/>
    </row>
    <row r="1055" spans="2:12" s="18" customFormat="1" x14ac:dyDescent="0.25">
      <c r="B1055" s="19"/>
      <c r="C1055" s="19"/>
      <c r="D1055" s="20"/>
      <c r="F1055" s="19"/>
      <c r="G1055" s="19"/>
      <c r="H1055" s="20"/>
      <c r="J1055" s="19"/>
      <c r="K1055" s="19"/>
      <c r="L1055" s="19"/>
    </row>
    <row r="1056" spans="2:12" s="18" customFormat="1" x14ac:dyDescent="0.25">
      <c r="B1056" s="19"/>
      <c r="C1056" s="19"/>
      <c r="D1056" s="20"/>
      <c r="F1056" s="19"/>
      <c r="G1056" s="19"/>
      <c r="H1056" s="20"/>
      <c r="J1056" s="19"/>
      <c r="K1056" s="19"/>
      <c r="L1056" s="19"/>
    </row>
    <row r="1057" spans="2:12" s="18" customFormat="1" x14ac:dyDescent="0.25">
      <c r="B1057" s="19"/>
      <c r="C1057" s="19"/>
      <c r="D1057" s="20"/>
      <c r="F1057" s="19"/>
      <c r="G1057" s="19"/>
      <c r="H1057" s="20"/>
      <c r="J1057" s="19"/>
      <c r="K1057" s="19"/>
      <c r="L1057" s="19"/>
    </row>
    <row r="1058" spans="2:12" s="18" customFormat="1" x14ac:dyDescent="0.25">
      <c r="B1058" s="19"/>
      <c r="C1058" s="19"/>
      <c r="D1058" s="20"/>
      <c r="F1058" s="19"/>
      <c r="G1058" s="19"/>
      <c r="H1058" s="20"/>
      <c r="J1058" s="19"/>
      <c r="K1058" s="19"/>
      <c r="L1058" s="19"/>
    </row>
    <row r="1059" spans="2:12" s="18" customFormat="1" x14ac:dyDescent="0.25">
      <c r="B1059" s="19"/>
      <c r="C1059" s="19"/>
      <c r="D1059" s="20"/>
      <c r="F1059" s="19"/>
      <c r="G1059" s="19"/>
      <c r="H1059" s="20"/>
      <c r="J1059" s="19"/>
      <c r="K1059" s="19"/>
      <c r="L1059" s="19"/>
    </row>
    <row r="1060" spans="2:12" s="18" customFormat="1" x14ac:dyDescent="0.25">
      <c r="B1060" s="19"/>
      <c r="C1060" s="19"/>
      <c r="D1060" s="20"/>
      <c r="F1060" s="19"/>
      <c r="G1060" s="19"/>
      <c r="H1060" s="20"/>
      <c r="J1060" s="19"/>
      <c r="K1060" s="19"/>
      <c r="L1060" s="19"/>
    </row>
    <row r="1061" spans="2:12" s="18" customFormat="1" x14ac:dyDescent="0.25">
      <c r="B1061" s="19"/>
      <c r="C1061" s="19"/>
      <c r="D1061" s="20"/>
      <c r="F1061" s="19"/>
      <c r="G1061" s="19"/>
      <c r="H1061" s="20"/>
      <c r="J1061" s="19"/>
      <c r="K1061" s="19"/>
      <c r="L1061" s="19"/>
    </row>
    <row r="1062" spans="2:12" s="18" customFormat="1" x14ac:dyDescent="0.25">
      <c r="B1062" s="19"/>
      <c r="C1062" s="19"/>
      <c r="D1062" s="20"/>
      <c r="F1062" s="19"/>
      <c r="G1062" s="19"/>
      <c r="H1062" s="20"/>
      <c r="J1062" s="19"/>
      <c r="K1062" s="19"/>
      <c r="L1062" s="19"/>
    </row>
    <row r="1063" spans="2:12" s="18" customFormat="1" x14ac:dyDescent="0.25">
      <c r="B1063" s="19"/>
      <c r="C1063" s="19"/>
      <c r="D1063" s="20"/>
      <c r="F1063" s="19"/>
      <c r="G1063" s="19"/>
      <c r="H1063" s="20"/>
      <c r="J1063" s="19"/>
      <c r="K1063" s="19"/>
      <c r="L1063" s="19"/>
    </row>
    <row r="1064" spans="2:12" s="18" customFormat="1" x14ac:dyDescent="0.25">
      <c r="B1064" s="19"/>
      <c r="C1064" s="19"/>
      <c r="D1064" s="20"/>
      <c r="F1064" s="19"/>
      <c r="G1064" s="19"/>
      <c r="H1064" s="20"/>
      <c r="J1064" s="19"/>
      <c r="K1064" s="19"/>
      <c r="L1064" s="19"/>
    </row>
    <row r="1065" spans="2:12" s="18" customFormat="1" x14ac:dyDescent="0.25">
      <c r="B1065" s="19"/>
      <c r="C1065" s="19"/>
      <c r="D1065" s="20"/>
      <c r="F1065" s="19"/>
      <c r="G1065" s="19"/>
      <c r="H1065" s="20"/>
      <c r="J1065" s="19"/>
      <c r="K1065" s="19"/>
      <c r="L1065" s="19"/>
    </row>
    <row r="1066" spans="2:12" s="18" customFormat="1" x14ac:dyDescent="0.25">
      <c r="B1066" s="19"/>
      <c r="C1066" s="19"/>
      <c r="D1066" s="20"/>
      <c r="F1066" s="19"/>
      <c r="G1066" s="19"/>
      <c r="H1066" s="20"/>
      <c r="J1066" s="19"/>
      <c r="K1066" s="19"/>
      <c r="L1066" s="19"/>
    </row>
    <row r="1067" spans="2:12" s="18" customFormat="1" x14ac:dyDescent="0.25">
      <c r="B1067" s="19"/>
      <c r="C1067" s="19"/>
      <c r="D1067" s="20"/>
      <c r="F1067" s="19"/>
      <c r="G1067" s="19"/>
      <c r="H1067" s="20"/>
      <c r="J1067" s="19"/>
      <c r="K1067" s="19"/>
      <c r="L1067" s="19"/>
    </row>
    <row r="1068" spans="2:12" s="18" customFormat="1" x14ac:dyDescent="0.25">
      <c r="B1068" s="19"/>
      <c r="C1068" s="19"/>
      <c r="D1068" s="20"/>
      <c r="F1068" s="19"/>
      <c r="G1068" s="19"/>
      <c r="H1068" s="20"/>
      <c r="J1068" s="19"/>
      <c r="K1068" s="19"/>
      <c r="L1068" s="19"/>
    </row>
    <row r="1069" spans="2:12" s="18" customFormat="1" x14ac:dyDescent="0.25">
      <c r="B1069" s="19"/>
      <c r="C1069" s="19"/>
      <c r="D1069" s="20"/>
      <c r="F1069" s="19"/>
      <c r="G1069" s="19"/>
      <c r="H1069" s="20"/>
      <c r="J1069" s="19"/>
      <c r="K1069" s="19"/>
      <c r="L1069" s="19"/>
    </row>
    <row r="1070" spans="2:12" s="18" customFormat="1" x14ac:dyDescent="0.25">
      <c r="B1070" s="19"/>
      <c r="C1070" s="19"/>
      <c r="D1070" s="20"/>
      <c r="F1070" s="19"/>
      <c r="G1070" s="19"/>
      <c r="H1070" s="20"/>
      <c r="J1070" s="19"/>
      <c r="K1070" s="19"/>
      <c r="L1070" s="19"/>
    </row>
    <row r="1071" spans="2:12" s="18" customFormat="1" x14ac:dyDescent="0.25">
      <c r="B1071" s="19"/>
      <c r="C1071" s="19"/>
      <c r="D1071" s="20"/>
      <c r="F1071" s="19"/>
      <c r="G1071" s="19"/>
      <c r="H1071" s="20"/>
      <c r="J1071" s="19"/>
      <c r="K1071" s="19"/>
      <c r="L1071" s="19"/>
    </row>
    <row r="1072" spans="2:12" s="18" customFormat="1" x14ac:dyDescent="0.25">
      <c r="B1072" s="19"/>
      <c r="C1072" s="19"/>
      <c r="D1072" s="20"/>
      <c r="F1072" s="19"/>
      <c r="G1072" s="19"/>
      <c r="H1072" s="20"/>
      <c r="J1072" s="19"/>
      <c r="K1072" s="19"/>
      <c r="L1072" s="19"/>
    </row>
    <row r="1073" spans="2:12" s="18" customFormat="1" x14ac:dyDescent="0.25">
      <c r="B1073" s="19"/>
      <c r="C1073" s="19"/>
      <c r="D1073" s="20"/>
      <c r="F1073" s="19"/>
      <c r="G1073" s="19"/>
      <c r="H1073" s="20"/>
      <c r="J1073" s="19"/>
      <c r="K1073" s="19"/>
      <c r="L1073" s="19"/>
    </row>
    <row r="1074" spans="2:12" s="18" customFormat="1" x14ac:dyDescent="0.25">
      <c r="B1074" s="19"/>
      <c r="C1074" s="19"/>
      <c r="D1074" s="20"/>
      <c r="F1074" s="19"/>
      <c r="G1074" s="19"/>
      <c r="H1074" s="20"/>
      <c r="J1074" s="19"/>
      <c r="K1074" s="19"/>
      <c r="L1074" s="19"/>
    </row>
    <row r="1075" spans="2:12" s="18" customFormat="1" x14ac:dyDescent="0.25">
      <c r="B1075" s="19"/>
      <c r="C1075" s="19"/>
      <c r="D1075" s="20"/>
      <c r="F1075" s="19"/>
      <c r="G1075" s="19"/>
      <c r="H1075" s="20"/>
      <c r="J1075" s="19"/>
      <c r="K1075" s="19"/>
      <c r="L1075" s="19"/>
    </row>
    <row r="1076" spans="2:12" s="18" customFormat="1" x14ac:dyDescent="0.25">
      <c r="B1076" s="19"/>
      <c r="C1076" s="19"/>
      <c r="D1076" s="20"/>
      <c r="F1076" s="19"/>
      <c r="G1076" s="19"/>
      <c r="H1076" s="20"/>
      <c r="J1076" s="19"/>
      <c r="K1076" s="19"/>
      <c r="L1076" s="19"/>
    </row>
    <row r="1077" spans="2:12" s="18" customFormat="1" x14ac:dyDescent="0.25">
      <c r="B1077" s="19"/>
      <c r="C1077" s="19"/>
      <c r="D1077" s="20"/>
      <c r="F1077" s="19"/>
      <c r="G1077" s="19"/>
      <c r="H1077" s="20"/>
      <c r="J1077" s="19"/>
      <c r="K1077" s="19"/>
      <c r="L1077" s="19"/>
    </row>
    <row r="1078" spans="2:12" s="18" customFormat="1" x14ac:dyDescent="0.25">
      <c r="B1078" s="19"/>
      <c r="C1078" s="19"/>
      <c r="D1078" s="20"/>
      <c r="F1078" s="19"/>
      <c r="G1078" s="19"/>
      <c r="H1078" s="20"/>
      <c r="J1078" s="19"/>
      <c r="K1078" s="19"/>
      <c r="L1078" s="19"/>
    </row>
    <row r="1079" spans="2:12" s="18" customFormat="1" x14ac:dyDescent="0.25">
      <c r="B1079" s="19"/>
      <c r="C1079" s="19"/>
      <c r="D1079" s="20"/>
      <c r="F1079" s="19"/>
      <c r="G1079" s="19"/>
      <c r="H1079" s="20"/>
      <c r="J1079" s="19"/>
      <c r="K1079" s="19"/>
      <c r="L1079" s="19"/>
    </row>
    <row r="1080" spans="2:12" s="18" customFormat="1" x14ac:dyDescent="0.25">
      <c r="B1080" s="19"/>
      <c r="C1080" s="19"/>
      <c r="D1080" s="20"/>
      <c r="F1080" s="19"/>
      <c r="G1080" s="19"/>
      <c r="H1080" s="20"/>
      <c r="J1080" s="19"/>
      <c r="K1080" s="19"/>
      <c r="L1080" s="19"/>
    </row>
    <row r="1081" spans="2:12" s="18" customFormat="1" x14ac:dyDescent="0.25">
      <c r="B1081" s="19"/>
      <c r="C1081" s="19"/>
      <c r="D1081" s="20"/>
      <c r="F1081" s="19"/>
      <c r="G1081" s="19"/>
      <c r="H1081" s="20"/>
      <c r="J1081" s="19"/>
      <c r="K1081" s="19"/>
      <c r="L1081" s="19"/>
    </row>
    <row r="1082" spans="2:12" s="18" customFormat="1" x14ac:dyDescent="0.25">
      <c r="B1082" s="19"/>
      <c r="C1082" s="19"/>
      <c r="D1082" s="20"/>
      <c r="F1082" s="19"/>
      <c r="G1082" s="19"/>
      <c r="H1082" s="20"/>
      <c r="J1082" s="19"/>
      <c r="K1082" s="19"/>
      <c r="L1082" s="19"/>
    </row>
    <row r="1083" spans="2:12" s="18" customFormat="1" x14ac:dyDescent="0.25">
      <c r="B1083" s="19"/>
      <c r="C1083" s="19"/>
      <c r="D1083" s="20"/>
      <c r="F1083" s="19"/>
      <c r="G1083" s="19"/>
      <c r="H1083" s="20"/>
      <c r="J1083" s="19"/>
      <c r="K1083" s="19"/>
      <c r="L1083" s="19"/>
    </row>
    <row r="1084" spans="2:12" s="18" customFormat="1" x14ac:dyDescent="0.25">
      <c r="B1084" s="19"/>
      <c r="C1084" s="19"/>
      <c r="D1084" s="20"/>
      <c r="F1084" s="19"/>
      <c r="G1084" s="19"/>
      <c r="H1084" s="20"/>
      <c r="J1084" s="19"/>
      <c r="K1084" s="19"/>
      <c r="L1084" s="19"/>
    </row>
    <row r="1085" spans="2:12" s="18" customFormat="1" x14ac:dyDescent="0.25">
      <c r="B1085" s="19"/>
      <c r="C1085" s="19"/>
      <c r="D1085" s="20"/>
      <c r="F1085" s="19"/>
      <c r="G1085" s="19"/>
      <c r="H1085" s="20"/>
      <c r="J1085" s="19"/>
      <c r="K1085" s="19"/>
      <c r="L1085" s="19"/>
    </row>
    <row r="1086" spans="2:12" s="18" customFormat="1" x14ac:dyDescent="0.25">
      <c r="B1086" s="19"/>
      <c r="C1086" s="19"/>
      <c r="D1086" s="20"/>
      <c r="F1086" s="19"/>
      <c r="G1086" s="19"/>
      <c r="H1086" s="20"/>
      <c r="J1086" s="19"/>
      <c r="K1086" s="19"/>
      <c r="L1086" s="19"/>
    </row>
    <row r="1087" spans="2:12" s="18" customFormat="1" x14ac:dyDescent="0.25">
      <c r="B1087" s="19"/>
      <c r="C1087" s="19"/>
      <c r="D1087" s="20"/>
      <c r="F1087" s="19"/>
      <c r="G1087" s="19"/>
      <c r="H1087" s="20"/>
      <c r="J1087" s="19"/>
      <c r="K1087" s="19"/>
      <c r="L1087" s="19"/>
    </row>
    <row r="1088" spans="2:12" s="18" customFormat="1" x14ac:dyDescent="0.25">
      <c r="B1088" s="19"/>
      <c r="C1088" s="19"/>
      <c r="D1088" s="20"/>
      <c r="F1088" s="19"/>
      <c r="G1088" s="19"/>
      <c r="H1088" s="20"/>
      <c r="J1088" s="19"/>
      <c r="K1088" s="19"/>
      <c r="L1088" s="19"/>
    </row>
    <row r="1089" spans="2:12" s="18" customFormat="1" x14ac:dyDescent="0.25">
      <c r="B1089" s="19"/>
      <c r="C1089" s="19"/>
      <c r="D1089" s="20"/>
      <c r="F1089" s="19"/>
      <c r="G1089" s="19"/>
      <c r="H1089" s="20"/>
      <c r="J1089" s="19"/>
      <c r="K1089" s="19"/>
      <c r="L1089" s="19"/>
    </row>
    <row r="1090" spans="2:12" s="18" customFormat="1" x14ac:dyDescent="0.25">
      <c r="B1090" s="19"/>
      <c r="C1090" s="19"/>
      <c r="D1090" s="20"/>
      <c r="F1090" s="19"/>
      <c r="G1090" s="19"/>
      <c r="H1090" s="20"/>
      <c r="J1090" s="19"/>
      <c r="K1090" s="19"/>
      <c r="L1090" s="19"/>
    </row>
    <row r="1091" spans="2:12" s="18" customFormat="1" x14ac:dyDescent="0.25">
      <c r="B1091" s="19"/>
      <c r="C1091" s="19"/>
      <c r="D1091" s="20"/>
      <c r="F1091" s="19"/>
      <c r="G1091" s="19"/>
      <c r="H1091" s="20"/>
      <c r="J1091" s="19"/>
      <c r="K1091" s="19"/>
      <c r="L1091" s="19"/>
    </row>
    <row r="1092" spans="2:12" s="18" customFormat="1" x14ac:dyDescent="0.25">
      <c r="B1092" s="19"/>
      <c r="C1092" s="19"/>
      <c r="D1092" s="20"/>
      <c r="F1092" s="19"/>
      <c r="G1092" s="19"/>
      <c r="H1092" s="20"/>
      <c r="J1092" s="19"/>
      <c r="K1092" s="19"/>
      <c r="L1092" s="19"/>
    </row>
    <row r="1093" spans="2:12" s="18" customFormat="1" x14ac:dyDescent="0.25">
      <c r="B1093" s="19"/>
      <c r="C1093" s="19"/>
      <c r="D1093" s="20"/>
      <c r="F1093" s="19"/>
      <c r="G1093" s="19"/>
      <c r="H1093" s="20"/>
      <c r="J1093" s="19"/>
      <c r="K1093" s="19"/>
      <c r="L1093" s="19"/>
    </row>
    <row r="1094" spans="2:12" s="18" customFormat="1" x14ac:dyDescent="0.25">
      <c r="B1094" s="19"/>
      <c r="C1094" s="19"/>
      <c r="D1094" s="20"/>
      <c r="F1094" s="19"/>
      <c r="G1094" s="19"/>
      <c r="H1094" s="20"/>
      <c r="J1094" s="19"/>
      <c r="K1094" s="19"/>
      <c r="L1094" s="19"/>
    </row>
    <row r="1095" spans="2:12" s="18" customFormat="1" x14ac:dyDescent="0.25">
      <c r="B1095" s="19"/>
      <c r="C1095" s="19"/>
      <c r="D1095" s="20"/>
      <c r="F1095" s="19"/>
      <c r="G1095" s="19"/>
      <c r="H1095" s="20"/>
      <c r="J1095" s="19"/>
      <c r="K1095" s="19"/>
      <c r="L1095" s="19"/>
    </row>
    <row r="1096" spans="2:12" s="18" customFormat="1" x14ac:dyDescent="0.25">
      <c r="B1096" s="19"/>
      <c r="C1096" s="19"/>
      <c r="D1096" s="20"/>
      <c r="F1096" s="19"/>
      <c r="G1096" s="19"/>
      <c r="H1096" s="20"/>
      <c r="J1096" s="19"/>
      <c r="K1096" s="19"/>
      <c r="L1096" s="19"/>
    </row>
    <row r="1097" spans="2:12" s="18" customFormat="1" x14ac:dyDescent="0.25">
      <c r="B1097" s="19"/>
      <c r="C1097" s="19"/>
      <c r="D1097" s="20"/>
      <c r="F1097" s="19"/>
      <c r="G1097" s="19"/>
      <c r="H1097" s="20"/>
      <c r="J1097" s="19"/>
      <c r="K1097" s="19"/>
      <c r="L1097" s="19"/>
    </row>
    <row r="1098" spans="2:12" s="18" customFormat="1" x14ac:dyDescent="0.25">
      <c r="B1098" s="19"/>
      <c r="C1098" s="19"/>
      <c r="D1098" s="20"/>
      <c r="F1098" s="19"/>
      <c r="G1098" s="19"/>
      <c r="H1098" s="20"/>
      <c r="J1098" s="19"/>
      <c r="K1098" s="19"/>
      <c r="L1098" s="19"/>
    </row>
    <row r="1099" spans="2:12" s="18" customFormat="1" x14ac:dyDescent="0.25">
      <c r="B1099" s="19"/>
      <c r="C1099" s="19"/>
      <c r="D1099" s="20"/>
      <c r="F1099" s="19"/>
      <c r="G1099" s="19"/>
      <c r="H1099" s="20"/>
      <c r="J1099" s="19"/>
      <c r="K1099" s="19"/>
      <c r="L1099" s="19"/>
    </row>
    <row r="1100" spans="2:12" s="18" customFormat="1" x14ac:dyDescent="0.25">
      <c r="B1100" s="19"/>
      <c r="C1100" s="19"/>
      <c r="D1100" s="20"/>
      <c r="F1100" s="19"/>
      <c r="G1100" s="19"/>
      <c r="H1100" s="20"/>
      <c r="J1100" s="19"/>
      <c r="K1100" s="19"/>
      <c r="L1100" s="19"/>
    </row>
    <row r="1101" spans="2:12" s="18" customFormat="1" x14ac:dyDescent="0.25">
      <c r="B1101" s="19"/>
      <c r="C1101" s="19"/>
      <c r="D1101" s="20"/>
      <c r="F1101" s="19"/>
      <c r="G1101" s="19"/>
      <c r="H1101" s="20"/>
      <c r="J1101" s="19"/>
      <c r="K1101" s="19"/>
      <c r="L1101" s="19"/>
    </row>
    <row r="1102" spans="2:12" s="18" customFormat="1" x14ac:dyDescent="0.25">
      <c r="B1102" s="19"/>
      <c r="C1102" s="19"/>
      <c r="D1102" s="20"/>
      <c r="F1102" s="19"/>
      <c r="G1102" s="19"/>
      <c r="H1102" s="20"/>
      <c r="J1102" s="19"/>
      <c r="K1102" s="19"/>
      <c r="L1102" s="19"/>
    </row>
    <row r="1103" spans="2:12" s="18" customFormat="1" x14ac:dyDescent="0.25">
      <c r="B1103" s="19"/>
      <c r="C1103" s="19"/>
      <c r="D1103" s="20"/>
      <c r="F1103" s="19"/>
      <c r="G1103" s="19"/>
      <c r="H1103" s="20"/>
      <c r="J1103" s="19"/>
      <c r="K1103" s="19"/>
      <c r="L1103" s="19"/>
    </row>
    <row r="1104" spans="2:12" s="18" customFormat="1" x14ac:dyDescent="0.25">
      <c r="B1104" s="19"/>
      <c r="C1104" s="19"/>
      <c r="D1104" s="20"/>
      <c r="F1104" s="19"/>
      <c r="G1104" s="19"/>
      <c r="H1104" s="20"/>
      <c r="J1104" s="19"/>
      <c r="K1104" s="19"/>
      <c r="L1104" s="19"/>
    </row>
    <row r="1105" spans="2:12" s="18" customFormat="1" x14ac:dyDescent="0.25">
      <c r="B1105" s="19"/>
      <c r="C1105" s="19"/>
      <c r="D1105" s="20"/>
      <c r="F1105" s="19"/>
      <c r="G1105" s="19"/>
      <c r="H1105" s="20"/>
      <c r="J1105" s="19"/>
      <c r="K1105" s="19"/>
      <c r="L1105" s="19"/>
    </row>
    <row r="1106" spans="2:12" s="18" customFormat="1" x14ac:dyDescent="0.25">
      <c r="B1106" s="19"/>
      <c r="C1106" s="19"/>
      <c r="D1106" s="20"/>
      <c r="F1106" s="19"/>
      <c r="G1106" s="19"/>
      <c r="H1106" s="20"/>
      <c r="J1106" s="19"/>
      <c r="K1106" s="19"/>
      <c r="L1106" s="19"/>
    </row>
    <row r="1107" spans="2:12" s="18" customFormat="1" x14ac:dyDescent="0.25">
      <c r="B1107" s="19"/>
      <c r="C1107" s="19"/>
      <c r="D1107" s="20"/>
      <c r="F1107" s="19"/>
      <c r="G1107" s="19"/>
      <c r="H1107" s="20"/>
      <c r="J1107" s="19"/>
      <c r="K1107" s="19"/>
      <c r="L1107" s="19"/>
    </row>
    <row r="1108" spans="2:12" s="18" customFormat="1" x14ac:dyDescent="0.25">
      <c r="B1108" s="19"/>
      <c r="C1108" s="19"/>
      <c r="D1108" s="20"/>
      <c r="F1108" s="19"/>
      <c r="G1108" s="19"/>
      <c r="H1108" s="20"/>
      <c r="J1108" s="19"/>
      <c r="K1108" s="19"/>
      <c r="L1108" s="19"/>
    </row>
    <row r="1109" spans="2:12" s="18" customFormat="1" x14ac:dyDescent="0.25">
      <c r="B1109" s="19"/>
      <c r="C1109" s="19"/>
      <c r="D1109" s="20"/>
      <c r="F1109" s="19"/>
      <c r="G1109" s="19"/>
      <c r="H1109" s="20"/>
      <c r="J1109" s="19"/>
      <c r="K1109" s="19"/>
      <c r="L1109" s="19"/>
    </row>
    <row r="1110" spans="2:12" s="18" customFormat="1" x14ac:dyDescent="0.25">
      <c r="B1110" s="19"/>
      <c r="C1110" s="19"/>
      <c r="D1110" s="20"/>
      <c r="F1110" s="19"/>
      <c r="G1110" s="19"/>
      <c r="H1110" s="20"/>
      <c r="J1110" s="19"/>
      <c r="K1110" s="19"/>
      <c r="L1110" s="19"/>
    </row>
    <row r="1111" spans="2:12" s="18" customFormat="1" x14ac:dyDescent="0.25">
      <c r="B1111" s="19"/>
      <c r="C1111" s="19"/>
      <c r="D1111" s="20"/>
      <c r="F1111" s="19"/>
      <c r="G1111" s="19"/>
      <c r="H1111" s="20"/>
      <c r="J1111" s="19"/>
      <c r="K1111" s="19"/>
      <c r="L1111" s="19"/>
    </row>
    <row r="1112" spans="2:12" s="18" customFormat="1" x14ac:dyDescent="0.25">
      <c r="B1112" s="19"/>
      <c r="C1112" s="19"/>
      <c r="D1112" s="20"/>
      <c r="F1112" s="19"/>
      <c r="G1112" s="19"/>
      <c r="H1112" s="20"/>
      <c r="J1112" s="19"/>
      <c r="K1112" s="19"/>
      <c r="L1112" s="19"/>
    </row>
    <row r="1113" spans="2:12" s="18" customFormat="1" x14ac:dyDescent="0.25">
      <c r="B1113" s="19"/>
      <c r="C1113" s="19"/>
      <c r="D1113" s="20"/>
      <c r="F1113" s="19"/>
      <c r="G1113" s="19"/>
      <c r="H1113" s="20"/>
      <c r="J1113" s="19"/>
      <c r="K1113" s="19"/>
      <c r="L1113" s="19"/>
    </row>
    <row r="1114" spans="2:12" s="18" customFormat="1" x14ac:dyDescent="0.25">
      <c r="B1114" s="19"/>
      <c r="C1114" s="19"/>
      <c r="D1114" s="20"/>
      <c r="F1114" s="19"/>
      <c r="G1114" s="19"/>
      <c r="H1114" s="20"/>
      <c r="J1114" s="19"/>
      <c r="K1114" s="19"/>
      <c r="L1114" s="19"/>
    </row>
    <row r="1115" spans="2:12" s="18" customFormat="1" x14ac:dyDescent="0.25">
      <c r="B1115" s="19"/>
      <c r="C1115" s="19"/>
      <c r="D1115" s="20"/>
      <c r="F1115" s="19"/>
      <c r="G1115" s="19"/>
      <c r="H1115" s="20"/>
      <c r="J1115" s="19"/>
      <c r="K1115" s="19"/>
      <c r="L1115" s="19"/>
    </row>
    <row r="1116" spans="2:12" s="18" customFormat="1" x14ac:dyDescent="0.25">
      <c r="B1116" s="19"/>
      <c r="C1116" s="19"/>
      <c r="D1116" s="20"/>
      <c r="F1116" s="19"/>
      <c r="G1116" s="19"/>
      <c r="H1116" s="20"/>
      <c r="J1116" s="19"/>
      <c r="K1116" s="19"/>
      <c r="L1116" s="19"/>
    </row>
    <row r="1117" spans="2:12" s="18" customFormat="1" x14ac:dyDescent="0.25">
      <c r="B1117" s="19"/>
      <c r="C1117" s="19"/>
      <c r="D1117" s="20"/>
      <c r="F1117" s="19"/>
      <c r="G1117" s="19"/>
      <c r="H1117" s="20"/>
      <c r="J1117" s="19"/>
      <c r="K1117" s="19"/>
      <c r="L1117" s="19"/>
    </row>
    <row r="1118" spans="2:12" s="18" customFormat="1" x14ac:dyDescent="0.25">
      <c r="B1118" s="19"/>
      <c r="C1118" s="19"/>
      <c r="D1118" s="20"/>
      <c r="F1118" s="19"/>
      <c r="G1118" s="19"/>
      <c r="H1118" s="20"/>
      <c r="J1118" s="19"/>
      <c r="K1118" s="19"/>
      <c r="L1118" s="19"/>
    </row>
    <row r="1119" spans="2:12" s="18" customFormat="1" x14ac:dyDescent="0.25">
      <c r="B1119" s="19"/>
      <c r="C1119" s="19"/>
      <c r="D1119" s="20"/>
      <c r="F1119" s="19"/>
      <c r="G1119" s="19"/>
      <c r="H1119" s="20"/>
      <c r="J1119" s="19"/>
      <c r="K1119" s="19"/>
      <c r="L1119" s="19"/>
    </row>
    <row r="1120" spans="2:12" s="18" customFormat="1" x14ac:dyDescent="0.25">
      <c r="B1120" s="19"/>
      <c r="C1120" s="19"/>
      <c r="D1120" s="20"/>
      <c r="F1120" s="19"/>
      <c r="G1120" s="19"/>
      <c r="H1120" s="20"/>
      <c r="J1120" s="19"/>
      <c r="K1120" s="19"/>
      <c r="L1120" s="19"/>
    </row>
    <row r="1121" spans="2:12" s="18" customFormat="1" x14ac:dyDescent="0.25">
      <c r="B1121" s="19"/>
      <c r="C1121" s="19"/>
      <c r="D1121" s="20"/>
      <c r="F1121" s="19"/>
      <c r="G1121" s="19"/>
      <c r="H1121" s="20"/>
      <c r="J1121" s="19"/>
      <c r="K1121" s="19"/>
      <c r="L1121" s="19"/>
    </row>
    <row r="1122" spans="2:12" s="18" customFormat="1" x14ac:dyDescent="0.25">
      <c r="B1122" s="19"/>
      <c r="C1122" s="19"/>
      <c r="D1122" s="20"/>
      <c r="F1122" s="19"/>
      <c r="G1122" s="19"/>
      <c r="H1122" s="20"/>
      <c r="J1122" s="19"/>
      <c r="K1122" s="19"/>
      <c r="L1122" s="19"/>
    </row>
    <row r="1123" spans="2:12" s="18" customFormat="1" x14ac:dyDescent="0.25">
      <c r="B1123" s="19"/>
      <c r="C1123" s="19"/>
      <c r="D1123" s="20"/>
      <c r="F1123" s="19"/>
      <c r="G1123" s="19"/>
      <c r="H1123" s="20"/>
      <c r="J1123" s="19"/>
      <c r="K1123" s="19"/>
      <c r="L1123" s="19"/>
    </row>
    <row r="1124" spans="2:12" s="18" customFormat="1" x14ac:dyDescent="0.25">
      <c r="B1124" s="19"/>
      <c r="C1124" s="19"/>
      <c r="D1124" s="20"/>
      <c r="F1124" s="19"/>
      <c r="G1124" s="19"/>
      <c r="H1124" s="20"/>
      <c r="J1124" s="19"/>
      <c r="K1124" s="19"/>
      <c r="L1124" s="19"/>
    </row>
    <row r="1125" spans="2:12" s="18" customFormat="1" x14ac:dyDescent="0.25">
      <c r="B1125" s="19"/>
      <c r="C1125" s="19"/>
      <c r="D1125" s="20"/>
      <c r="F1125" s="19"/>
      <c r="G1125" s="19"/>
      <c r="H1125" s="20"/>
      <c r="J1125" s="19"/>
      <c r="K1125" s="19"/>
      <c r="L1125" s="19"/>
    </row>
    <row r="1126" spans="2:12" s="18" customFormat="1" x14ac:dyDescent="0.25">
      <c r="B1126" s="19"/>
      <c r="C1126" s="19"/>
      <c r="D1126" s="20"/>
      <c r="F1126" s="19"/>
      <c r="G1126" s="19"/>
      <c r="H1126" s="20"/>
      <c r="J1126" s="19"/>
      <c r="K1126" s="19"/>
      <c r="L1126" s="19"/>
    </row>
    <row r="1127" spans="2:12" s="18" customFormat="1" x14ac:dyDescent="0.25">
      <c r="B1127" s="19"/>
      <c r="C1127" s="19"/>
      <c r="D1127" s="20"/>
      <c r="F1127" s="19"/>
      <c r="G1127" s="19"/>
      <c r="H1127" s="20"/>
      <c r="J1127" s="19"/>
      <c r="K1127" s="19"/>
      <c r="L1127" s="19"/>
    </row>
    <row r="1128" spans="2:12" s="18" customFormat="1" x14ac:dyDescent="0.25">
      <c r="B1128" s="19"/>
      <c r="C1128" s="19"/>
      <c r="D1128" s="20"/>
      <c r="F1128" s="19"/>
      <c r="G1128" s="19"/>
      <c r="H1128" s="20"/>
      <c r="J1128" s="19"/>
      <c r="K1128" s="19"/>
      <c r="L1128" s="19"/>
    </row>
    <row r="1129" spans="2:12" s="18" customFormat="1" x14ac:dyDescent="0.25">
      <c r="B1129" s="19"/>
      <c r="C1129" s="19"/>
      <c r="D1129" s="20"/>
      <c r="F1129" s="19"/>
      <c r="G1129" s="19"/>
      <c r="H1129" s="20"/>
      <c r="J1129" s="19"/>
      <c r="K1129" s="19"/>
      <c r="L1129" s="19"/>
    </row>
    <row r="1130" spans="2:12" s="18" customFormat="1" x14ac:dyDescent="0.25">
      <c r="B1130" s="19"/>
      <c r="C1130" s="19"/>
      <c r="D1130" s="20"/>
      <c r="F1130" s="19"/>
      <c r="G1130" s="19"/>
      <c r="H1130" s="20"/>
      <c r="J1130" s="19"/>
      <c r="K1130" s="19"/>
      <c r="L1130" s="19"/>
    </row>
    <row r="1131" spans="2:12" s="18" customFormat="1" x14ac:dyDescent="0.25">
      <c r="B1131" s="19"/>
      <c r="C1131" s="19"/>
      <c r="D1131" s="20"/>
      <c r="F1131" s="19"/>
      <c r="G1131" s="19"/>
      <c r="H1131" s="20"/>
      <c r="J1131" s="19"/>
      <c r="K1131" s="19"/>
      <c r="L1131" s="19"/>
    </row>
    <row r="1132" spans="2:12" s="18" customFormat="1" x14ac:dyDescent="0.25">
      <c r="B1132" s="19"/>
      <c r="C1132" s="19"/>
      <c r="D1132" s="20"/>
      <c r="F1132" s="19"/>
      <c r="G1132" s="19"/>
      <c r="H1132" s="20"/>
      <c r="J1132" s="19"/>
      <c r="K1132" s="19"/>
      <c r="L1132" s="19"/>
    </row>
    <row r="1133" spans="2:12" s="18" customFormat="1" x14ac:dyDescent="0.25">
      <c r="B1133" s="19"/>
      <c r="C1133" s="19"/>
      <c r="D1133" s="20"/>
      <c r="F1133" s="19"/>
      <c r="G1133" s="19"/>
      <c r="H1133" s="20"/>
      <c r="J1133" s="19"/>
      <c r="K1133" s="19"/>
      <c r="L1133" s="19"/>
    </row>
    <row r="1134" spans="2:12" s="18" customFormat="1" x14ac:dyDescent="0.25">
      <c r="B1134" s="19"/>
      <c r="C1134" s="19"/>
      <c r="D1134" s="20"/>
      <c r="F1134" s="19"/>
      <c r="G1134" s="19"/>
      <c r="H1134" s="20"/>
      <c r="J1134" s="19"/>
      <c r="K1134" s="19"/>
      <c r="L1134" s="19"/>
    </row>
    <row r="1135" spans="2:12" s="18" customFormat="1" x14ac:dyDescent="0.25">
      <c r="B1135" s="19"/>
      <c r="C1135" s="19"/>
      <c r="D1135" s="20"/>
      <c r="F1135" s="19"/>
      <c r="G1135" s="19"/>
      <c r="H1135" s="20"/>
      <c r="J1135" s="19"/>
      <c r="K1135" s="19"/>
      <c r="L1135" s="19"/>
    </row>
    <row r="1136" spans="2:12" s="18" customFormat="1" x14ac:dyDescent="0.25">
      <c r="B1136" s="19"/>
      <c r="C1136" s="19"/>
      <c r="D1136" s="20"/>
      <c r="F1136" s="19"/>
      <c r="G1136" s="19"/>
      <c r="H1136" s="20"/>
      <c r="J1136" s="19"/>
      <c r="K1136" s="19"/>
      <c r="L1136" s="19"/>
    </row>
    <row r="1137" spans="2:12" s="18" customFormat="1" x14ac:dyDescent="0.25">
      <c r="B1137" s="19"/>
      <c r="C1137" s="19"/>
      <c r="D1137" s="20"/>
      <c r="F1137" s="19"/>
      <c r="G1137" s="19"/>
      <c r="H1137" s="20"/>
      <c r="J1137" s="19"/>
      <c r="K1137" s="19"/>
      <c r="L1137" s="19"/>
    </row>
    <row r="1138" spans="2:12" s="18" customFormat="1" x14ac:dyDescent="0.25">
      <c r="B1138" s="19"/>
      <c r="C1138" s="19"/>
      <c r="D1138" s="20"/>
      <c r="F1138" s="19"/>
      <c r="G1138" s="19"/>
      <c r="H1138" s="20"/>
      <c r="J1138" s="19"/>
      <c r="K1138" s="19"/>
      <c r="L1138" s="19"/>
    </row>
    <row r="1139" spans="2:12" s="18" customFormat="1" x14ac:dyDescent="0.25">
      <c r="B1139" s="19"/>
      <c r="C1139" s="19"/>
      <c r="D1139" s="20"/>
      <c r="F1139" s="19"/>
      <c r="G1139" s="19"/>
      <c r="H1139" s="20"/>
      <c r="J1139" s="19"/>
      <c r="K1139" s="19"/>
      <c r="L1139" s="19"/>
    </row>
    <row r="1140" spans="2:12" s="18" customFormat="1" x14ac:dyDescent="0.25">
      <c r="B1140" s="19"/>
      <c r="C1140" s="19"/>
      <c r="D1140" s="20"/>
      <c r="F1140" s="19"/>
      <c r="G1140" s="19"/>
      <c r="H1140" s="20"/>
      <c r="J1140" s="19"/>
      <c r="K1140" s="19"/>
      <c r="L1140" s="19"/>
    </row>
    <row r="1141" spans="2:12" s="18" customFormat="1" x14ac:dyDescent="0.25">
      <c r="B1141" s="19"/>
      <c r="C1141" s="19"/>
      <c r="D1141" s="20"/>
      <c r="F1141" s="19"/>
      <c r="G1141" s="19"/>
      <c r="H1141" s="20"/>
      <c r="J1141" s="19"/>
      <c r="K1141" s="19"/>
      <c r="L1141" s="19"/>
    </row>
    <row r="1142" spans="2:12" s="18" customFormat="1" x14ac:dyDescent="0.25">
      <c r="B1142" s="19"/>
      <c r="C1142" s="19"/>
      <c r="D1142" s="20"/>
      <c r="F1142" s="19"/>
      <c r="G1142" s="19"/>
      <c r="H1142" s="20"/>
      <c r="J1142" s="19"/>
      <c r="K1142" s="19"/>
      <c r="L1142" s="19"/>
    </row>
    <row r="1143" spans="2:12" s="18" customFormat="1" x14ac:dyDescent="0.25">
      <c r="B1143" s="19"/>
      <c r="C1143" s="19"/>
      <c r="D1143" s="20"/>
      <c r="F1143" s="19"/>
      <c r="G1143" s="19"/>
      <c r="H1143" s="20"/>
      <c r="J1143" s="19"/>
      <c r="K1143" s="19"/>
      <c r="L1143" s="19"/>
    </row>
    <row r="1144" spans="2:12" s="18" customFormat="1" x14ac:dyDescent="0.25">
      <c r="B1144" s="19"/>
      <c r="C1144" s="19"/>
      <c r="D1144" s="20"/>
      <c r="F1144" s="19"/>
      <c r="G1144" s="19"/>
      <c r="H1144" s="20"/>
      <c r="J1144" s="19"/>
      <c r="K1144" s="19"/>
      <c r="L1144" s="19"/>
    </row>
    <row r="1145" spans="2:12" s="18" customFormat="1" x14ac:dyDescent="0.25">
      <c r="B1145" s="19"/>
      <c r="C1145" s="19"/>
      <c r="D1145" s="20"/>
      <c r="F1145" s="19"/>
      <c r="G1145" s="19"/>
      <c r="H1145" s="20"/>
      <c r="J1145" s="19"/>
      <c r="K1145" s="19"/>
      <c r="L1145" s="19"/>
    </row>
    <row r="1146" spans="2:12" s="18" customFormat="1" x14ac:dyDescent="0.25">
      <c r="B1146" s="19"/>
      <c r="C1146" s="19"/>
      <c r="D1146" s="20"/>
      <c r="F1146" s="19"/>
      <c r="G1146" s="19"/>
      <c r="H1146" s="20"/>
      <c r="J1146" s="19"/>
      <c r="K1146" s="19"/>
      <c r="L1146" s="19"/>
    </row>
    <row r="1147" spans="2:12" s="18" customFormat="1" x14ac:dyDescent="0.25">
      <c r="B1147" s="19"/>
      <c r="C1147" s="19"/>
      <c r="D1147" s="20"/>
      <c r="F1147" s="19"/>
      <c r="G1147" s="19"/>
      <c r="H1147" s="20"/>
      <c r="J1147" s="19"/>
      <c r="K1147" s="19"/>
      <c r="L1147" s="19"/>
    </row>
    <row r="1148" spans="2:12" s="18" customFormat="1" x14ac:dyDescent="0.25">
      <c r="B1148" s="19"/>
      <c r="C1148" s="19"/>
      <c r="D1148" s="20"/>
      <c r="F1148" s="19"/>
      <c r="G1148" s="19"/>
      <c r="H1148" s="20"/>
      <c r="J1148" s="19"/>
      <c r="K1148" s="19"/>
      <c r="L1148" s="19"/>
    </row>
    <row r="1149" spans="2:12" s="18" customFormat="1" x14ac:dyDescent="0.25">
      <c r="B1149" s="19"/>
      <c r="C1149" s="19"/>
      <c r="D1149" s="20"/>
      <c r="F1149" s="19"/>
      <c r="G1149" s="19"/>
      <c r="H1149" s="20"/>
      <c r="J1149" s="19"/>
      <c r="K1149" s="19"/>
      <c r="L1149" s="19"/>
    </row>
    <row r="1150" spans="2:12" s="18" customFormat="1" x14ac:dyDescent="0.25">
      <c r="B1150" s="19"/>
      <c r="C1150" s="19"/>
      <c r="D1150" s="20"/>
      <c r="F1150" s="19"/>
      <c r="G1150" s="19"/>
      <c r="H1150" s="20"/>
      <c r="J1150" s="19"/>
      <c r="K1150" s="19"/>
      <c r="L1150" s="19"/>
    </row>
    <row r="1151" spans="2:12" s="18" customFormat="1" x14ac:dyDescent="0.25">
      <c r="B1151" s="19"/>
      <c r="C1151" s="19"/>
      <c r="D1151" s="20"/>
      <c r="F1151" s="19"/>
      <c r="G1151" s="19"/>
      <c r="H1151" s="20"/>
      <c r="J1151" s="19"/>
      <c r="K1151" s="19"/>
      <c r="L1151" s="19"/>
    </row>
    <row r="1152" spans="2:12" s="18" customFormat="1" x14ac:dyDescent="0.25">
      <c r="B1152" s="19"/>
      <c r="C1152" s="19"/>
      <c r="D1152" s="20"/>
      <c r="F1152" s="19"/>
      <c r="G1152" s="19"/>
      <c r="H1152" s="20"/>
      <c r="J1152" s="19"/>
      <c r="K1152" s="19"/>
      <c r="L1152" s="19"/>
    </row>
    <row r="1153" spans="2:12" s="18" customFormat="1" x14ac:dyDescent="0.25">
      <c r="B1153" s="19"/>
      <c r="C1153" s="19"/>
      <c r="D1153" s="20"/>
      <c r="F1153" s="19"/>
      <c r="G1153" s="19"/>
      <c r="H1153" s="20"/>
      <c r="J1153" s="19"/>
      <c r="K1153" s="19"/>
      <c r="L1153" s="19"/>
    </row>
    <row r="1154" spans="2:12" s="18" customFormat="1" x14ac:dyDescent="0.25">
      <c r="B1154" s="19"/>
      <c r="C1154" s="19"/>
      <c r="D1154" s="20"/>
      <c r="F1154" s="19"/>
      <c r="G1154" s="19"/>
      <c r="H1154" s="20"/>
      <c r="J1154" s="19"/>
      <c r="K1154" s="19"/>
      <c r="L1154" s="19"/>
    </row>
    <row r="1155" spans="2:12" s="18" customFormat="1" x14ac:dyDescent="0.25">
      <c r="B1155" s="19"/>
      <c r="C1155" s="19"/>
      <c r="D1155" s="20"/>
      <c r="F1155" s="19"/>
      <c r="G1155" s="19"/>
      <c r="H1155" s="20"/>
      <c r="J1155" s="19"/>
      <c r="K1155" s="19"/>
      <c r="L1155" s="19"/>
    </row>
    <row r="1156" spans="2:12" s="18" customFormat="1" x14ac:dyDescent="0.25">
      <c r="B1156" s="19"/>
      <c r="C1156" s="19"/>
      <c r="D1156" s="20"/>
      <c r="F1156" s="19"/>
      <c r="G1156" s="19"/>
      <c r="H1156" s="20"/>
      <c r="J1156" s="19"/>
      <c r="K1156" s="19"/>
      <c r="L1156" s="19"/>
    </row>
    <row r="1157" spans="2:12" s="18" customFormat="1" x14ac:dyDescent="0.25">
      <c r="B1157" s="19"/>
      <c r="C1157" s="19"/>
      <c r="D1157" s="20"/>
      <c r="F1157" s="19"/>
      <c r="G1157" s="19"/>
      <c r="H1157" s="20"/>
      <c r="J1157" s="19"/>
      <c r="K1157" s="19"/>
      <c r="L1157" s="19"/>
    </row>
    <row r="1158" spans="2:12" s="18" customFormat="1" x14ac:dyDescent="0.25">
      <c r="B1158" s="19"/>
      <c r="C1158" s="19"/>
      <c r="D1158" s="20"/>
      <c r="F1158" s="19"/>
      <c r="G1158" s="19"/>
      <c r="H1158" s="20"/>
      <c r="J1158" s="19"/>
      <c r="K1158" s="19"/>
      <c r="L1158" s="19"/>
    </row>
    <row r="1159" spans="2:12" s="18" customFormat="1" x14ac:dyDescent="0.25">
      <c r="B1159" s="19"/>
      <c r="C1159" s="19"/>
      <c r="D1159" s="20"/>
      <c r="F1159" s="19"/>
      <c r="G1159" s="19"/>
      <c r="H1159" s="20"/>
      <c r="J1159" s="19"/>
      <c r="K1159" s="19"/>
      <c r="L1159" s="19"/>
    </row>
    <row r="1160" spans="2:12" s="18" customFormat="1" x14ac:dyDescent="0.25">
      <c r="B1160" s="19"/>
      <c r="C1160" s="19"/>
      <c r="D1160" s="20"/>
      <c r="F1160" s="19"/>
      <c r="G1160" s="19"/>
      <c r="H1160" s="20"/>
      <c r="J1160" s="19"/>
      <c r="K1160" s="19"/>
      <c r="L1160" s="19"/>
    </row>
    <row r="1161" spans="2:12" s="18" customFormat="1" x14ac:dyDescent="0.25">
      <c r="B1161" s="19"/>
      <c r="C1161" s="19"/>
      <c r="D1161" s="20"/>
      <c r="F1161" s="19"/>
      <c r="G1161" s="19"/>
      <c r="H1161" s="20"/>
      <c r="J1161" s="19"/>
      <c r="K1161" s="19"/>
      <c r="L1161" s="19"/>
    </row>
    <row r="1162" spans="2:12" s="18" customFormat="1" x14ac:dyDescent="0.25">
      <c r="B1162" s="19"/>
      <c r="C1162" s="19"/>
      <c r="D1162" s="20"/>
      <c r="F1162" s="19"/>
      <c r="G1162" s="19"/>
      <c r="H1162" s="20"/>
      <c r="J1162" s="19"/>
      <c r="K1162" s="19"/>
      <c r="L1162" s="19"/>
    </row>
    <row r="1163" spans="2:12" s="18" customFormat="1" x14ac:dyDescent="0.25">
      <c r="B1163" s="19"/>
      <c r="C1163" s="19"/>
      <c r="D1163" s="20"/>
      <c r="F1163" s="19"/>
      <c r="G1163" s="19"/>
      <c r="H1163" s="20"/>
      <c r="J1163" s="19"/>
      <c r="K1163" s="19"/>
      <c r="L1163" s="19"/>
    </row>
    <row r="1164" spans="2:12" s="18" customFormat="1" x14ac:dyDescent="0.25">
      <c r="B1164" s="19"/>
      <c r="C1164" s="19"/>
      <c r="D1164" s="20"/>
      <c r="F1164" s="19"/>
      <c r="G1164" s="19"/>
      <c r="H1164" s="20"/>
      <c r="J1164" s="19"/>
      <c r="K1164" s="19"/>
      <c r="L1164" s="19"/>
    </row>
    <row r="1165" spans="2:12" s="18" customFormat="1" x14ac:dyDescent="0.25">
      <c r="B1165" s="19"/>
      <c r="C1165" s="19"/>
      <c r="D1165" s="20"/>
      <c r="F1165" s="19"/>
      <c r="G1165" s="19"/>
      <c r="H1165" s="20"/>
      <c r="J1165" s="19"/>
      <c r="K1165" s="19"/>
      <c r="L1165" s="19"/>
    </row>
    <row r="1166" spans="2:12" s="18" customFormat="1" x14ac:dyDescent="0.25">
      <c r="B1166" s="19"/>
      <c r="C1166" s="19"/>
      <c r="D1166" s="20"/>
      <c r="F1166" s="19"/>
      <c r="G1166" s="19"/>
      <c r="H1166" s="20"/>
      <c r="J1166" s="19"/>
      <c r="K1166" s="19"/>
      <c r="L1166" s="19"/>
    </row>
    <row r="1167" spans="2:12" s="18" customFormat="1" x14ac:dyDescent="0.25">
      <c r="B1167" s="19"/>
      <c r="C1167" s="19"/>
      <c r="D1167" s="20"/>
      <c r="F1167" s="19"/>
      <c r="G1167" s="19"/>
      <c r="H1167" s="20"/>
      <c r="J1167" s="19"/>
      <c r="K1167" s="19"/>
      <c r="L1167" s="19"/>
    </row>
    <row r="1168" spans="2:12" s="18" customFormat="1" x14ac:dyDescent="0.25">
      <c r="B1168" s="19"/>
      <c r="C1168" s="19"/>
      <c r="D1168" s="20"/>
      <c r="F1168" s="19"/>
      <c r="G1168" s="19"/>
      <c r="H1168" s="20"/>
      <c r="J1168" s="19"/>
      <c r="K1168" s="19"/>
      <c r="L1168" s="19"/>
    </row>
    <row r="1169" spans="2:12" s="18" customFormat="1" x14ac:dyDescent="0.25">
      <c r="B1169" s="19"/>
      <c r="C1169" s="19"/>
      <c r="D1169" s="20"/>
      <c r="F1169" s="19"/>
      <c r="G1169" s="19"/>
      <c r="H1169" s="20"/>
      <c r="J1169" s="19"/>
      <c r="K1169" s="19"/>
      <c r="L1169" s="19"/>
    </row>
    <row r="1170" spans="2:12" s="18" customFormat="1" x14ac:dyDescent="0.25">
      <c r="B1170" s="19"/>
      <c r="C1170" s="19"/>
      <c r="D1170" s="20"/>
      <c r="F1170" s="19"/>
      <c r="G1170" s="19"/>
      <c r="H1170" s="20"/>
      <c r="J1170" s="19"/>
      <c r="K1170" s="19"/>
      <c r="L1170" s="19"/>
    </row>
    <row r="1171" spans="2:12" s="18" customFormat="1" x14ac:dyDescent="0.25">
      <c r="B1171" s="19"/>
      <c r="C1171" s="19"/>
      <c r="D1171" s="20"/>
      <c r="F1171" s="19"/>
      <c r="G1171" s="19"/>
      <c r="H1171" s="20"/>
      <c r="J1171" s="19"/>
      <c r="K1171" s="19"/>
      <c r="L1171" s="19"/>
    </row>
    <row r="1172" spans="2:12" s="18" customFormat="1" x14ac:dyDescent="0.25">
      <c r="B1172" s="19"/>
      <c r="C1172" s="19"/>
      <c r="D1172" s="20"/>
      <c r="F1172" s="19"/>
      <c r="G1172" s="19"/>
      <c r="H1172" s="20"/>
      <c r="J1172" s="19"/>
      <c r="K1172" s="19"/>
      <c r="L1172" s="19"/>
    </row>
    <row r="1173" spans="2:12" s="18" customFormat="1" x14ac:dyDescent="0.25">
      <c r="B1173" s="19"/>
      <c r="C1173" s="19"/>
      <c r="D1173" s="20"/>
      <c r="F1173" s="19"/>
      <c r="G1173" s="19"/>
      <c r="H1173" s="20"/>
      <c r="J1173" s="19"/>
      <c r="K1173" s="19"/>
      <c r="L1173" s="19"/>
    </row>
    <row r="1174" spans="2:12" s="18" customFormat="1" x14ac:dyDescent="0.25">
      <c r="B1174" s="19"/>
      <c r="C1174" s="19"/>
      <c r="D1174" s="20"/>
      <c r="F1174" s="19"/>
      <c r="G1174" s="19"/>
      <c r="H1174" s="20"/>
      <c r="J1174" s="19"/>
      <c r="K1174" s="19"/>
      <c r="L1174" s="19"/>
    </row>
    <row r="1175" spans="2:12" s="18" customFormat="1" x14ac:dyDescent="0.25">
      <c r="B1175" s="19"/>
      <c r="C1175" s="19"/>
      <c r="D1175" s="20"/>
      <c r="F1175" s="19"/>
      <c r="G1175" s="19"/>
      <c r="H1175" s="20"/>
      <c r="J1175" s="19"/>
      <c r="K1175" s="19"/>
      <c r="L1175" s="19"/>
    </row>
    <row r="1176" spans="2:12" s="18" customFormat="1" x14ac:dyDescent="0.25">
      <c r="B1176" s="19"/>
      <c r="C1176" s="19"/>
      <c r="D1176" s="20"/>
      <c r="F1176" s="19"/>
      <c r="G1176" s="19"/>
      <c r="H1176" s="20"/>
      <c r="J1176" s="19"/>
      <c r="K1176" s="19"/>
      <c r="L1176" s="19"/>
    </row>
    <row r="1177" spans="2:12" s="18" customFormat="1" x14ac:dyDescent="0.25">
      <c r="B1177" s="19"/>
      <c r="C1177" s="19"/>
      <c r="D1177" s="20"/>
      <c r="F1177" s="19"/>
      <c r="G1177" s="19"/>
      <c r="H1177" s="20"/>
      <c r="J1177" s="19"/>
      <c r="K1177" s="19"/>
      <c r="L1177" s="19"/>
    </row>
    <row r="1178" spans="2:12" s="18" customFormat="1" x14ac:dyDescent="0.25">
      <c r="B1178" s="19"/>
      <c r="C1178" s="19"/>
      <c r="D1178" s="20"/>
      <c r="F1178" s="19"/>
      <c r="G1178" s="19"/>
      <c r="H1178" s="20"/>
      <c r="J1178" s="19"/>
      <c r="K1178" s="19"/>
      <c r="L1178" s="19"/>
    </row>
    <row r="1179" spans="2:12" s="18" customFormat="1" x14ac:dyDescent="0.25">
      <c r="B1179" s="19"/>
      <c r="C1179" s="19"/>
      <c r="D1179" s="20"/>
      <c r="F1179" s="19"/>
      <c r="G1179" s="19"/>
      <c r="H1179" s="20"/>
      <c r="J1179" s="19"/>
      <c r="K1179" s="19"/>
      <c r="L1179" s="19"/>
    </row>
    <row r="1180" spans="2:12" s="18" customFormat="1" x14ac:dyDescent="0.25">
      <c r="B1180" s="19"/>
      <c r="C1180" s="19"/>
      <c r="D1180" s="20"/>
      <c r="F1180" s="19"/>
      <c r="G1180" s="19"/>
      <c r="H1180" s="20"/>
      <c r="J1180" s="19"/>
      <c r="K1180" s="19"/>
      <c r="L1180" s="19"/>
    </row>
    <row r="1181" spans="2:12" s="18" customFormat="1" x14ac:dyDescent="0.25">
      <c r="B1181" s="19"/>
      <c r="C1181" s="19"/>
      <c r="D1181" s="20"/>
      <c r="F1181" s="19"/>
      <c r="G1181" s="19"/>
      <c r="H1181" s="20"/>
      <c r="J1181" s="19"/>
      <c r="K1181" s="19"/>
      <c r="L1181" s="19"/>
    </row>
    <row r="1182" spans="2:12" s="18" customFormat="1" x14ac:dyDescent="0.25">
      <c r="B1182" s="19"/>
      <c r="C1182" s="19"/>
      <c r="D1182" s="20"/>
      <c r="F1182" s="19"/>
      <c r="G1182" s="19"/>
      <c r="H1182" s="20"/>
      <c r="J1182" s="19"/>
      <c r="K1182" s="19"/>
      <c r="L1182" s="19"/>
    </row>
    <row r="1183" spans="2:12" s="18" customFormat="1" x14ac:dyDescent="0.25">
      <c r="B1183" s="19"/>
      <c r="C1183" s="19"/>
      <c r="D1183" s="20"/>
      <c r="F1183" s="19"/>
      <c r="G1183" s="19"/>
      <c r="H1183" s="20"/>
      <c r="J1183" s="19"/>
      <c r="K1183" s="19"/>
      <c r="L1183" s="19"/>
    </row>
    <row r="1184" spans="2:12" s="18" customFormat="1" x14ac:dyDescent="0.25">
      <c r="B1184" s="19"/>
      <c r="C1184" s="19"/>
      <c r="D1184" s="20"/>
      <c r="F1184" s="19"/>
      <c r="G1184" s="19"/>
      <c r="H1184" s="20"/>
      <c r="J1184" s="19"/>
      <c r="K1184" s="19"/>
      <c r="L1184" s="19"/>
    </row>
    <row r="1185" spans="2:12" s="18" customFormat="1" x14ac:dyDescent="0.25">
      <c r="B1185" s="19"/>
      <c r="C1185" s="19"/>
      <c r="D1185" s="20"/>
      <c r="F1185" s="19"/>
      <c r="G1185" s="19"/>
      <c r="H1185" s="20"/>
      <c r="J1185" s="19"/>
      <c r="K1185" s="19"/>
      <c r="L1185" s="19"/>
    </row>
    <row r="1186" spans="2:12" s="18" customFormat="1" x14ac:dyDescent="0.25">
      <c r="B1186" s="19"/>
      <c r="C1186" s="19"/>
      <c r="D1186" s="20"/>
      <c r="F1186" s="19"/>
      <c r="G1186" s="19"/>
      <c r="H1186" s="20"/>
      <c r="J1186" s="19"/>
      <c r="K1186" s="19"/>
      <c r="L1186" s="19"/>
    </row>
    <row r="1187" spans="2:12" s="18" customFormat="1" x14ac:dyDescent="0.25">
      <c r="B1187" s="19"/>
      <c r="C1187" s="19"/>
      <c r="D1187" s="20"/>
      <c r="F1187" s="19"/>
      <c r="G1187" s="19"/>
      <c r="H1187" s="20"/>
      <c r="J1187" s="19"/>
      <c r="K1187" s="19"/>
      <c r="L1187" s="19"/>
    </row>
    <row r="1188" spans="2:12" s="18" customFormat="1" x14ac:dyDescent="0.25">
      <c r="B1188" s="19"/>
      <c r="C1188" s="19"/>
      <c r="D1188" s="20"/>
      <c r="F1188" s="19"/>
      <c r="G1188" s="19"/>
      <c r="H1188" s="20"/>
      <c r="J1188" s="19"/>
      <c r="K1188" s="19"/>
      <c r="L1188" s="19"/>
    </row>
    <row r="1189" spans="2:12" s="18" customFormat="1" x14ac:dyDescent="0.25">
      <c r="B1189" s="19"/>
      <c r="C1189" s="19"/>
      <c r="D1189" s="20"/>
      <c r="F1189" s="19"/>
      <c r="G1189" s="19"/>
      <c r="H1189" s="20"/>
      <c r="J1189" s="19"/>
      <c r="K1189" s="19"/>
      <c r="L1189" s="19"/>
    </row>
    <row r="1190" spans="2:12" s="18" customFormat="1" x14ac:dyDescent="0.25">
      <c r="B1190" s="19"/>
      <c r="C1190" s="19"/>
      <c r="D1190" s="20"/>
      <c r="F1190" s="19"/>
      <c r="G1190" s="19"/>
      <c r="H1190" s="20"/>
      <c r="J1190" s="19"/>
      <c r="K1190" s="19"/>
      <c r="L1190" s="19"/>
    </row>
    <row r="1191" spans="2:12" s="18" customFormat="1" x14ac:dyDescent="0.25">
      <c r="B1191" s="19"/>
      <c r="C1191" s="19"/>
      <c r="D1191" s="20"/>
      <c r="F1191" s="19"/>
      <c r="G1191" s="19"/>
      <c r="H1191" s="20"/>
      <c r="J1191" s="19"/>
      <c r="K1191" s="19"/>
      <c r="L1191" s="19"/>
    </row>
    <row r="1192" spans="2:12" s="18" customFormat="1" x14ac:dyDescent="0.25">
      <c r="B1192" s="19"/>
      <c r="C1192" s="19"/>
      <c r="D1192" s="20"/>
      <c r="F1192" s="19"/>
      <c r="G1192" s="19"/>
      <c r="H1192" s="20"/>
      <c r="J1192" s="19"/>
      <c r="K1192" s="19"/>
      <c r="L1192" s="19"/>
    </row>
    <row r="1193" spans="2:12" s="18" customFormat="1" x14ac:dyDescent="0.25">
      <c r="B1193" s="19"/>
      <c r="C1193" s="19"/>
      <c r="D1193" s="20"/>
      <c r="F1193" s="19"/>
      <c r="G1193" s="19"/>
      <c r="H1193" s="20"/>
      <c r="J1193" s="19"/>
      <c r="K1193" s="19"/>
      <c r="L1193" s="19"/>
    </row>
    <row r="1194" spans="2:12" s="18" customFormat="1" x14ac:dyDescent="0.25">
      <c r="B1194" s="19"/>
      <c r="C1194" s="19"/>
      <c r="D1194" s="20"/>
      <c r="F1194" s="19"/>
      <c r="G1194" s="19"/>
      <c r="H1194" s="20"/>
      <c r="J1194" s="19"/>
      <c r="K1194" s="19"/>
      <c r="L1194" s="19"/>
    </row>
    <row r="1195" spans="2:12" s="18" customFormat="1" x14ac:dyDescent="0.25">
      <c r="B1195" s="19"/>
      <c r="C1195" s="19"/>
      <c r="D1195" s="20"/>
      <c r="F1195" s="19"/>
      <c r="G1195" s="19"/>
      <c r="H1195" s="20"/>
      <c r="J1195" s="19"/>
      <c r="K1195" s="19"/>
      <c r="L1195" s="19"/>
    </row>
    <row r="1196" spans="2:12" s="18" customFormat="1" x14ac:dyDescent="0.25">
      <c r="B1196" s="19"/>
      <c r="C1196" s="19"/>
      <c r="D1196" s="20"/>
      <c r="F1196" s="19"/>
      <c r="G1196" s="19"/>
      <c r="H1196" s="20"/>
      <c r="J1196" s="19"/>
      <c r="K1196" s="19"/>
      <c r="L1196" s="19"/>
    </row>
    <row r="1197" spans="2:12" s="18" customFormat="1" x14ac:dyDescent="0.25">
      <c r="B1197" s="19"/>
      <c r="C1197" s="19"/>
      <c r="D1197" s="20"/>
      <c r="F1197" s="19"/>
      <c r="G1197" s="19"/>
      <c r="H1197" s="20"/>
      <c r="J1197" s="19"/>
      <c r="K1197" s="19"/>
      <c r="L1197" s="19"/>
    </row>
    <row r="1198" spans="2:12" s="18" customFormat="1" x14ac:dyDescent="0.25">
      <c r="B1198" s="19"/>
      <c r="C1198" s="19"/>
      <c r="D1198" s="20"/>
      <c r="F1198" s="19"/>
      <c r="G1198" s="19"/>
      <c r="H1198" s="20"/>
      <c r="J1198" s="19"/>
      <c r="K1198" s="19"/>
      <c r="L1198" s="19"/>
    </row>
    <row r="1199" spans="2:12" s="18" customFormat="1" x14ac:dyDescent="0.25">
      <c r="B1199" s="19"/>
      <c r="C1199" s="19"/>
      <c r="D1199" s="20"/>
      <c r="F1199" s="19"/>
      <c r="G1199" s="19"/>
      <c r="H1199" s="20"/>
      <c r="J1199" s="19"/>
      <c r="K1199" s="19"/>
      <c r="L1199" s="19"/>
    </row>
    <row r="1200" spans="2:12" s="18" customFormat="1" x14ac:dyDescent="0.25">
      <c r="B1200" s="19"/>
      <c r="C1200" s="19"/>
      <c r="D1200" s="20"/>
      <c r="F1200" s="19"/>
      <c r="G1200" s="19"/>
      <c r="H1200" s="20"/>
      <c r="J1200" s="19"/>
      <c r="K1200" s="19"/>
      <c r="L1200" s="19"/>
    </row>
    <row r="1201" spans="2:12" s="18" customFormat="1" x14ac:dyDescent="0.25">
      <c r="B1201" s="19"/>
      <c r="C1201" s="19"/>
      <c r="D1201" s="20"/>
      <c r="F1201" s="19"/>
      <c r="G1201" s="19"/>
      <c r="H1201" s="20"/>
      <c r="J1201" s="19"/>
      <c r="K1201" s="19"/>
      <c r="L1201" s="19"/>
    </row>
    <row r="1202" spans="2:12" s="18" customFormat="1" x14ac:dyDescent="0.25">
      <c r="B1202" s="19"/>
      <c r="C1202" s="19"/>
      <c r="D1202" s="20"/>
      <c r="F1202" s="19"/>
      <c r="G1202" s="19"/>
      <c r="H1202" s="20"/>
      <c r="J1202" s="19"/>
      <c r="K1202" s="19"/>
      <c r="L1202" s="19"/>
    </row>
    <row r="1203" spans="2:12" s="18" customFormat="1" x14ac:dyDescent="0.25">
      <c r="B1203" s="19"/>
      <c r="C1203" s="19"/>
      <c r="D1203" s="20"/>
      <c r="F1203" s="19"/>
      <c r="G1203" s="19"/>
      <c r="H1203" s="20"/>
      <c r="J1203" s="19"/>
      <c r="K1203" s="19"/>
      <c r="L1203" s="19"/>
    </row>
    <row r="1204" spans="2:12" s="18" customFormat="1" x14ac:dyDescent="0.25">
      <c r="B1204" s="19"/>
      <c r="C1204" s="19"/>
      <c r="D1204" s="20"/>
      <c r="F1204" s="19"/>
      <c r="G1204" s="19"/>
      <c r="H1204" s="20"/>
      <c r="J1204" s="19"/>
      <c r="K1204" s="19"/>
      <c r="L1204" s="19"/>
    </row>
    <row r="1205" spans="2:12" s="18" customFormat="1" x14ac:dyDescent="0.25">
      <c r="B1205" s="19"/>
      <c r="C1205" s="19"/>
      <c r="D1205" s="20"/>
      <c r="F1205" s="19"/>
      <c r="G1205" s="19"/>
      <c r="H1205" s="20"/>
      <c r="J1205" s="19"/>
      <c r="K1205" s="19"/>
      <c r="L1205" s="19"/>
    </row>
    <row r="1206" spans="2:12" s="18" customFormat="1" x14ac:dyDescent="0.25">
      <c r="B1206" s="19"/>
      <c r="C1206" s="19"/>
      <c r="D1206" s="20"/>
      <c r="F1206" s="19"/>
      <c r="G1206" s="19"/>
      <c r="H1206" s="20"/>
      <c r="J1206" s="19"/>
      <c r="K1206" s="19"/>
      <c r="L1206" s="19"/>
    </row>
    <row r="1207" spans="2:12" s="18" customFormat="1" x14ac:dyDescent="0.25">
      <c r="B1207" s="19"/>
      <c r="C1207" s="19"/>
      <c r="D1207" s="20"/>
      <c r="F1207" s="19"/>
      <c r="G1207" s="19"/>
      <c r="H1207" s="20"/>
      <c r="J1207" s="19"/>
      <c r="K1207" s="19"/>
      <c r="L1207" s="19"/>
    </row>
    <row r="1208" spans="2:12" s="18" customFormat="1" x14ac:dyDescent="0.25">
      <c r="B1208" s="19"/>
      <c r="C1208" s="19"/>
      <c r="D1208" s="20"/>
      <c r="F1208" s="19"/>
      <c r="G1208" s="19"/>
      <c r="H1208" s="20"/>
      <c r="J1208" s="19"/>
      <c r="K1208" s="19"/>
      <c r="L1208" s="19"/>
    </row>
    <row r="1209" spans="2:12" s="18" customFormat="1" x14ac:dyDescent="0.25">
      <c r="B1209" s="19"/>
      <c r="C1209" s="19"/>
      <c r="D1209" s="20"/>
      <c r="F1209" s="19"/>
      <c r="G1209" s="19"/>
      <c r="H1209" s="20"/>
      <c r="J1209" s="19"/>
      <c r="K1209" s="19"/>
      <c r="L1209" s="19"/>
    </row>
    <row r="1210" spans="2:12" s="18" customFormat="1" x14ac:dyDescent="0.25">
      <c r="B1210" s="19"/>
      <c r="C1210" s="19"/>
      <c r="D1210" s="20"/>
      <c r="F1210" s="19"/>
      <c r="G1210" s="19"/>
      <c r="H1210" s="20"/>
      <c r="J1210" s="19"/>
      <c r="K1210" s="19"/>
      <c r="L1210" s="19"/>
    </row>
    <row r="1211" spans="2:12" s="18" customFormat="1" x14ac:dyDescent="0.25">
      <c r="B1211" s="19"/>
      <c r="C1211" s="19"/>
      <c r="D1211" s="20"/>
      <c r="F1211" s="19"/>
      <c r="G1211" s="19"/>
      <c r="H1211" s="20"/>
      <c r="J1211" s="19"/>
      <c r="K1211" s="19"/>
      <c r="L1211" s="19"/>
    </row>
    <row r="1212" spans="2:12" s="18" customFormat="1" x14ac:dyDescent="0.25">
      <c r="B1212" s="19"/>
      <c r="C1212" s="19"/>
      <c r="D1212" s="20"/>
      <c r="F1212" s="19"/>
      <c r="G1212" s="19"/>
      <c r="H1212" s="20"/>
      <c r="J1212" s="19"/>
      <c r="K1212" s="19"/>
      <c r="L1212" s="19"/>
    </row>
    <row r="1213" spans="2:12" s="18" customFormat="1" x14ac:dyDescent="0.25">
      <c r="B1213" s="19"/>
      <c r="C1213" s="19"/>
      <c r="D1213" s="20"/>
      <c r="F1213" s="19"/>
      <c r="G1213" s="19"/>
      <c r="H1213" s="20"/>
      <c r="J1213" s="19"/>
      <c r="K1213" s="19"/>
      <c r="L1213" s="19"/>
    </row>
    <row r="1214" spans="2:12" s="18" customFormat="1" x14ac:dyDescent="0.25">
      <c r="B1214" s="19"/>
      <c r="C1214" s="19"/>
      <c r="D1214" s="20"/>
      <c r="F1214" s="19"/>
      <c r="G1214" s="19"/>
      <c r="H1214" s="20"/>
      <c r="J1214" s="19"/>
      <c r="K1214" s="19"/>
      <c r="L1214" s="19"/>
    </row>
    <row r="1215" spans="2:12" s="18" customFormat="1" x14ac:dyDescent="0.25">
      <c r="B1215" s="19"/>
      <c r="C1215" s="19"/>
      <c r="D1215" s="20"/>
      <c r="F1215" s="19"/>
      <c r="G1215" s="19"/>
      <c r="H1215" s="20"/>
      <c r="J1215" s="19"/>
      <c r="K1215" s="19"/>
      <c r="L1215" s="19"/>
    </row>
    <row r="1216" spans="2:12" s="18" customFormat="1" x14ac:dyDescent="0.25">
      <c r="B1216" s="19"/>
      <c r="C1216" s="19"/>
      <c r="D1216" s="20"/>
      <c r="F1216" s="19"/>
      <c r="G1216" s="19"/>
      <c r="H1216" s="20"/>
      <c r="J1216" s="19"/>
      <c r="K1216" s="19"/>
      <c r="L1216" s="19"/>
    </row>
    <row r="1217" spans="2:12" s="18" customFormat="1" x14ac:dyDescent="0.25">
      <c r="B1217" s="19"/>
      <c r="C1217" s="19"/>
      <c r="D1217" s="20"/>
      <c r="F1217" s="19"/>
      <c r="G1217" s="19"/>
      <c r="H1217" s="20"/>
      <c r="J1217" s="19"/>
      <c r="K1217" s="19"/>
      <c r="L1217" s="19"/>
    </row>
    <row r="1218" spans="2:12" s="18" customFormat="1" x14ac:dyDescent="0.25">
      <c r="B1218" s="19"/>
      <c r="C1218" s="19"/>
      <c r="D1218" s="20"/>
      <c r="F1218" s="19"/>
      <c r="G1218" s="19"/>
      <c r="H1218" s="20"/>
      <c r="J1218" s="19"/>
      <c r="K1218" s="19"/>
      <c r="L1218" s="19"/>
    </row>
    <row r="1219" spans="2:12" s="18" customFormat="1" x14ac:dyDescent="0.25">
      <c r="B1219" s="19"/>
      <c r="C1219" s="19"/>
      <c r="D1219" s="20"/>
      <c r="F1219" s="19"/>
      <c r="G1219" s="19"/>
      <c r="H1219" s="20"/>
      <c r="J1219" s="19"/>
      <c r="K1219" s="19"/>
      <c r="L1219" s="19"/>
    </row>
    <row r="1220" spans="2:12" s="18" customFormat="1" x14ac:dyDescent="0.25">
      <c r="B1220" s="19"/>
      <c r="C1220" s="19"/>
      <c r="D1220" s="20"/>
      <c r="F1220" s="19"/>
      <c r="G1220" s="19"/>
      <c r="H1220" s="20"/>
      <c r="J1220" s="19"/>
      <c r="K1220" s="19"/>
      <c r="L1220" s="19"/>
    </row>
    <row r="1221" spans="2:12" s="18" customFormat="1" x14ac:dyDescent="0.25">
      <c r="B1221" s="19"/>
      <c r="C1221" s="19"/>
      <c r="D1221" s="20"/>
      <c r="F1221" s="19"/>
      <c r="G1221" s="19"/>
      <c r="H1221" s="20"/>
      <c r="J1221" s="19"/>
      <c r="K1221" s="19"/>
      <c r="L1221" s="19"/>
    </row>
    <row r="1222" spans="2:12" s="18" customFormat="1" x14ac:dyDescent="0.25">
      <c r="B1222" s="19"/>
      <c r="C1222" s="19"/>
      <c r="D1222" s="20"/>
      <c r="F1222" s="19"/>
      <c r="G1222" s="19"/>
      <c r="H1222" s="20"/>
      <c r="J1222" s="19"/>
      <c r="K1222" s="19"/>
      <c r="L1222" s="19"/>
    </row>
    <row r="1223" spans="2:12" s="18" customFormat="1" x14ac:dyDescent="0.25">
      <c r="B1223" s="19"/>
      <c r="C1223" s="19"/>
      <c r="D1223" s="20"/>
      <c r="F1223" s="19"/>
      <c r="G1223" s="19"/>
      <c r="H1223" s="20"/>
      <c r="J1223" s="19"/>
      <c r="K1223" s="19"/>
      <c r="L1223" s="19"/>
    </row>
    <row r="1224" spans="2:12" s="18" customFormat="1" x14ac:dyDescent="0.25">
      <c r="B1224" s="19"/>
      <c r="C1224" s="19"/>
      <c r="D1224" s="20"/>
      <c r="F1224" s="19"/>
      <c r="G1224" s="19"/>
      <c r="H1224" s="20"/>
      <c r="J1224" s="19"/>
      <c r="K1224" s="19"/>
      <c r="L1224" s="19"/>
    </row>
    <row r="1225" spans="2:12" s="18" customFormat="1" x14ac:dyDescent="0.25">
      <c r="B1225" s="19"/>
      <c r="C1225" s="19"/>
      <c r="D1225" s="20"/>
      <c r="F1225" s="19"/>
      <c r="G1225" s="19"/>
      <c r="H1225" s="20"/>
      <c r="J1225" s="19"/>
      <c r="K1225" s="19"/>
      <c r="L1225" s="19"/>
    </row>
    <row r="1226" spans="2:12" s="18" customFormat="1" x14ac:dyDescent="0.25">
      <c r="B1226" s="19"/>
      <c r="C1226" s="19"/>
      <c r="D1226" s="20"/>
      <c r="F1226" s="19"/>
      <c r="G1226" s="19"/>
      <c r="H1226" s="20"/>
      <c r="J1226" s="19"/>
      <c r="K1226" s="19"/>
      <c r="L1226" s="19"/>
    </row>
    <row r="1227" spans="2:12" s="18" customFormat="1" x14ac:dyDescent="0.25">
      <c r="B1227" s="19"/>
      <c r="C1227" s="19"/>
      <c r="D1227" s="20"/>
      <c r="F1227" s="19"/>
      <c r="G1227" s="19"/>
      <c r="H1227" s="20"/>
      <c r="J1227" s="19"/>
      <c r="K1227" s="19"/>
      <c r="L1227" s="19"/>
    </row>
    <row r="1228" spans="2:12" s="18" customFormat="1" x14ac:dyDescent="0.25">
      <c r="B1228" s="19"/>
      <c r="C1228" s="19"/>
      <c r="D1228" s="20"/>
      <c r="F1228" s="19"/>
      <c r="G1228" s="19"/>
      <c r="H1228" s="20"/>
      <c r="J1228" s="19"/>
      <c r="K1228" s="19"/>
      <c r="L1228" s="19"/>
    </row>
    <row r="1229" spans="2:12" s="18" customFormat="1" x14ac:dyDescent="0.25">
      <c r="B1229" s="19"/>
      <c r="C1229" s="19"/>
      <c r="D1229" s="20"/>
      <c r="F1229" s="19"/>
      <c r="G1229" s="19"/>
      <c r="H1229" s="20"/>
      <c r="J1229" s="19"/>
      <c r="K1229" s="19"/>
      <c r="L1229" s="19"/>
    </row>
    <row r="1230" spans="2:12" s="18" customFormat="1" x14ac:dyDescent="0.25">
      <c r="B1230" s="19"/>
      <c r="C1230" s="19"/>
      <c r="D1230" s="20"/>
      <c r="F1230" s="19"/>
      <c r="G1230" s="19"/>
      <c r="H1230" s="20"/>
      <c r="J1230" s="19"/>
      <c r="K1230" s="19"/>
      <c r="L1230" s="19"/>
    </row>
    <row r="1231" spans="2:12" s="18" customFormat="1" x14ac:dyDescent="0.25">
      <c r="B1231" s="19"/>
      <c r="C1231" s="19"/>
      <c r="D1231" s="20"/>
      <c r="F1231" s="19"/>
      <c r="G1231" s="19"/>
      <c r="H1231" s="20"/>
      <c r="J1231" s="19"/>
      <c r="K1231" s="19"/>
      <c r="L1231" s="19"/>
    </row>
    <row r="1232" spans="2:12" s="18" customFormat="1" x14ac:dyDescent="0.25">
      <c r="B1232" s="19"/>
      <c r="C1232" s="19"/>
      <c r="D1232" s="20"/>
      <c r="F1232" s="19"/>
      <c r="G1232" s="19"/>
      <c r="H1232" s="20"/>
      <c r="J1232" s="19"/>
      <c r="K1232" s="19"/>
      <c r="L1232" s="19"/>
    </row>
    <row r="1233" spans="2:12" s="18" customFormat="1" x14ac:dyDescent="0.25">
      <c r="B1233" s="19"/>
      <c r="C1233" s="19"/>
      <c r="D1233" s="20"/>
      <c r="F1233" s="19"/>
      <c r="G1233" s="19"/>
      <c r="H1233" s="20"/>
      <c r="J1233" s="19"/>
      <c r="K1233" s="19"/>
      <c r="L1233" s="19"/>
    </row>
    <row r="1234" spans="2:12" s="18" customFormat="1" x14ac:dyDescent="0.25">
      <c r="B1234" s="19"/>
      <c r="C1234" s="19"/>
      <c r="D1234" s="20"/>
      <c r="F1234" s="19"/>
      <c r="G1234" s="19"/>
      <c r="H1234" s="20"/>
      <c r="J1234" s="19"/>
      <c r="K1234" s="19"/>
      <c r="L1234" s="19"/>
    </row>
    <row r="1235" spans="2:12" s="18" customFormat="1" x14ac:dyDescent="0.25">
      <c r="B1235" s="19"/>
      <c r="C1235" s="19"/>
      <c r="D1235" s="20"/>
      <c r="F1235" s="19"/>
      <c r="G1235" s="19"/>
      <c r="H1235" s="20"/>
      <c r="J1235" s="19"/>
      <c r="K1235" s="19"/>
      <c r="L1235" s="19"/>
    </row>
    <row r="1236" spans="2:12" s="18" customFormat="1" x14ac:dyDescent="0.25">
      <c r="B1236" s="19"/>
      <c r="C1236" s="19"/>
      <c r="D1236" s="20"/>
      <c r="F1236" s="19"/>
      <c r="G1236" s="19"/>
      <c r="H1236" s="20"/>
      <c r="J1236" s="19"/>
      <c r="K1236" s="19"/>
      <c r="L1236" s="19"/>
    </row>
    <row r="1237" spans="2:12" s="18" customFormat="1" x14ac:dyDescent="0.25">
      <c r="B1237" s="19"/>
      <c r="C1237" s="19"/>
      <c r="D1237" s="20"/>
      <c r="F1237" s="19"/>
      <c r="G1237" s="19"/>
      <c r="H1237" s="20"/>
      <c r="J1237" s="19"/>
      <c r="K1237" s="19"/>
      <c r="L1237" s="19"/>
    </row>
    <row r="1238" spans="2:12" s="18" customFormat="1" x14ac:dyDescent="0.25">
      <c r="B1238" s="19"/>
      <c r="C1238" s="19"/>
      <c r="D1238" s="20"/>
      <c r="F1238" s="19"/>
      <c r="G1238" s="19"/>
      <c r="H1238" s="20"/>
      <c r="J1238" s="19"/>
      <c r="K1238" s="19"/>
      <c r="L1238" s="19"/>
    </row>
    <row r="1239" spans="2:12" s="18" customFormat="1" x14ac:dyDescent="0.25">
      <c r="B1239" s="19"/>
      <c r="C1239" s="19"/>
      <c r="D1239" s="20"/>
      <c r="F1239" s="19"/>
      <c r="G1239" s="19"/>
      <c r="H1239" s="20"/>
      <c r="J1239" s="19"/>
      <c r="K1239" s="19"/>
      <c r="L1239" s="19"/>
    </row>
    <row r="1240" spans="2:12" s="18" customFormat="1" x14ac:dyDescent="0.25">
      <c r="B1240" s="19"/>
      <c r="C1240" s="19"/>
      <c r="D1240" s="20"/>
      <c r="F1240" s="19"/>
      <c r="G1240" s="19"/>
      <c r="H1240" s="20"/>
      <c r="J1240" s="19"/>
      <c r="K1240" s="19"/>
      <c r="L1240" s="19"/>
    </row>
    <row r="1241" spans="2:12" s="18" customFormat="1" x14ac:dyDescent="0.25">
      <c r="B1241" s="19"/>
      <c r="C1241" s="19"/>
      <c r="D1241" s="20"/>
      <c r="F1241" s="19"/>
      <c r="G1241" s="19"/>
      <c r="H1241" s="20"/>
      <c r="J1241" s="19"/>
      <c r="K1241" s="19"/>
      <c r="L1241" s="19"/>
    </row>
    <row r="1242" spans="2:12" s="18" customFormat="1" x14ac:dyDescent="0.25">
      <c r="B1242" s="19"/>
      <c r="C1242" s="19"/>
      <c r="D1242" s="20"/>
      <c r="F1242" s="19"/>
      <c r="G1242" s="19"/>
      <c r="H1242" s="20"/>
      <c r="J1242" s="19"/>
      <c r="K1242" s="19"/>
      <c r="L1242" s="19"/>
    </row>
    <row r="1243" spans="2:12" s="18" customFormat="1" x14ac:dyDescent="0.25">
      <c r="B1243" s="19"/>
      <c r="C1243" s="19"/>
      <c r="D1243" s="20"/>
      <c r="F1243" s="19"/>
      <c r="G1243" s="19"/>
      <c r="H1243" s="20"/>
      <c r="J1243" s="19"/>
      <c r="K1243" s="19"/>
      <c r="L1243" s="19"/>
    </row>
    <row r="1244" spans="2:12" s="18" customFormat="1" x14ac:dyDescent="0.25">
      <c r="B1244" s="19"/>
      <c r="C1244" s="19"/>
      <c r="D1244" s="20"/>
      <c r="F1244" s="19"/>
      <c r="G1244" s="19"/>
      <c r="H1244" s="20"/>
      <c r="J1244" s="19"/>
      <c r="K1244" s="19"/>
      <c r="L1244" s="19"/>
    </row>
    <row r="1245" spans="2:12" s="18" customFormat="1" x14ac:dyDescent="0.25">
      <c r="B1245" s="19"/>
      <c r="C1245" s="19"/>
      <c r="D1245" s="20"/>
      <c r="F1245" s="19"/>
      <c r="G1245" s="19"/>
      <c r="H1245" s="20"/>
      <c r="J1245" s="19"/>
      <c r="K1245" s="19"/>
      <c r="L1245" s="19"/>
    </row>
    <row r="1246" spans="2:12" s="18" customFormat="1" x14ac:dyDescent="0.25">
      <c r="B1246" s="19"/>
      <c r="C1246" s="19"/>
      <c r="D1246" s="20"/>
      <c r="F1246" s="19"/>
      <c r="G1246" s="19"/>
      <c r="H1246" s="20"/>
      <c r="J1246" s="19"/>
      <c r="K1246" s="19"/>
      <c r="L1246" s="19"/>
    </row>
    <row r="1247" spans="2:12" s="18" customFormat="1" x14ac:dyDescent="0.25">
      <c r="B1247" s="19"/>
      <c r="C1247" s="19"/>
      <c r="D1247" s="20"/>
      <c r="F1247" s="19"/>
      <c r="G1247" s="19"/>
      <c r="H1247" s="20"/>
      <c r="J1247" s="19"/>
      <c r="K1247" s="19"/>
      <c r="L1247" s="19"/>
    </row>
    <row r="1248" spans="2:12" s="18" customFormat="1" x14ac:dyDescent="0.25">
      <c r="B1248" s="19"/>
      <c r="C1248" s="19"/>
      <c r="D1248" s="20"/>
      <c r="F1248" s="19"/>
      <c r="G1248" s="19"/>
      <c r="H1248" s="20"/>
      <c r="J1248" s="19"/>
      <c r="K1248" s="19"/>
      <c r="L1248" s="19"/>
    </row>
    <row r="1249" spans="2:12" s="18" customFormat="1" x14ac:dyDescent="0.25">
      <c r="B1249" s="19"/>
      <c r="C1249" s="19"/>
      <c r="D1249" s="20"/>
      <c r="F1249" s="19"/>
      <c r="G1249" s="19"/>
      <c r="H1249" s="20"/>
      <c r="J1249" s="19"/>
      <c r="K1249" s="19"/>
      <c r="L1249" s="19"/>
    </row>
    <row r="1250" spans="2:12" s="18" customFormat="1" x14ac:dyDescent="0.25">
      <c r="B1250" s="19"/>
      <c r="C1250" s="19"/>
      <c r="D1250" s="20"/>
      <c r="F1250" s="19"/>
      <c r="G1250" s="19"/>
      <c r="H1250" s="20"/>
      <c r="J1250" s="19"/>
      <c r="K1250" s="19"/>
      <c r="L1250" s="19"/>
    </row>
    <row r="1251" spans="2:12" s="18" customFormat="1" x14ac:dyDescent="0.25">
      <c r="B1251" s="19"/>
      <c r="C1251" s="19"/>
      <c r="D1251" s="20"/>
      <c r="F1251" s="19"/>
      <c r="G1251" s="19"/>
      <c r="H1251" s="20"/>
      <c r="J1251" s="19"/>
      <c r="K1251" s="19"/>
      <c r="L1251" s="19"/>
    </row>
    <row r="1252" spans="2:12" s="18" customFormat="1" x14ac:dyDescent="0.25">
      <c r="B1252" s="19"/>
      <c r="C1252" s="19"/>
      <c r="D1252" s="20"/>
      <c r="F1252" s="19"/>
      <c r="G1252" s="19"/>
      <c r="H1252" s="20"/>
      <c r="J1252" s="19"/>
      <c r="K1252" s="19"/>
      <c r="L1252" s="19"/>
    </row>
    <row r="1253" spans="2:12" s="18" customFormat="1" x14ac:dyDescent="0.25">
      <c r="B1253" s="19"/>
      <c r="C1253" s="19"/>
      <c r="D1253" s="20"/>
      <c r="F1253" s="19"/>
      <c r="G1253" s="19"/>
      <c r="H1253" s="20"/>
      <c r="J1253" s="19"/>
      <c r="K1253" s="19"/>
      <c r="L1253" s="19"/>
    </row>
    <row r="1254" spans="2:12" s="18" customFormat="1" x14ac:dyDescent="0.25">
      <c r="B1254" s="19"/>
      <c r="C1254" s="19"/>
      <c r="D1254" s="20"/>
      <c r="F1254" s="19"/>
      <c r="G1254" s="19"/>
      <c r="H1254" s="20"/>
      <c r="J1254" s="19"/>
      <c r="K1254" s="19"/>
      <c r="L1254" s="19"/>
    </row>
    <row r="1255" spans="2:12" s="18" customFormat="1" x14ac:dyDescent="0.25">
      <c r="B1255" s="19"/>
      <c r="C1255" s="19"/>
      <c r="D1255" s="20"/>
      <c r="F1255" s="19"/>
      <c r="G1255" s="19"/>
      <c r="H1255" s="20"/>
      <c r="J1255" s="19"/>
      <c r="K1255" s="19"/>
      <c r="L1255" s="19"/>
    </row>
    <row r="1256" spans="2:12" s="18" customFormat="1" x14ac:dyDescent="0.25">
      <c r="B1256" s="19"/>
      <c r="C1256" s="19"/>
      <c r="D1256" s="20"/>
      <c r="F1256" s="19"/>
      <c r="G1256" s="19"/>
      <c r="H1256" s="20"/>
      <c r="J1256" s="19"/>
      <c r="K1256" s="19"/>
      <c r="L1256" s="19"/>
    </row>
    <row r="1257" spans="2:12" s="18" customFormat="1" x14ac:dyDescent="0.25">
      <c r="B1257" s="19"/>
      <c r="C1257" s="19"/>
      <c r="D1257" s="20"/>
      <c r="F1257" s="19"/>
      <c r="G1257" s="19"/>
      <c r="H1257" s="20"/>
      <c r="J1257" s="19"/>
      <c r="K1257" s="19"/>
      <c r="L1257" s="19"/>
    </row>
    <row r="1258" spans="2:12" s="18" customFormat="1" x14ac:dyDescent="0.25">
      <c r="B1258" s="19"/>
      <c r="C1258" s="19"/>
      <c r="D1258" s="20"/>
      <c r="F1258" s="19"/>
      <c r="G1258" s="19"/>
      <c r="H1258" s="20"/>
      <c r="J1258" s="19"/>
      <c r="K1258" s="19"/>
      <c r="L1258" s="19"/>
    </row>
    <row r="1259" spans="2:12" s="18" customFormat="1" x14ac:dyDescent="0.25">
      <c r="B1259" s="19"/>
      <c r="C1259" s="19"/>
      <c r="D1259" s="20"/>
      <c r="F1259" s="19"/>
      <c r="G1259" s="19"/>
      <c r="H1259" s="20"/>
      <c r="J1259" s="19"/>
      <c r="K1259" s="19"/>
      <c r="L1259" s="19"/>
    </row>
    <row r="1260" spans="2:12" s="18" customFormat="1" x14ac:dyDescent="0.25">
      <c r="B1260" s="19"/>
      <c r="C1260" s="19"/>
      <c r="D1260" s="20"/>
      <c r="F1260" s="19"/>
      <c r="G1260" s="19"/>
      <c r="H1260" s="20"/>
      <c r="J1260" s="19"/>
      <c r="K1260" s="19"/>
      <c r="L1260" s="19"/>
    </row>
    <row r="1261" spans="2:12" s="18" customFormat="1" x14ac:dyDescent="0.25">
      <c r="B1261" s="19"/>
      <c r="C1261" s="19"/>
      <c r="D1261" s="20"/>
      <c r="F1261" s="19"/>
      <c r="G1261" s="19"/>
      <c r="H1261" s="20"/>
      <c r="J1261" s="19"/>
      <c r="K1261" s="19"/>
      <c r="L1261" s="19"/>
    </row>
    <row r="1262" spans="2:12" s="18" customFormat="1" x14ac:dyDescent="0.25">
      <c r="B1262" s="19"/>
      <c r="C1262" s="19"/>
      <c r="D1262" s="20"/>
      <c r="F1262" s="19"/>
      <c r="G1262" s="19"/>
      <c r="H1262" s="20"/>
      <c r="J1262" s="19"/>
      <c r="K1262" s="19"/>
      <c r="L1262" s="19"/>
    </row>
    <row r="1263" spans="2:12" s="18" customFormat="1" x14ac:dyDescent="0.25">
      <c r="B1263" s="19"/>
      <c r="C1263" s="19"/>
      <c r="D1263" s="20"/>
      <c r="F1263" s="19"/>
      <c r="G1263" s="19"/>
      <c r="H1263" s="20"/>
      <c r="J1263" s="19"/>
      <c r="K1263" s="19"/>
      <c r="L1263" s="19"/>
    </row>
    <row r="1264" spans="2:12" s="18" customFormat="1" x14ac:dyDescent="0.25">
      <c r="B1264" s="19"/>
      <c r="C1264" s="19"/>
      <c r="D1264" s="20"/>
      <c r="F1264" s="19"/>
      <c r="G1264" s="19"/>
      <c r="H1264" s="20"/>
      <c r="J1264" s="19"/>
      <c r="K1264" s="19"/>
      <c r="L1264" s="19"/>
    </row>
    <row r="1265" spans="2:12" s="18" customFormat="1" x14ac:dyDescent="0.25">
      <c r="B1265" s="19"/>
      <c r="C1265" s="19"/>
      <c r="D1265" s="20"/>
      <c r="F1265" s="19"/>
      <c r="G1265" s="19"/>
      <c r="H1265" s="20"/>
      <c r="J1265" s="19"/>
      <c r="K1265" s="19"/>
      <c r="L1265" s="19"/>
    </row>
    <row r="1266" spans="2:12" s="18" customFormat="1" x14ac:dyDescent="0.25">
      <c r="B1266" s="19"/>
      <c r="C1266" s="19"/>
      <c r="D1266" s="20"/>
      <c r="F1266" s="19"/>
      <c r="G1266" s="19"/>
      <c r="H1266" s="20"/>
      <c r="J1266" s="19"/>
      <c r="K1266" s="19"/>
      <c r="L1266" s="19"/>
    </row>
    <row r="1267" spans="2:12" s="18" customFormat="1" x14ac:dyDescent="0.25">
      <c r="B1267" s="19"/>
      <c r="C1267" s="19"/>
      <c r="D1267" s="20"/>
      <c r="F1267" s="19"/>
      <c r="G1267" s="19"/>
      <c r="H1267" s="20"/>
      <c r="J1267" s="19"/>
      <c r="K1267" s="19"/>
      <c r="L1267" s="19"/>
    </row>
    <row r="1268" spans="2:12" s="18" customFormat="1" x14ac:dyDescent="0.25">
      <c r="B1268" s="19"/>
      <c r="C1268" s="19"/>
      <c r="D1268" s="20"/>
      <c r="F1268" s="19"/>
      <c r="G1268" s="19"/>
      <c r="H1268" s="20"/>
      <c r="J1268" s="19"/>
      <c r="K1268" s="19"/>
      <c r="L1268" s="19"/>
    </row>
    <row r="1269" spans="2:12" s="18" customFormat="1" x14ac:dyDescent="0.25">
      <c r="B1269" s="19"/>
      <c r="C1269" s="19"/>
      <c r="D1269" s="20"/>
      <c r="F1269" s="19"/>
      <c r="G1269" s="19"/>
      <c r="H1269" s="20"/>
      <c r="J1269" s="19"/>
      <c r="K1269" s="19"/>
      <c r="L1269" s="19"/>
    </row>
    <row r="1270" spans="2:12" s="18" customFormat="1" x14ac:dyDescent="0.25">
      <c r="B1270" s="19"/>
      <c r="C1270" s="19"/>
      <c r="D1270" s="20"/>
      <c r="F1270" s="19"/>
      <c r="G1270" s="19"/>
      <c r="H1270" s="20"/>
      <c r="J1270" s="19"/>
      <c r="K1270" s="19"/>
      <c r="L1270" s="19"/>
    </row>
    <row r="1271" spans="2:12" s="18" customFormat="1" x14ac:dyDescent="0.25">
      <c r="B1271" s="19"/>
      <c r="C1271" s="19"/>
      <c r="D1271" s="20"/>
      <c r="F1271" s="19"/>
      <c r="G1271" s="19"/>
      <c r="H1271" s="20"/>
      <c r="J1271" s="19"/>
      <c r="K1271" s="19"/>
      <c r="L1271" s="19"/>
    </row>
    <row r="1272" spans="2:12" s="18" customFormat="1" x14ac:dyDescent="0.25">
      <c r="B1272" s="19"/>
      <c r="C1272" s="19"/>
      <c r="D1272" s="20"/>
      <c r="F1272" s="19"/>
      <c r="G1272" s="19"/>
      <c r="H1272" s="20"/>
      <c r="J1272" s="19"/>
      <c r="K1272" s="19"/>
      <c r="L1272" s="19"/>
    </row>
  </sheetData>
  <mergeCells count="3">
    <mergeCell ref="B1:D1"/>
    <mergeCell ref="F1:H1"/>
    <mergeCell ref="J1:L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C75CD-8FB4-451B-98E0-994290B4603A}">
  <dimension ref="A1:O62"/>
  <sheetViews>
    <sheetView zoomScale="80" zoomScaleNormal="80" workbookViewId="0">
      <selection activeCell="B6" sqref="B6"/>
    </sheetView>
  </sheetViews>
  <sheetFormatPr defaultRowHeight="15" x14ac:dyDescent="0.25"/>
  <cols>
    <col min="1" max="1" width="53" bestFit="1" customWidth="1"/>
    <col min="2" max="2" width="17.5703125" customWidth="1"/>
    <col min="3" max="4" width="20.85546875" bestFit="1" customWidth="1"/>
    <col min="5" max="5" width="24.5703125" bestFit="1" customWidth="1"/>
    <col min="6" max="6" width="11.5703125" bestFit="1" customWidth="1"/>
    <col min="7" max="7" width="15.28515625" bestFit="1" customWidth="1"/>
  </cols>
  <sheetData>
    <row r="1" spans="1:5" x14ac:dyDescent="0.25">
      <c r="A1" s="1" t="s">
        <v>21</v>
      </c>
      <c r="B1" s="1" t="s">
        <v>10</v>
      </c>
    </row>
    <row r="2" spans="1:5" x14ac:dyDescent="0.25">
      <c r="A2" t="s">
        <v>22</v>
      </c>
      <c r="B2" s="3">
        <v>0.16</v>
      </c>
    </row>
    <row r="3" spans="1:5" x14ac:dyDescent="0.25">
      <c r="A3" s="2" t="s">
        <v>23</v>
      </c>
      <c r="B3" s="3">
        <v>0.28000000000000003</v>
      </c>
    </row>
    <row r="4" spans="1:5" x14ac:dyDescent="0.25">
      <c r="A4" t="s">
        <v>24</v>
      </c>
      <c r="B4" s="3">
        <v>0.45</v>
      </c>
    </row>
    <row r="6" spans="1:5" x14ac:dyDescent="0.25">
      <c r="A6" s="42" t="s">
        <v>50</v>
      </c>
      <c r="B6" t="s">
        <v>68</v>
      </c>
      <c r="D6" s="43">
        <f>VLOOKUP(B6,Busiest!A:E,5,0)</f>
        <v>44928</v>
      </c>
      <c r="E6" s="43" t="str">
        <f>TEXT(D6,"DDDD")</f>
        <v>Monday</v>
      </c>
    </row>
    <row r="7" spans="1:5" x14ac:dyDescent="0.25">
      <c r="A7" s="1" t="s">
        <v>72</v>
      </c>
      <c r="B7" s="1" t="s">
        <v>73</v>
      </c>
      <c r="C7" s="1" t="s">
        <v>74</v>
      </c>
      <c r="D7" s="1" t="s">
        <v>12</v>
      </c>
    </row>
    <row r="8" spans="1:5" x14ac:dyDescent="0.25">
      <c r="A8" s="1" t="s">
        <v>32</v>
      </c>
      <c r="B8" s="1">
        <f>SUMIFS('Data All'!A:A,'Data All'!H:H,$B$6,'Data All'!E:E,A8)</f>
        <v>244255</v>
      </c>
      <c r="C8" s="1">
        <f>SUMIFS('Data All'!A:A,'Data All'!H:H,$B$6,'Data All'!E:E,A8,'Data All'!F:F,1)</f>
        <v>171676</v>
      </c>
      <c r="D8" s="1">
        <f>SUMIFS(Busiest!B:B,Busiest!A:A,$B$6,Busiest!G:G,A8)</f>
        <v>5758</v>
      </c>
    </row>
    <row r="9" spans="1:5" x14ac:dyDescent="0.25">
      <c r="A9" s="44" t="s">
        <v>82</v>
      </c>
      <c r="B9" s="44">
        <f>SUMIFS('Data All'!A:A,'Data All'!H:H,$B$6,'Data All'!E:E,A8,'Data All'!G:G,1)</f>
        <v>63592</v>
      </c>
      <c r="C9" s="44">
        <f>SUMIFS('Data All'!A:A,'Data All'!H:H,$B$6,'Data All'!E:E,A8,'Data All'!F:F,1,'Data All'!G:G,1)</f>
        <v>44384</v>
      </c>
      <c r="D9" s="44">
        <f>SUMIFS(Busiest!B:B,Busiest!A:A,$B$6,Busiest!G:G,A8,Busiest!H:H,1)</f>
        <v>1785</v>
      </c>
    </row>
    <row r="10" spans="1:5" x14ac:dyDescent="0.25">
      <c r="A10" s="1" t="s">
        <v>40</v>
      </c>
      <c r="B10" s="1">
        <f>SUMIFS('Data All'!A:A,'Data All'!H:H,$B$6,'Data All'!E:E,A10)</f>
        <v>62056</v>
      </c>
      <c r="C10" s="1">
        <f>SUMIFS('Data All'!A:A,'Data All'!H:H,$B$6,'Data All'!E:E,A10,'Data All'!F:F,1)</f>
        <v>43050</v>
      </c>
      <c r="D10" s="1">
        <f>SUMIFS(Busiest!B:B,Busiest!A:A,$B$6,Busiest!G:G,A10)</f>
        <v>2226</v>
      </c>
    </row>
    <row r="11" spans="1:5" x14ac:dyDescent="0.25">
      <c r="A11" s="44" t="s">
        <v>83</v>
      </c>
      <c r="B11" s="44">
        <f>SUMIFS('Data All'!A:A,'Data All'!H:H,$B$6,'Data All'!E:E,A10,'Data All'!G:G,1)</f>
        <v>7</v>
      </c>
      <c r="C11" s="44">
        <f>SUMIFS('Data All'!A:A,'Data All'!H:H,$B$6,'Data All'!E:E,A10,'Data All'!F:F,1,'Data All'!G:G,1)</f>
        <v>6</v>
      </c>
      <c r="D11" s="44">
        <f>SUMIFS(Busiest!B:B,Busiest!A:A,$B$6,Busiest!G:G,A10,Busiest!H:H,1)</f>
        <v>1</v>
      </c>
    </row>
    <row r="12" spans="1:5" x14ac:dyDescent="0.25">
      <c r="A12" s="1" t="s">
        <v>39</v>
      </c>
      <c r="B12" s="1">
        <f>SUMIFS('Data All'!A:A,'Data All'!H:H,$B$6,'Data All'!E:E,A12)</f>
        <v>178730</v>
      </c>
      <c r="C12" s="1">
        <f>SUMIFS('Data All'!A:A,'Data All'!H:H,$B$6,'Data All'!E:E,A12,'Data All'!F:F,1)</f>
        <v>125480</v>
      </c>
      <c r="D12" s="1">
        <f>SUMIFS(Busiest!B:B,Busiest!A:A,$B$6,Busiest!G:G,A12)</f>
        <v>4942</v>
      </c>
    </row>
    <row r="13" spans="1:5" x14ac:dyDescent="0.25">
      <c r="A13" s="44" t="s">
        <v>84</v>
      </c>
      <c r="B13" s="44">
        <f>SUMIFS('Data All'!A:A,'Data All'!H:H,$B$6,'Data All'!E:E,A12,'Data All'!G:G,1)</f>
        <v>31183</v>
      </c>
      <c r="C13" s="44">
        <f>SUMIFS('Data All'!A:A,'Data All'!H:H,$B$6,'Data All'!E:E,A12,'Data All'!F:F,1,'Data All'!G:G,1)</f>
        <v>21667</v>
      </c>
      <c r="D13" s="44">
        <f>SUMIFS(Busiest!B:B,Busiest!A:A,$B$6,Busiest!G:G,A12,Busiest!H:H,1)</f>
        <v>760</v>
      </c>
    </row>
    <row r="14" spans="1:5" x14ac:dyDescent="0.25">
      <c r="A14" s="1" t="s">
        <v>33</v>
      </c>
      <c r="B14" s="1">
        <f>SUMIFS('Data All'!A:A,'Data All'!H:H,$B$6,'Data All'!E:E,A14)</f>
        <v>814716</v>
      </c>
      <c r="C14" s="1">
        <f>SUMIFS('Data All'!A:A,'Data All'!H:H,$B$6,'Data All'!E:E,A14,'Data All'!F:F,1)</f>
        <v>550774</v>
      </c>
      <c r="D14" s="1">
        <f>SUMIFS(Busiest!B:B,Busiest!A:A,$B$6,Busiest!G:G,A14)</f>
        <v>22294</v>
      </c>
    </row>
    <row r="15" spans="1:5" x14ac:dyDescent="0.25">
      <c r="A15" t="s">
        <v>76</v>
      </c>
      <c r="B15" s="1">
        <f>SUMIFS('Data All'!A:A,'Data All'!H:H,$B$6,'Data All'!E:E,A14,'Data All'!D:D,1)</f>
        <v>329052</v>
      </c>
      <c r="C15" s="1">
        <f>SUMIFS('Data All'!A:A,'Data All'!H:H,$B$6,'Data All'!E:E,A14,'Data All'!F:F,1,'Data All'!D:D,1)</f>
        <v>329052</v>
      </c>
      <c r="D15" s="1">
        <f>SUMIFS(Busiest!B:B,Busiest!A:A,$B$6,Busiest!G:G,A14,Busiest!F:F,1)</f>
        <v>15947</v>
      </c>
    </row>
    <row r="16" spans="1:5" x14ac:dyDescent="0.25">
      <c r="A16" t="s">
        <v>77</v>
      </c>
      <c r="B16" s="1">
        <f>SUMIFS('Data All'!A:A,'Data All'!H:H,$B$6,'Data All'!E:E,A14,'Data All'!D:D,2)</f>
        <v>485664</v>
      </c>
      <c r="C16" s="1">
        <f>SUMIFS('Data All'!A:A,'Data All'!H:H,$B$6,'Data All'!E:E,A14,'Data All'!F:F,1,'Data All'!D:D,2)</f>
        <v>221722</v>
      </c>
      <c r="D16" s="1">
        <f>SUMIFS(Busiest!B:B,Busiest!A:A,$B$6,Busiest!G:G,A14,Busiest!F:F,2)</f>
        <v>6347</v>
      </c>
    </row>
    <row r="17" spans="1:15" x14ac:dyDescent="0.25">
      <c r="A17" s="44" t="s">
        <v>85</v>
      </c>
      <c r="B17" s="44">
        <f>SUMIFS('Data All'!A:A,'Data All'!H:H,$B$6,'Data All'!E:E,A14,'Data All'!G:G,1)</f>
        <v>121240</v>
      </c>
      <c r="C17" s="44">
        <f>SUMIFS('Data All'!A:A,'Data All'!E:E,A14,'Data All'!F:F,1,'Data All'!H:H,summary!B6,'Data All'!G:G,1)</f>
        <v>53768</v>
      </c>
      <c r="D17" s="44">
        <f>SUMIFS(Busiest!B:B,Busiest!A:A,$B$6,Busiest!G:G,A14,Busiest!H:H,1)</f>
        <v>5327</v>
      </c>
    </row>
    <row r="18" spans="1:15" x14ac:dyDescent="0.25">
      <c r="A18" s="1" t="s">
        <v>35</v>
      </c>
      <c r="B18" s="1">
        <f>SUMIFS('Data All'!A:A,'Data All'!H:H,$B$6,'Data All'!E:E,A18)</f>
        <v>217859</v>
      </c>
      <c r="C18" s="1">
        <f>SUMIFS('Data All'!A:A,'Data All'!H:H,$B$6,'Data All'!E:E,A18,'Data All'!F:F,1)</f>
        <v>146365</v>
      </c>
      <c r="D18" s="1">
        <f>SUMIFS(Busiest!B:B,Busiest!A:A,$B$6,Busiest!G:G,A18)</f>
        <v>10628</v>
      </c>
      <c r="N18" s="1"/>
      <c r="O18" s="1"/>
    </row>
    <row r="19" spans="1:15" x14ac:dyDescent="0.25">
      <c r="A19" s="44" t="s">
        <v>86</v>
      </c>
      <c r="B19" s="44">
        <f>SUMIFS('Data All'!A:A,'Data All'!H:H,$B$6,'Data All'!E:E,A18,'Data All'!G:G,1)</f>
        <v>66166</v>
      </c>
      <c r="C19" s="44">
        <f>SUMIFS('Data All'!A:A,'Data All'!H:H,B6,'Data All'!E:E,A18,'Data All'!F:F,1,'Data All'!G:G,1)</f>
        <v>37362</v>
      </c>
      <c r="D19" s="44">
        <f>SUMIFS(Busiest!B:B,Busiest!A:A,$B$6,Busiest!G:G,A18,Busiest!H:H,1)</f>
        <v>4543</v>
      </c>
      <c r="O19" s="3"/>
    </row>
    <row r="20" spans="1:15" x14ac:dyDescent="0.25">
      <c r="A20" s="1" t="s">
        <v>36</v>
      </c>
      <c r="B20" s="1">
        <f>SUMIFS('Data All'!A:A,'Data All'!H:H,$B$6,'Data All'!E:E,A20)</f>
        <v>44972</v>
      </c>
      <c r="C20" s="1">
        <f>SUMIFS('Data All'!A:A,'Data All'!H:H,$B$6,'Data All'!E:E,A20,'Data All'!F:F,1)</f>
        <v>32071</v>
      </c>
      <c r="D20" s="1">
        <f>SUMIFS(Busiest!B:B,Busiest!A:A,$B$6,Busiest!G:G,A20)</f>
        <v>1468</v>
      </c>
      <c r="N20" s="2"/>
      <c r="O20" s="3"/>
    </row>
    <row r="21" spans="1:15" x14ac:dyDescent="0.25">
      <c r="A21" s="44" t="s">
        <v>87</v>
      </c>
      <c r="B21" s="44">
        <f>SUMIFS('Data All'!A:A,'Data All'!H:H,$B$6,'Data All'!E:E,A20,'Data All'!G:G,1)</f>
        <v>22850</v>
      </c>
      <c r="C21" s="44">
        <f>SUMIFS('Data All'!A:A,'Data All'!H:H,B6,'Data All'!E:E,A20,'Data All'!F:F,1,'Data All'!G:G,1)</f>
        <v>16248</v>
      </c>
      <c r="D21" s="44">
        <f>SUMIFS(Busiest!B:B,Busiest!A:A,$B$6,Busiest!G:G,A20,Busiest!H:H,1)</f>
        <v>759</v>
      </c>
      <c r="O21" s="3"/>
    </row>
    <row r="22" spans="1:15" x14ac:dyDescent="0.25">
      <c r="A22" s="1" t="s">
        <v>11</v>
      </c>
      <c r="B22" s="1">
        <f>SUMIFS('Data All'!A:A,'Data All'!H:H,$B$6,'Data All'!E:E,A22)</f>
        <v>127092</v>
      </c>
      <c r="C22" s="1">
        <f>SUMIFS('Data All'!A:A,'Data All'!H:H,$B$6,'Data All'!E:E,A22,'Data All'!F:F,1)</f>
        <v>91481</v>
      </c>
      <c r="D22" s="1">
        <f>SUMIFS(Busiest!B:B,Busiest!A:A,$B$6,Busiest!G:G,A22)</f>
        <v>2144</v>
      </c>
    </row>
    <row r="23" spans="1:15" x14ac:dyDescent="0.25">
      <c r="A23" s="44" t="s">
        <v>88</v>
      </c>
      <c r="B23" s="44">
        <f>SUMIFS('Data All'!A:A,'Data All'!H:H,$B$6,'Data All'!E:E,A22,'Data All'!G:G,1)</f>
        <v>24088</v>
      </c>
      <c r="C23" s="44">
        <f>SUMIFS('Data All'!A:A,'Data All'!H:H,B6,'Data All'!E:E,A22,'Data All'!F:F,1,'Data All'!G:G,1)</f>
        <v>17110</v>
      </c>
      <c r="D23" s="44">
        <f>SUMIFS(Busiest!B:B,Busiest!A:A,$B$6,Busiest!G:G,A22,Busiest!H:H,1)</f>
        <v>438</v>
      </c>
    </row>
    <row r="24" spans="1:15" x14ac:dyDescent="0.25">
      <c r="A24" s="1" t="s">
        <v>42</v>
      </c>
      <c r="B24" s="1">
        <f>SUMIFS('Data All'!A:A,'Data All'!H:H,$B$6,'Data All'!E:E,A24)</f>
        <v>164406</v>
      </c>
      <c r="C24" s="1">
        <f>SUMIFS('Data All'!A:A,'Data All'!H:H,$B$6,'Data All'!E:E,A24,'Data All'!F:F,1)</f>
        <v>97516</v>
      </c>
      <c r="D24" s="1">
        <f>SUMIFS(Busiest!B:B,Busiest!A:A,$B$6,Busiest!G:G,A24)</f>
        <v>3676</v>
      </c>
    </row>
    <row r="25" spans="1:15" x14ac:dyDescent="0.25">
      <c r="A25" s="44" t="s">
        <v>89</v>
      </c>
      <c r="B25" s="44">
        <f>SUMIFS('Data All'!A:A,'Data All'!H:H,$B$6,'Data All'!E:E,A24,'Data All'!G:G,1)</f>
        <v>96862</v>
      </c>
      <c r="C25" s="44">
        <f>SUMIFS('Data All'!A:A,'Data All'!H:H,B6,'Data All'!E:E,A24,'Data All'!F:F,1,'Data All'!G:G,1)</f>
        <v>55775</v>
      </c>
      <c r="D25" s="44">
        <f>SUMIFS(Busiest!B:B,Busiest!A:A,$B$6,Busiest!G:G,A24,Busiest!H:H,1)</f>
        <v>1894</v>
      </c>
    </row>
    <row r="26" spans="1:15" x14ac:dyDescent="0.25">
      <c r="A26" s="1" t="s">
        <v>34</v>
      </c>
      <c r="B26" s="1">
        <f>SUMIFS('Data All'!A:A,'Data All'!H:H,$B$6,'Data All'!E:E,A26)</f>
        <v>157198</v>
      </c>
      <c r="C26" s="1">
        <f>SUMIFS('Data All'!A:A,'Data All'!H:H,$B$6,'Data All'!E:E,A26,'Data All'!F:F,1)</f>
        <v>111001</v>
      </c>
      <c r="D26" s="1">
        <f>SUMIFS(Busiest!B:B,Busiest!A:A,$B$6,Busiest!G:G,A26)</f>
        <v>3292</v>
      </c>
    </row>
    <row r="27" spans="1:15" x14ac:dyDescent="0.25">
      <c r="A27" s="44" t="s">
        <v>90</v>
      </c>
      <c r="B27" s="44">
        <f>SUMIFS('Data All'!A:A,'Data All'!H:H,$B$6,'Data All'!E:E,A26,'Data All'!G:G,1)</f>
        <v>172</v>
      </c>
      <c r="C27" s="44">
        <f>SUMIFS('Data All'!A:A,'Data All'!H:H,B6,'Data All'!E:E,A26,'Data All'!F:F,1,'Data All'!G:G,1)</f>
        <v>133</v>
      </c>
      <c r="D27" s="44">
        <f>SUMIFS(Busiest!B:B,Busiest!A:A,$B$6,Busiest!G:G,A26,Busiest!H:H,1)</f>
        <v>2</v>
      </c>
    </row>
    <row r="28" spans="1:15" x14ac:dyDescent="0.25">
      <c r="A28" s="1" t="s">
        <v>37</v>
      </c>
      <c r="B28" s="1">
        <f>SUMIFS('Data All'!A:A,'Data All'!H:H,$B$6,'Data All'!E:E,A28)</f>
        <v>8566</v>
      </c>
      <c r="C28" s="1">
        <f>SUMIFS('Data All'!A:A,'Data All'!H:H,$B$6,'Data All'!E:E,A28,'Data All'!F:F,1)</f>
        <v>6072</v>
      </c>
      <c r="D28" s="1">
        <f>SUMIFS(Busiest!B:B,Busiest!A:A,$B$6,Busiest!G:G,A28)</f>
        <v>189</v>
      </c>
    </row>
    <row r="29" spans="1:15" x14ac:dyDescent="0.25">
      <c r="A29" s="44" t="s">
        <v>91</v>
      </c>
      <c r="B29" s="44">
        <f>SUMIFS('Data All'!A:A,'Data All'!H:H,$B$6,'Data All'!E:E,A28,'Data All'!G:G,1)</f>
        <v>2</v>
      </c>
      <c r="C29" s="44">
        <f>SUMIFS('Data All'!A:A,'Data All'!H:H,B6,'Data All'!E:E,A28,'Data All'!F:F,1,'Data All'!G:G,1)</f>
        <v>1</v>
      </c>
      <c r="D29" s="44">
        <f>SUMIFS(Busiest!B:B,Busiest!A:A,$B$6,Busiest!G:G,A28,Busiest!H:H,1)</f>
        <v>0</v>
      </c>
    </row>
    <row r="30" spans="1:15" x14ac:dyDescent="0.25">
      <c r="A30" s="1" t="s">
        <v>38</v>
      </c>
      <c r="B30" s="1">
        <f>SUMIFS('Data All'!A:A,'Data All'!H:H,$B$6,'Data All'!E:E,A30)</f>
        <v>7478</v>
      </c>
      <c r="C30" s="1">
        <f>SUMIFS('Data All'!A:A,'Data All'!H:H,$B$6,'Data All'!E:E,A30,'Data All'!F:F,1)</f>
        <v>5310</v>
      </c>
      <c r="D30" s="1">
        <f>SUMIFS(Busiest!B:B,Busiest!A:A,$B$6,Busiest!G:G,A30)</f>
        <v>135</v>
      </c>
    </row>
    <row r="31" spans="1:15" x14ac:dyDescent="0.25">
      <c r="A31" s="44" t="s">
        <v>92</v>
      </c>
      <c r="B31" s="44">
        <f>SUMIFS('Data All'!A:A,'Data All'!H:H,$B$6,'Data All'!E:E,A30,'Data All'!G:G,1)</f>
        <v>29</v>
      </c>
      <c r="C31" s="44">
        <f>SUMIFS('Data All'!A:A,'Data All'!H:H,B6,'Data All'!E:E,A30,'Data All'!F:F,1,'Data All'!G:G,1)</f>
        <v>8</v>
      </c>
      <c r="D31" s="44">
        <f>SUMIFS(Busiest!B:B,Busiest!A:A,$B$6,Busiest!G:G,A30,Busiest!H:H,1)</f>
        <v>0</v>
      </c>
    </row>
    <row r="32" spans="1:15" x14ac:dyDescent="0.25">
      <c r="A32" s="1" t="s">
        <v>43</v>
      </c>
      <c r="B32" s="1">
        <f>SUMIFS('Data All'!A:A,'Data All'!H:H,$B$6,'Data All'!E:E,A32)</f>
        <v>0</v>
      </c>
      <c r="C32" s="1">
        <f>SUMIFS('Data All'!A:A,'Data All'!H:H,$B$6,'Data All'!E:E,A32,'Data All'!F:F,1)</f>
        <v>0</v>
      </c>
      <c r="D32" s="1">
        <f>SUMIFS(Busiest!B:B,Busiest!A:A,$B$6,Busiest!G:G,A32)</f>
        <v>0</v>
      </c>
    </row>
    <row r="33" spans="1:7" x14ac:dyDescent="0.25">
      <c r="A33" s="44" t="s">
        <v>93</v>
      </c>
      <c r="B33" s="44">
        <f>SUMIFS('Data All'!A:A,'Data All'!H:H,$B$6,'Data All'!E:E,A32,'Data All'!G:G,1)</f>
        <v>0</v>
      </c>
      <c r="C33" s="44">
        <f>SUMIFS('Data All'!A:A,'Data All'!H:H,B6,'Data All'!E:E,A32,'Data All'!F:F,1,'Data All'!G:G,1)</f>
        <v>0</v>
      </c>
      <c r="D33" s="44">
        <f>SUMIFS(Busiest!B:B,Busiest!A:A,$B$6,Busiest!G:G,A32,Busiest!H:H,1)</f>
        <v>0</v>
      </c>
    </row>
    <row r="34" spans="1:7" x14ac:dyDescent="0.25">
      <c r="A34" s="1" t="s">
        <v>45</v>
      </c>
      <c r="B34" s="1">
        <f>SUMIFS('Data All'!A:A,'Data All'!H:H,$B$6,'Data All'!E:E,A34)</f>
        <v>74</v>
      </c>
      <c r="C34" s="1">
        <f>SUMIFS('Data All'!A:A,'Data All'!H:H,$B$6,'Data All'!E:E,A34,'Data All'!F:F,1)</f>
        <v>51</v>
      </c>
      <c r="D34" s="1">
        <f>SUMIFS(Busiest!B:B,Busiest!A:A,$B$6,Busiest!G:G,A34)</f>
        <v>0</v>
      </c>
    </row>
    <row r="35" spans="1:7" x14ac:dyDescent="0.25">
      <c r="A35" s="44" t="s">
        <v>94</v>
      </c>
      <c r="B35" s="44">
        <f>SUMIFS('Data All'!A:A,'Data All'!H:H,$B$6,'Data All'!E:E,A34,'Data All'!G:G,1)</f>
        <v>0</v>
      </c>
      <c r="C35" s="44">
        <f>SUMIFS('Data All'!A:A,'Data All'!H:H,B6,'Data All'!E:E,A34,'Data All'!F:F,1,'Data All'!G:G,1)</f>
        <v>0</v>
      </c>
      <c r="D35" s="44">
        <f>SUMIFS(Busiest!B:B,Busiest!A:A,$B$6,Busiest!G:G,A34,Busiest!H:H,1)</f>
        <v>0</v>
      </c>
    </row>
    <row r="36" spans="1:7" x14ac:dyDescent="0.25">
      <c r="A36" s="1" t="s">
        <v>48</v>
      </c>
      <c r="B36" s="1">
        <f>SUMIFS('Data All'!A:A,'Data All'!H:H,$B$6,'Data All'!E:E,A36)</f>
        <v>6421</v>
      </c>
      <c r="C36" s="1">
        <f>SUMIFS('Data All'!A:A,'Data All'!H:H,$B$6,'Data All'!E:E,A36,'Data All'!F:F,1)</f>
        <v>4508</v>
      </c>
      <c r="D36" s="1">
        <f>SUMIFS(Busiest!B:B,Busiest!A:A,$B$6,Busiest!G:G,A36)</f>
        <v>160</v>
      </c>
    </row>
    <row r="37" spans="1:7" x14ac:dyDescent="0.25">
      <c r="A37" s="44" t="s">
        <v>95</v>
      </c>
      <c r="B37" s="44">
        <f>SUMIFS('Data All'!A:A,'Data All'!H:H,$B$6,'Data All'!E:E,A36,'Data All'!G:G,1)</f>
        <v>0</v>
      </c>
      <c r="C37" s="44">
        <f>SUMIFS('Data All'!A:A,'Data All'!H:H,B6,'Data All'!E:E,A36,'Data All'!F:F,1,'Data All'!G:G,1)</f>
        <v>0</v>
      </c>
      <c r="D37" s="44">
        <f>SUMIFS(Busiest!B:B,Busiest!A:A,$B$6,Busiest!G:G,A36,Busiest!H:H,1)</f>
        <v>0</v>
      </c>
    </row>
    <row r="38" spans="1:7" x14ac:dyDescent="0.25">
      <c r="B38">
        <f>SUM(B8+B10+B12+B14+B18+B20+B22+B24+B26+B28+B30+B32+B34+B36)</f>
        <v>2033823</v>
      </c>
      <c r="C38">
        <f>SUM(C8+C10+C12+C14+C18+C20+C22+C24+C26+C28+C30+C32+C34+C36)</f>
        <v>1385355</v>
      </c>
      <c r="D38">
        <f>SUM(D8+D10+D12+D14+D18+D20+D22+D24+D26+D28+D30+D32+D34+D36)</f>
        <v>56912</v>
      </c>
    </row>
    <row r="44" spans="1:7" x14ac:dyDescent="0.25">
      <c r="A44" s="42" t="s">
        <v>50</v>
      </c>
      <c r="B44" t="s">
        <v>71</v>
      </c>
      <c r="F44" s="43">
        <f>D6</f>
        <v>44928</v>
      </c>
      <c r="G44" s="43" t="str">
        <f>E6</f>
        <v>Monday</v>
      </c>
    </row>
    <row r="45" spans="1:7" x14ac:dyDescent="0.25">
      <c r="A45" s="1" t="s">
        <v>72</v>
      </c>
      <c r="B45" s="1" t="s">
        <v>73</v>
      </c>
      <c r="C45" s="44" t="s">
        <v>96</v>
      </c>
      <c r="D45" s="1" t="s">
        <v>74</v>
      </c>
      <c r="E45" s="44" t="s">
        <v>97</v>
      </c>
      <c r="F45" s="1" t="s">
        <v>12</v>
      </c>
      <c r="G45" s="44" t="s">
        <v>100</v>
      </c>
    </row>
    <row r="46" spans="1:7" x14ac:dyDescent="0.25">
      <c r="A46" s="1" t="s">
        <v>32</v>
      </c>
      <c r="B46" s="45">
        <f>B8/$B$38</f>
        <v>0.12009648823914372</v>
      </c>
      <c r="C46" s="47">
        <f>B9/$B$38</f>
        <v>3.1267224335647693E-2</v>
      </c>
      <c r="D46" s="45">
        <f>C8/$C$38</f>
        <v>0.12392202720602301</v>
      </c>
      <c r="E46" s="47">
        <f>C9/$C$38</f>
        <v>3.2037997480790122E-2</v>
      </c>
      <c r="F46" s="45">
        <f>D8/$D$38</f>
        <v>0.10117374191734607</v>
      </c>
      <c r="G46" s="48">
        <f>D9/$D$38</f>
        <v>3.1364211414113018E-2</v>
      </c>
    </row>
    <row r="47" spans="1:7" x14ac:dyDescent="0.25">
      <c r="A47" s="1" t="s">
        <v>40</v>
      </c>
      <c r="B47" s="45">
        <f>B10/$B$38</f>
        <v>3.0511996373332389E-2</v>
      </c>
      <c r="C47" s="47">
        <f>B11/$B$38</f>
        <v>3.4417940990931856E-6</v>
      </c>
      <c r="D47" s="45">
        <f>C10/$C$38</f>
        <v>3.1075067401496369E-2</v>
      </c>
      <c r="E47" s="47">
        <f>C11/$C$38</f>
        <v>4.3310198468984486E-6</v>
      </c>
      <c r="F47" s="45">
        <f>D10/$D$38</f>
        <v>3.9113016587011523E-2</v>
      </c>
      <c r="G47" s="48">
        <f>D11/$D$38</f>
        <v>1.7570986786617936E-5</v>
      </c>
    </row>
    <row r="48" spans="1:7" x14ac:dyDescent="0.25">
      <c r="A48" s="1" t="s">
        <v>39</v>
      </c>
      <c r="B48" s="45">
        <f>B12/$B$38</f>
        <v>8.7878837047275005E-2</v>
      </c>
      <c r="C48" s="47">
        <f>B13/$B$38</f>
        <v>1.5332209341717544E-2</v>
      </c>
      <c r="D48" s="45">
        <f>C12/$C$38</f>
        <v>9.0576061731469551E-2</v>
      </c>
      <c r="E48" s="47">
        <f>C13/$C$38</f>
        <v>1.5640034503791447E-2</v>
      </c>
      <c r="F48" s="45">
        <f>D12/$D$38</f>
        <v>8.6835816699465843E-2</v>
      </c>
      <c r="G48" s="48">
        <f>D13/$D$38</f>
        <v>1.3353949957829632E-2</v>
      </c>
    </row>
    <row r="49" spans="1:7" x14ac:dyDescent="0.25">
      <c r="A49" s="1" t="s">
        <v>33</v>
      </c>
      <c r="B49" s="45">
        <f>B14/$B$38</f>
        <v>0.40058353160525767</v>
      </c>
      <c r="C49" s="47">
        <f>B17/$B$38</f>
        <v>5.9611873796293971E-2</v>
      </c>
      <c r="D49" s="45">
        <f>C14/$C$38</f>
        <v>0.39756885419260768</v>
      </c>
      <c r="E49" s="47">
        <f>C17/$C$38</f>
        <v>3.8811712521339296E-2</v>
      </c>
      <c r="F49" s="45">
        <f>D14/$D$38</f>
        <v>0.39172757942086028</v>
      </c>
      <c r="G49" s="48">
        <f>D17/$D$38</f>
        <v>9.3600646612313751E-2</v>
      </c>
    </row>
    <row r="50" spans="1:7" x14ac:dyDescent="0.25">
      <c r="A50" t="s">
        <v>76</v>
      </c>
      <c r="B50" s="45">
        <f>B15/$B$38</f>
        <v>0.16178989027068727</v>
      </c>
      <c r="C50" s="47"/>
      <c r="D50" s="45">
        <f>C15/$C$38</f>
        <v>0.23752179044360472</v>
      </c>
      <c r="E50" s="47"/>
      <c r="F50" s="45">
        <f>D15/$D$38</f>
        <v>0.28020452628619624</v>
      </c>
      <c r="G50" s="48"/>
    </row>
    <row r="51" spans="1:7" x14ac:dyDescent="0.25">
      <c r="A51" t="s">
        <v>77</v>
      </c>
      <c r="B51" s="45">
        <f>B16/$B$38</f>
        <v>0.2387936413345704</v>
      </c>
      <c r="C51" s="47"/>
      <c r="D51" s="45">
        <f>C16/$C$38</f>
        <v>0.16004706374900296</v>
      </c>
      <c r="E51" s="47"/>
      <c r="F51" s="45">
        <f>D16/$D$38</f>
        <v>0.11152305313466404</v>
      </c>
      <c r="G51" s="48"/>
    </row>
    <row r="52" spans="1:7" x14ac:dyDescent="0.25">
      <c r="A52" s="1" t="s">
        <v>35</v>
      </c>
      <c r="B52" s="45">
        <f>B18/$B$38</f>
        <v>0.10711797437633462</v>
      </c>
      <c r="C52" s="47">
        <f>B19/$B$38</f>
        <v>3.253282119437139E-2</v>
      </c>
      <c r="D52" s="45">
        <f>C18/$C$38</f>
        <v>0.1056516199818819</v>
      </c>
      <c r="E52" s="47">
        <f>C19/$C$38</f>
        <v>2.6969260586636637E-2</v>
      </c>
      <c r="F52" s="45">
        <f>D18/$D$38</f>
        <v>0.18674444756817543</v>
      </c>
      <c r="G52" s="48">
        <f>D19/$D$38</f>
        <v>7.982499297160528E-2</v>
      </c>
    </row>
    <row r="53" spans="1:7" x14ac:dyDescent="0.25">
      <c r="A53" s="1" t="s">
        <v>36</v>
      </c>
      <c r="B53" s="45">
        <f>B20/$B$38</f>
        <v>2.211205203205982E-2</v>
      </c>
      <c r="C53" s="47">
        <f>B21/$B$38</f>
        <v>1.1234999309182757E-2</v>
      </c>
      <c r="D53" s="45">
        <f>C20/$C$38</f>
        <v>2.3150022918313355E-2</v>
      </c>
      <c r="E53" s="47">
        <f>C21/$C$38</f>
        <v>1.1728401745400999E-2</v>
      </c>
      <c r="F53" s="45">
        <f>D20/$D$38</f>
        <v>2.579420860275513E-2</v>
      </c>
      <c r="G53" s="48">
        <f>D21/$D$38</f>
        <v>1.3336378971043015E-2</v>
      </c>
    </row>
    <row r="54" spans="1:7" x14ac:dyDescent="0.25">
      <c r="A54" s="1" t="s">
        <v>11</v>
      </c>
      <c r="B54" s="45">
        <f>B22/$B$38</f>
        <v>6.2489213663135874E-2</v>
      </c>
      <c r="C54" s="47">
        <f>B23/$B$38</f>
        <v>1.1843705179850951E-2</v>
      </c>
      <c r="D54" s="45">
        <f>C22/$C$38</f>
        <v>6.6034337769019499E-2</v>
      </c>
      <c r="E54" s="47">
        <f>C23/$C$38</f>
        <v>1.2350624930072076E-2</v>
      </c>
      <c r="F54" s="45">
        <f>D22/$D$38</f>
        <v>3.7672195670508855E-2</v>
      </c>
      <c r="G54" s="48">
        <f>D23/$D$38</f>
        <v>7.6960922125386558E-3</v>
      </c>
    </row>
    <row r="55" spans="1:7" x14ac:dyDescent="0.25">
      <c r="A55" s="1" t="s">
        <v>42</v>
      </c>
      <c r="B55" s="45">
        <f>B24/$B$38</f>
        <v>8.0835942950787748E-2</v>
      </c>
      <c r="C55" s="47">
        <f>B25/$B$38</f>
        <v>4.7625580003766307E-2</v>
      </c>
      <c r="D55" s="45">
        <f>C24/$C$38</f>
        <v>7.039062189835818E-2</v>
      </c>
      <c r="E55" s="47">
        <f>C25/$C$38</f>
        <v>4.0260438660126824E-2</v>
      </c>
      <c r="F55" s="45">
        <f>D24/$D$38</f>
        <v>6.4590947427607528E-2</v>
      </c>
      <c r="G55" s="48">
        <f>D25/$D$38</f>
        <v>3.3279448973854368E-2</v>
      </c>
    </row>
    <row r="56" spans="1:7" x14ac:dyDescent="0.25">
      <c r="A56" s="1" t="s">
        <v>34</v>
      </c>
      <c r="B56" s="45">
        <f>B26/$B$38</f>
        <v>7.7291878398464367E-2</v>
      </c>
      <c r="C56" s="47">
        <f>B27/$B$38</f>
        <v>8.4569797863432559E-5</v>
      </c>
      <c r="D56" s="45">
        <f>C26/$C$38</f>
        <v>8.0124589004262448E-2</v>
      </c>
      <c r="E56" s="47">
        <f>C27/$C$38</f>
        <v>9.6004273272915606E-5</v>
      </c>
      <c r="F56" s="45">
        <f>D26/$D$38</f>
        <v>5.7843688501546246E-2</v>
      </c>
      <c r="G56" s="48">
        <f>D27/$D$38</f>
        <v>3.5141973573235872E-5</v>
      </c>
    </row>
    <row r="57" spans="1:7" x14ac:dyDescent="0.25">
      <c r="A57" s="1" t="s">
        <v>37</v>
      </c>
      <c r="B57" s="45">
        <f>B28/$B$38</f>
        <v>4.211772607547461E-3</v>
      </c>
      <c r="C57" s="47">
        <f>B29/$B$38</f>
        <v>9.8336974259805303E-7</v>
      </c>
      <c r="D57" s="45">
        <f>C28/$C$38</f>
        <v>4.3829920850612294E-3</v>
      </c>
      <c r="E57" s="47">
        <f>C29/$C$38</f>
        <v>7.218366411497414E-7</v>
      </c>
      <c r="F57" s="45">
        <f>D28/$D$38</f>
        <v>3.3209165026707901E-3</v>
      </c>
      <c r="G57" s="48">
        <f>D29/$D$38</f>
        <v>0</v>
      </c>
    </row>
    <row r="58" spans="1:7" x14ac:dyDescent="0.25">
      <c r="A58" s="1" t="s">
        <v>38</v>
      </c>
      <c r="B58" s="45">
        <f>B30/$B$38</f>
        <v>3.6768194675741201E-3</v>
      </c>
      <c r="C58" s="47">
        <f>B31/$B$38</f>
        <v>1.4258861267671769E-5</v>
      </c>
      <c r="D58" s="45">
        <f>C30/$C$38</f>
        <v>3.8329525645051268E-3</v>
      </c>
      <c r="E58" s="47">
        <f>C31/$C$38</f>
        <v>5.7746931291979312E-6</v>
      </c>
      <c r="F58" s="45">
        <f>D30/$D$38</f>
        <v>2.3720832161934213E-3</v>
      </c>
      <c r="G58" s="48">
        <f>D31/$D$38</f>
        <v>0</v>
      </c>
    </row>
    <row r="59" spans="1:7" x14ac:dyDescent="0.25">
      <c r="A59" s="1" t="s">
        <v>43</v>
      </c>
      <c r="B59" s="45">
        <f>B32/$B$38</f>
        <v>0</v>
      </c>
      <c r="C59" s="47">
        <f>B33/$B$38</f>
        <v>0</v>
      </c>
      <c r="D59" s="45">
        <f>C32/$C$38</f>
        <v>0</v>
      </c>
      <c r="E59" s="47">
        <f>C33/$C$38</f>
        <v>0</v>
      </c>
      <c r="F59" s="45">
        <f>D32/$D$38</f>
        <v>0</v>
      </c>
      <c r="G59" s="48">
        <f>D33/$D$38</f>
        <v>0</v>
      </c>
    </row>
    <row r="60" spans="1:7" x14ac:dyDescent="0.25">
      <c r="A60" s="1" t="s">
        <v>45</v>
      </c>
      <c r="B60" s="45">
        <f>B34/$B$38</f>
        <v>3.6384680476127963E-5</v>
      </c>
      <c r="C60" s="47">
        <f>B35/$B$38</f>
        <v>0</v>
      </c>
      <c r="D60" s="45">
        <f>C34/$C$38</f>
        <v>3.6813668698636809E-5</v>
      </c>
      <c r="E60" s="47">
        <f>C35/$C$38</f>
        <v>0</v>
      </c>
      <c r="F60" s="45">
        <f>D34/$D$38</f>
        <v>0</v>
      </c>
      <c r="G60" s="48">
        <f>D35/$D$38</f>
        <v>0</v>
      </c>
    </row>
    <row r="61" spans="1:7" x14ac:dyDescent="0.25">
      <c r="A61" s="1" t="s">
        <v>48</v>
      </c>
      <c r="B61" s="45">
        <f>B36/$B$38</f>
        <v>3.1571085586110494E-3</v>
      </c>
      <c r="C61" s="47">
        <f>B37/$B$38</f>
        <v>0</v>
      </c>
      <c r="D61" s="45">
        <f>C36/$C$38</f>
        <v>3.2540395783030342E-3</v>
      </c>
      <c r="E61" s="47">
        <f>C37/$C$38</f>
        <v>0</v>
      </c>
      <c r="F61" s="45">
        <f>D36/$D$38</f>
        <v>2.8113578858588698E-3</v>
      </c>
      <c r="G61" s="48">
        <f>D37/$D$38</f>
        <v>0</v>
      </c>
    </row>
    <row r="62" spans="1:7" x14ac:dyDescent="0.25">
      <c r="A62" s="1"/>
      <c r="B62" s="46">
        <f>SUM(B46+B47+B48+B49+B52+B53+B54+B55+B56+B57+B58+B59+B60+B61)</f>
        <v>1</v>
      </c>
      <c r="D62" s="46">
        <f>SUM(D46+D47+D48+D49+D52+D53+D54+D55+D56+D57+D58+D59+D60+D61)</f>
        <v>1</v>
      </c>
      <c r="E62" s="3"/>
      <c r="F62" s="46">
        <f>SUM(F46:F49,F52:F61)</f>
        <v>0.99999999999999989</v>
      </c>
      <c r="G62" s="4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BF71429-BA65-41B5-9A46-F25229E7B3F4}">
          <x14:formula1>
            <xm:f>'dates all'!$A$2:$A$21</xm:f>
          </x14:formula1>
          <xm:sqref>B6 B44:C44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4B1C5-4BA7-4DB7-8E28-C07CE3FB5672}">
  <sheetPr>
    <tabColor rgb="FF92D050"/>
  </sheetPr>
  <dimension ref="A1:A21"/>
  <sheetViews>
    <sheetView workbookViewId="0">
      <selection activeCell="I19" sqref="I19"/>
    </sheetView>
  </sheetViews>
  <sheetFormatPr defaultRowHeight="15" x14ac:dyDescent="0.25"/>
  <sheetData>
    <row r="1" spans="1:1" x14ac:dyDescent="0.25">
      <c r="A1" t="s">
        <v>51</v>
      </c>
    </row>
    <row r="2" spans="1:1" x14ac:dyDescent="0.25">
      <c r="A2" t="s">
        <v>52</v>
      </c>
    </row>
    <row r="3" spans="1:1" x14ac:dyDescent="0.25">
      <c r="A3" t="s">
        <v>53</v>
      </c>
    </row>
    <row r="4" spans="1:1" x14ac:dyDescent="0.25">
      <c r="A4" t="s">
        <v>54</v>
      </c>
    </row>
    <row r="5" spans="1:1" x14ac:dyDescent="0.25">
      <c r="A5" t="s">
        <v>55</v>
      </c>
    </row>
    <row r="6" spans="1:1" x14ac:dyDescent="0.25">
      <c r="A6" t="s">
        <v>56</v>
      </c>
    </row>
    <row r="7" spans="1:1" x14ac:dyDescent="0.25">
      <c r="A7" t="s">
        <v>57</v>
      </c>
    </row>
    <row r="8" spans="1:1" x14ac:dyDescent="0.25">
      <c r="A8" t="s">
        <v>58</v>
      </c>
    </row>
    <row r="9" spans="1:1" x14ac:dyDescent="0.25">
      <c r="A9" t="s">
        <v>59</v>
      </c>
    </row>
    <row r="10" spans="1:1" x14ac:dyDescent="0.25">
      <c r="A10" t="s">
        <v>60</v>
      </c>
    </row>
    <row r="11" spans="1:1" x14ac:dyDescent="0.25">
      <c r="A11" t="s">
        <v>61</v>
      </c>
    </row>
    <row r="12" spans="1:1" x14ac:dyDescent="0.25">
      <c r="A12" t="s">
        <v>62</v>
      </c>
    </row>
    <row r="13" spans="1:1" x14ac:dyDescent="0.25">
      <c r="A13" t="s">
        <v>63</v>
      </c>
    </row>
    <row r="14" spans="1:1" x14ac:dyDescent="0.25">
      <c r="A14" t="s">
        <v>64</v>
      </c>
    </row>
    <row r="15" spans="1:1" x14ac:dyDescent="0.25">
      <c r="A15" t="s">
        <v>65</v>
      </c>
    </row>
    <row r="16" spans="1:1" x14ac:dyDescent="0.25">
      <c r="A16" t="s">
        <v>66</v>
      </c>
    </row>
    <row r="17" spans="1:1" x14ac:dyDescent="0.25">
      <c r="A17" t="s">
        <v>67</v>
      </c>
    </row>
    <row r="18" spans="1:1" x14ac:dyDescent="0.25">
      <c r="A18" t="s">
        <v>68</v>
      </c>
    </row>
    <row r="19" spans="1:1" x14ac:dyDescent="0.25">
      <c r="A19" t="s">
        <v>69</v>
      </c>
    </row>
    <row r="20" spans="1:1" x14ac:dyDescent="0.25">
      <c r="A20" t="s">
        <v>70</v>
      </c>
    </row>
    <row r="21" spans="1:1" x14ac:dyDescent="0.25">
      <c r="A21" t="s">
        <v>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CEFA4-EFDB-4D4B-B62B-814CE3D9596F}">
  <sheetPr>
    <tabColor theme="6"/>
  </sheetPr>
  <dimension ref="A1:H491"/>
  <sheetViews>
    <sheetView topLeftCell="A422" workbookViewId="0">
      <selection activeCell="A491" sqref="A453:H491"/>
    </sheetView>
  </sheetViews>
  <sheetFormatPr defaultRowHeight="15" x14ac:dyDescent="0.25"/>
  <cols>
    <col min="5" max="5" width="15.140625" bestFit="1" customWidth="1"/>
    <col min="6" max="6" width="6" bestFit="1" customWidth="1"/>
    <col min="7" max="7" width="47.140625" bestFit="1" customWidth="1"/>
  </cols>
  <sheetData>
    <row r="1" spans="1:8" x14ac:dyDescent="0.25">
      <c r="A1" t="str">
        <f>_xlfn.CONCAT(C1," ", D1)</f>
        <v>FinancialYear Q</v>
      </c>
      <c r="B1" t="s">
        <v>78</v>
      </c>
      <c r="C1" t="s">
        <v>28</v>
      </c>
      <c r="D1" t="s">
        <v>79</v>
      </c>
      <c r="E1" s="43" t="s">
        <v>80</v>
      </c>
      <c r="F1" t="s">
        <v>29</v>
      </c>
      <c r="G1" t="s">
        <v>30</v>
      </c>
      <c r="H1" t="s">
        <v>81</v>
      </c>
    </row>
    <row r="2" spans="1:8" x14ac:dyDescent="0.25">
      <c r="A2" t="str">
        <f t="shared" ref="A2:A64" si="0">_xlfn.CONCAT(C2," ", D2)</f>
        <v>2018-19 4</v>
      </c>
      <c r="B2">
        <v>290</v>
      </c>
      <c r="C2" t="s">
        <v>31</v>
      </c>
      <c r="D2">
        <v>4</v>
      </c>
      <c r="E2" s="43">
        <v>43506</v>
      </c>
      <c r="F2">
        <v>2</v>
      </c>
      <c r="G2" t="s">
        <v>40</v>
      </c>
      <c r="H2">
        <v>0</v>
      </c>
    </row>
    <row r="3" spans="1:8" x14ac:dyDescent="0.25">
      <c r="A3" t="str">
        <f t="shared" si="0"/>
        <v>2018-19 4</v>
      </c>
      <c r="B3">
        <v>617</v>
      </c>
      <c r="C3" t="s">
        <v>31</v>
      </c>
      <c r="D3">
        <v>4</v>
      </c>
      <c r="E3" s="43">
        <v>43506</v>
      </c>
      <c r="F3">
        <v>2</v>
      </c>
      <c r="G3" t="s">
        <v>39</v>
      </c>
      <c r="H3">
        <v>0</v>
      </c>
    </row>
    <row r="4" spans="1:8" x14ac:dyDescent="0.25">
      <c r="A4" t="str">
        <f t="shared" si="0"/>
        <v>2018-19 4</v>
      </c>
      <c r="B4">
        <v>26</v>
      </c>
      <c r="C4" t="s">
        <v>31</v>
      </c>
      <c r="D4">
        <v>4</v>
      </c>
      <c r="E4" s="43">
        <v>43506</v>
      </c>
      <c r="F4">
        <v>2</v>
      </c>
      <c r="G4" t="s">
        <v>38</v>
      </c>
      <c r="H4">
        <v>0</v>
      </c>
    </row>
    <row r="5" spans="1:8" x14ac:dyDescent="0.25">
      <c r="A5" t="str">
        <f t="shared" si="0"/>
        <v>2018-19 4</v>
      </c>
      <c r="B5">
        <v>21</v>
      </c>
      <c r="C5" t="s">
        <v>31</v>
      </c>
      <c r="D5">
        <v>4</v>
      </c>
      <c r="E5" s="43">
        <v>43506</v>
      </c>
      <c r="F5">
        <v>2</v>
      </c>
      <c r="G5" t="s">
        <v>37</v>
      </c>
      <c r="H5">
        <v>0</v>
      </c>
    </row>
    <row r="6" spans="1:8" x14ac:dyDescent="0.25">
      <c r="A6" t="str">
        <f t="shared" si="0"/>
        <v>2018-19 4</v>
      </c>
      <c r="B6">
        <v>138</v>
      </c>
      <c r="C6" t="s">
        <v>31</v>
      </c>
      <c r="D6">
        <v>4</v>
      </c>
      <c r="E6" s="43">
        <v>43506</v>
      </c>
      <c r="F6">
        <v>2</v>
      </c>
      <c r="G6" t="s">
        <v>36</v>
      </c>
      <c r="H6">
        <v>0</v>
      </c>
    </row>
    <row r="7" spans="1:8" x14ac:dyDescent="0.25">
      <c r="A7" t="str">
        <f t="shared" si="0"/>
        <v>2018-19 4</v>
      </c>
      <c r="B7">
        <v>238</v>
      </c>
      <c r="C7" t="s">
        <v>31</v>
      </c>
      <c r="D7">
        <v>4</v>
      </c>
      <c r="E7" s="43">
        <v>43506</v>
      </c>
      <c r="F7">
        <v>2</v>
      </c>
      <c r="G7" t="s">
        <v>35</v>
      </c>
      <c r="H7">
        <v>0</v>
      </c>
    </row>
    <row r="8" spans="1:8" x14ac:dyDescent="0.25">
      <c r="A8" t="str">
        <f t="shared" si="0"/>
        <v>2018-19 4</v>
      </c>
      <c r="B8">
        <v>2</v>
      </c>
      <c r="C8" t="s">
        <v>31</v>
      </c>
      <c r="D8">
        <v>4</v>
      </c>
      <c r="E8" s="43">
        <v>43506</v>
      </c>
      <c r="F8">
        <v>2</v>
      </c>
      <c r="G8" t="s">
        <v>35</v>
      </c>
      <c r="H8">
        <v>1</v>
      </c>
    </row>
    <row r="9" spans="1:8" x14ac:dyDescent="0.25">
      <c r="A9" t="str">
        <f t="shared" si="0"/>
        <v>2018-19 4</v>
      </c>
      <c r="B9">
        <v>295</v>
      </c>
      <c r="C9" t="s">
        <v>31</v>
      </c>
      <c r="D9">
        <v>4</v>
      </c>
      <c r="E9" s="43">
        <v>43506</v>
      </c>
      <c r="F9">
        <v>2</v>
      </c>
      <c r="G9" t="s">
        <v>11</v>
      </c>
      <c r="H9">
        <v>0</v>
      </c>
    </row>
    <row r="10" spans="1:8" x14ac:dyDescent="0.25">
      <c r="A10" t="str">
        <f t="shared" si="0"/>
        <v>2018-19 4</v>
      </c>
      <c r="B10">
        <v>522</v>
      </c>
      <c r="C10" t="s">
        <v>31</v>
      </c>
      <c r="D10">
        <v>4</v>
      </c>
      <c r="E10" s="43">
        <v>43506</v>
      </c>
      <c r="F10">
        <v>2</v>
      </c>
      <c r="G10" t="s">
        <v>32</v>
      </c>
      <c r="H10">
        <v>0</v>
      </c>
    </row>
    <row r="11" spans="1:8" x14ac:dyDescent="0.25">
      <c r="A11" t="str">
        <f t="shared" si="0"/>
        <v>2018-19 4</v>
      </c>
      <c r="B11">
        <v>3721</v>
      </c>
      <c r="C11" t="s">
        <v>31</v>
      </c>
      <c r="D11">
        <v>4</v>
      </c>
      <c r="E11" s="43">
        <v>43506</v>
      </c>
      <c r="F11">
        <v>2</v>
      </c>
      <c r="G11" t="s">
        <v>33</v>
      </c>
      <c r="H11">
        <v>0</v>
      </c>
    </row>
    <row r="12" spans="1:8" x14ac:dyDescent="0.25">
      <c r="A12" t="str">
        <f t="shared" si="0"/>
        <v>2018-19 4</v>
      </c>
      <c r="B12">
        <v>3</v>
      </c>
      <c r="C12" t="s">
        <v>31</v>
      </c>
      <c r="D12">
        <v>4</v>
      </c>
      <c r="E12" s="43">
        <v>43506</v>
      </c>
      <c r="F12">
        <v>2</v>
      </c>
      <c r="G12" t="s">
        <v>33</v>
      </c>
      <c r="H12">
        <v>1</v>
      </c>
    </row>
    <row r="13" spans="1:8" x14ac:dyDescent="0.25">
      <c r="A13" t="str">
        <f t="shared" si="0"/>
        <v>2018-19 4</v>
      </c>
      <c r="B13">
        <v>480</v>
      </c>
      <c r="C13" t="s">
        <v>31</v>
      </c>
      <c r="D13">
        <v>4</v>
      </c>
      <c r="E13" s="43">
        <v>43506</v>
      </c>
      <c r="F13">
        <v>2</v>
      </c>
      <c r="G13" t="s">
        <v>34</v>
      </c>
      <c r="H13">
        <v>0</v>
      </c>
    </row>
    <row r="14" spans="1:8" x14ac:dyDescent="0.25">
      <c r="A14" t="str">
        <f t="shared" si="0"/>
        <v>2019-20 1</v>
      </c>
      <c r="B14">
        <v>220</v>
      </c>
      <c r="C14" t="s">
        <v>41</v>
      </c>
      <c r="D14">
        <v>1</v>
      </c>
      <c r="E14" s="43">
        <v>43611</v>
      </c>
      <c r="F14">
        <v>2</v>
      </c>
      <c r="G14" t="s">
        <v>40</v>
      </c>
      <c r="H14">
        <v>0</v>
      </c>
    </row>
    <row r="15" spans="1:8" x14ac:dyDescent="0.25">
      <c r="A15" t="str">
        <f t="shared" si="0"/>
        <v>2019-20 1</v>
      </c>
      <c r="B15">
        <v>548</v>
      </c>
      <c r="C15" t="s">
        <v>41</v>
      </c>
      <c r="D15">
        <v>1</v>
      </c>
      <c r="E15" s="43">
        <v>43611</v>
      </c>
      <c r="F15">
        <v>2</v>
      </c>
      <c r="G15" t="s">
        <v>39</v>
      </c>
      <c r="H15">
        <v>0</v>
      </c>
    </row>
    <row r="16" spans="1:8" x14ac:dyDescent="0.25">
      <c r="A16" t="str">
        <f t="shared" si="0"/>
        <v>2019-20 1</v>
      </c>
      <c r="B16">
        <v>28</v>
      </c>
      <c r="C16" t="s">
        <v>41</v>
      </c>
      <c r="D16">
        <v>1</v>
      </c>
      <c r="E16" s="43">
        <v>43611</v>
      </c>
      <c r="F16">
        <v>2</v>
      </c>
      <c r="G16" t="s">
        <v>38</v>
      </c>
      <c r="H16">
        <v>0</v>
      </c>
    </row>
    <row r="17" spans="1:8" x14ac:dyDescent="0.25">
      <c r="A17" t="str">
        <f t="shared" si="0"/>
        <v>2019-20 1</v>
      </c>
      <c r="B17">
        <v>22</v>
      </c>
      <c r="C17" t="s">
        <v>41</v>
      </c>
      <c r="D17">
        <v>1</v>
      </c>
      <c r="E17" s="43">
        <v>43611</v>
      </c>
      <c r="F17">
        <v>2</v>
      </c>
      <c r="G17" t="s">
        <v>37</v>
      </c>
      <c r="H17">
        <v>0</v>
      </c>
    </row>
    <row r="18" spans="1:8" x14ac:dyDescent="0.25">
      <c r="A18" t="str">
        <f t="shared" si="0"/>
        <v>2019-20 1</v>
      </c>
      <c r="B18">
        <v>222</v>
      </c>
      <c r="C18" t="s">
        <v>41</v>
      </c>
      <c r="D18">
        <v>1</v>
      </c>
      <c r="E18" s="43">
        <v>43611</v>
      </c>
      <c r="F18">
        <v>2</v>
      </c>
      <c r="G18" t="s">
        <v>36</v>
      </c>
      <c r="H18">
        <v>0</v>
      </c>
    </row>
    <row r="19" spans="1:8" x14ac:dyDescent="0.25">
      <c r="A19" t="str">
        <f t="shared" si="0"/>
        <v>2019-20 1</v>
      </c>
      <c r="B19">
        <v>1</v>
      </c>
      <c r="C19" t="s">
        <v>41</v>
      </c>
      <c r="D19">
        <v>1</v>
      </c>
      <c r="E19" s="43">
        <v>43611</v>
      </c>
      <c r="F19">
        <v>2</v>
      </c>
      <c r="G19" t="s">
        <v>36</v>
      </c>
      <c r="H19">
        <v>1</v>
      </c>
    </row>
    <row r="20" spans="1:8" x14ac:dyDescent="0.25">
      <c r="A20" t="str">
        <f t="shared" si="0"/>
        <v>2019-20 1</v>
      </c>
      <c r="B20">
        <v>249</v>
      </c>
      <c r="C20" t="s">
        <v>41</v>
      </c>
      <c r="D20">
        <v>1</v>
      </c>
      <c r="E20" s="43">
        <v>43611</v>
      </c>
      <c r="F20">
        <v>2</v>
      </c>
      <c r="G20" t="s">
        <v>35</v>
      </c>
      <c r="H20">
        <v>0</v>
      </c>
    </row>
    <row r="21" spans="1:8" x14ac:dyDescent="0.25">
      <c r="A21" t="str">
        <f t="shared" si="0"/>
        <v>2019-20 1</v>
      </c>
      <c r="B21">
        <v>509</v>
      </c>
      <c r="C21" t="s">
        <v>41</v>
      </c>
      <c r="D21">
        <v>1</v>
      </c>
      <c r="E21" s="43">
        <v>43611</v>
      </c>
      <c r="F21">
        <v>2</v>
      </c>
      <c r="G21" t="s">
        <v>11</v>
      </c>
      <c r="H21">
        <v>0</v>
      </c>
    </row>
    <row r="22" spans="1:8" x14ac:dyDescent="0.25">
      <c r="A22" t="str">
        <f t="shared" si="0"/>
        <v>2019-20 1</v>
      </c>
      <c r="B22">
        <v>585</v>
      </c>
      <c r="C22" t="s">
        <v>41</v>
      </c>
      <c r="D22">
        <v>1</v>
      </c>
      <c r="E22" s="43">
        <v>43611</v>
      </c>
      <c r="F22">
        <v>2</v>
      </c>
      <c r="G22" t="s">
        <v>32</v>
      </c>
      <c r="H22">
        <v>0</v>
      </c>
    </row>
    <row r="23" spans="1:8" x14ac:dyDescent="0.25">
      <c r="A23" t="str">
        <f t="shared" si="0"/>
        <v>2019-20 1</v>
      </c>
      <c r="B23">
        <v>3403</v>
      </c>
      <c r="C23" t="s">
        <v>41</v>
      </c>
      <c r="D23">
        <v>1</v>
      </c>
      <c r="E23" s="43">
        <v>43611</v>
      </c>
      <c r="F23">
        <v>2</v>
      </c>
      <c r="G23" t="s">
        <v>33</v>
      </c>
      <c r="H23">
        <v>0</v>
      </c>
    </row>
    <row r="24" spans="1:8" x14ac:dyDescent="0.25">
      <c r="A24" t="str">
        <f t="shared" si="0"/>
        <v>2019-20 1</v>
      </c>
      <c r="B24">
        <v>506</v>
      </c>
      <c r="C24" t="s">
        <v>41</v>
      </c>
      <c r="D24">
        <v>1</v>
      </c>
      <c r="E24" s="43">
        <v>43611</v>
      </c>
      <c r="F24">
        <v>2</v>
      </c>
      <c r="G24" t="s">
        <v>34</v>
      </c>
      <c r="H24">
        <v>0</v>
      </c>
    </row>
    <row r="25" spans="1:8" x14ac:dyDescent="0.25">
      <c r="A25" t="str">
        <f t="shared" si="0"/>
        <v>2019-20 2</v>
      </c>
      <c r="B25">
        <v>274</v>
      </c>
      <c r="C25" t="s">
        <v>41</v>
      </c>
      <c r="D25">
        <v>2</v>
      </c>
      <c r="E25" s="43">
        <v>43673</v>
      </c>
      <c r="F25">
        <v>2</v>
      </c>
      <c r="G25" t="s">
        <v>40</v>
      </c>
      <c r="H25">
        <v>0</v>
      </c>
    </row>
    <row r="26" spans="1:8" x14ac:dyDescent="0.25">
      <c r="A26" t="str">
        <f t="shared" si="0"/>
        <v>2019-20 2</v>
      </c>
      <c r="B26">
        <v>770</v>
      </c>
      <c r="C26" t="s">
        <v>41</v>
      </c>
      <c r="D26">
        <v>2</v>
      </c>
      <c r="E26" s="43">
        <v>43673</v>
      </c>
      <c r="F26">
        <v>2</v>
      </c>
      <c r="G26" t="s">
        <v>39</v>
      </c>
      <c r="H26">
        <v>0</v>
      </c>
    </row>
    <row r="27" spans="1:8" x14ac:dyDescent="0.25">
      <c r="A27" t="str">
        <f t="shared" si="0"/>
        <v>2019-20 2</v>
      </c>
      <c r="B27">
        <v>46</v>
      </c>
      <c r="C27" t="s">
        <v>41</v>
      </c>
      <c r="D27">
        <v>2</v>
      </c>
      <c r="E27" s="43">
        <v>43673</v>
      </c>
      <c r="F27">
        <v>2</v>
      </c>
      <c r="G27" t="s">
        <v>38</v>
      </c>
      <c r="H27">
        <v>0</v>
      </c>
    </row>
    <row r="28" spans="1:8" x14ac:dyDescent="0.25">
      <c r="A28" t="str">
        <f t="shared" si="0"/>
        <v>2019-20 2</v>
      </c>
      <c r="B28">
        <v>32</v>
      </c>
      <c r="C28" t="s">
        <v>41</v>
      </c>
      <c r="D28">
        <v>2</v>
      </c>
      <c r="E28" s="43">
        <v>43673</v>
      </c>
      <c r="F28">
        <v>2</v>
      </c>
      <c r="G28" t="s">
        <v>37</v>
      </c>
      <c r="H28">
        <v>0</v>
      </c>
    </row>
    <row r="29" spans="1:8" x14ac:dyDescent="0.25">
      <c r="A29" t="str">
        <f t="shared" si="0"/>
        <v>2019-20 2</v>
      </c>
      <c r="B29">
        <v>205</v>
      </c>
      <c r="C29" t="s">
        <v>41</v>
      </c>
      <c r="D29">
        <v>2</v>
      </c>
      <c r="E29" s="43">
        <v>43673</v>
      </c>
      <c r="F29">
        <v>2</v>
      </c>
      <c r="G29" t="s">
        <v>36</v>
      </c>
      <c r="H29">
        <v>0</v>
      </c>
    </row>
    <row r="30" spans="1:8" x14ac:dyDescent="0.25">
      <c r="A30" t="str">
        <f t="shared" si="0"/>
        <v>2019-20 2</v>
      </c>
      <c r="B30">
        <v>318</v>
      </c>
      <c r="C30" t="s">
        <v>41</v>
      </c>
      <c r="D30">
        <v>2</v>
      </c>
      <c r="E30" s="43">
        <v>43673</v>
      </c>
      <c r="F30">
        <v>2</v>
      </c>
      <c r="G30" t="s">
        <v>35</v>
      </c>
      <c r="H30">
        <v>0</v>
      </c>
    </row>
    <row r="31" spans="1:8" x14ac:dyDescent="0.25">
      <c r="A31" t="str">
        <f t="shared" si="0"/>
        <v>2019-20 2</v>
      </c>
      <c r="B31">
        <v>1</v>
      </c>
      <c r="C31" t="s">
        <v>41</v>
      </c>
      <c r="D31">
        <v>2</v>
      </c>
      <c r="E31" s="43">
        <v>43673</v>
      </c>
      <c r="F31">
        <v>2</v>
      </c>
      <c r="G31" t="s">
        <v>35</v>
      </c>
      <c r="H31">
        <v>1</v>
      </c>
    </row>
    <row r="32" spans="1:8" x14ac:dyDescent="0.25">
      <c r="A32" t="str">
        <f t="shared" si="0"/>
        <v>2019-20 2</v>
      </c>
      <c r="B32">
        <v>542</v>
      </c>
      <c r="C32" t="s">
        <v>41</v>
      </c>
      <c r="D32">
        <v>2</v>
      </c>
      <c r="E32" s="43">
        <v>43673</v>
      </c>
      <c r="F32">
        <v>2</v>
      </c>
      <c r="G32" t="s">
        <v>11</v>
      </c>
      <c r="H32">
        <v>0</v>
      </c>
    </row>
    <row r="33" spans="1:8" x14ac:dyDescent="0.25">
      <c r="A33" t="str">
        <f t="shared" si="0"/>
        <v>2019-20 2</v>
      </c>
      <c r="B33">
        <v>870</v>
      </c>
      <c r="C33" t="s">
        <v>41</v>
      </c>
      <c r="D33">
        <v>2</v>
      </c>
      <c r="E33" s="43">
        <v>43673</v>
      </c>
      <c r="F33">
        <v>2</v>
      </c>
      <c r="G33" t="s">
        <v>32</v>
      </c>
      <c r="H33">
        <v>0</v>
      </c>
    </row>
    <row r="34" spans="1:8" x14ac:dyDescent="0.25">
      <c r="A34" t="str">
        <f t="shared" si="0"/>
        <v>2019-20 2</v>
      </c>
      <c r="B34">
        <v>4823</v>
      </c>
      <c r="C34" t="s">
        <v>41</v>
      </c>
      <c r="D34">
        <v>2</v>
      </c>
      <c r="E34" s="43">
        <v>43673</v>
      </c>
      <c r="F34">
        <v>2</v>
      </c>
      <c r="G34" t="s">
        <v>33</v>
      </c>
      <c r="H34">
        <v>0</v>
      </c>
    </row>
    <row r="35" spans="1:8" x14ac:dyDescent="0.25">
      <c r="A35" t="str">
        <f t="shared" si="0"/>
        <v>2019-20 2</v>
      </c>
      <c r="B35">
        <v>615</v>
      </c>
      <c r="C35" t="s">
        <v>41</v>
      </c>
      <c r="D35">
        <v>2</v>
      </c>
      <c r="E35" s="43">
        <v>43673</v>
      </c>
      <c r="F35">
        <v>2</v>
      </c>
      <c r="G35" t="s">
        <v>34</v>
      </c>
      <c r="H35">
        <v>0</v>
      </c>
    </row>
    <row r="36" spans="1:8" x14ac:dyDescent="0.25">
      <c r="A36" t="str">
        <f t="shared" si="0"/>
        <v>2019-20 2</v>
      </c>
      <c r="B36">
        <v>73</v>
      </c>
      <c r="C36" t="s">
        <v>41</v>
      </c>
      <c r="D36">
        <v>2</v>
      </c>
      <c r="E36" s="43">
        <v>43673</v>
      </c>
      <c r="F36">
        <v>2</v>
      </c>
      <c r="G36" t="s">
        <v>42</v>
      </c>
      <c r="H36">
        <v>0</v>
      </c>
    </row>
    <row r="37" spans="1:8" x14ac:dyDescent="0.25">
      <c r="A37" t="str">
        <f t="shared" si="0"/>
        <v>2019-20 3</v>
      </c>
      <c r="B37">
        <v>557</v>
      </c>
      <c r="C37" t="s">
        <v>41</v>
      </c>
      <c r="D37">
        <v>3</v>
      </c>
      <c r="E37" s="43">
        <v>43827</v>
      </c>
      <c r="F37">
        <v>2</v>
      </c>
      <c r="G37" t="s">
        <v>40</v>
      </c>
      <c r="H37">
        <v>0</v>
      </c>
    </row>
    <row r="38" spans="1:8" x14ac:dyDescent="0.25">
      <c r="A38" t="str">
        <f t="shared" si="0"/>
        <v>2019-20 3</v>
      </c>
      <c r="B38">
        <v>1120</v>
      </c>
      <c r="C38" t="s">
        <v>41</v>
      </c>
      <c r="D38">
        <v>3</v>
      </c>
      <c r="E38" s="43">
        <v>43827</v>
      </c>
      <c r="F38">
        <v>2</v>
      </c>
      <c r="G38" t="s">
        <v>39</v>
      </c>
      <c r="H38">
        <v>0</v>
      </c>
    </row>
    <row r="39" spans="1:8" x14ac:dyDescent="0.25">
      <c r="A39" t="str">
        <f t="shared" si="0"/>
        <v>2019-20 3</v>
      </c>
      <c r="B39">
        <v>61</v>
      </c>
      <c r="C39" t="s">
        <v>41</v>
      </c>
      <c r="D39">
        <v>3</v>
      </c>
      <c r="E39" s="43">
        <v>43827</v>
      </c>
      <c r="F39">
        <v>2</v>
      </c>
      <c r="G39" t="s">
        <v>38</v>
      </c>
      <c r="H39">
        <v>0</v>
      </c>
    </row>
    <row r="40" spans="1:8" x14ac:dyDescent="0.25">
      <c r="A40" t="str">
        <f t="shared" si="0"/>
        <v>2019-20 3</v>
      </c>
      <c r="B40">
        <v>36</v>
      </c>
      <c r="C40" t="s">
        <v>41</v>
      </c>
      <c r="D40">
        <v>3</v>
      </c>
      <c r="E40" s="43">
        <v>43827</v>
      </c>
      <c r="F40">
        <v>2</v>
      </c>
      <c r="G40" t="s">
        <v>37</v>
      </c>
      <c r="H40">
        <v>0</v>
      </c>
    </row>
    <row r="41" spans="1:8" x14ac:dyDescent="0.25">
      <c r="A41" t="str">
        <f t="shared" si="0"/>
        <v>2019-20 3</v>
      </c>
      <c r="B41">
        <v>467</v>
      </c>
      <c r="C41" t="s">
        <v>41</v>
      </c>
      <c r="D41">
        <v>3</v>
      </c>
      <c r="E41" s="43">
        <v>43827</v>
      </c>
      <c r="F41">
        <v>2</v>
      </c>
      <c r="G41" t="s">
        <v>36</v>
      </c>
      <c r="H41">
        <v>0</v>
      </c>
    </row>
    <row r="42" spans="1:8" x14ac:dyDescent="0.25">
      <c r="A42" t="str">
        <f t="shared" si="0"/>
        <v>2019-20 3</v>
      </c>
      <c r="B42">
        <v>2</v>
      </c>
      <c r="C42" t="s">
        <v>41</v>
      </c>
      <c r="D42">
        <v>3</v>
      </c>
      <c r="E42" s="43">
        <v>43827</v>
      </c>
      <c r="F42">
        <v>2</v>
      </c>
      <c r="G42" t="s">
        <v>36</v>
      </c>
      <c r="H42">
        <v>1</v>
      </c>
    </row>
    <row r="43" spans="1:8" x14ac:dyDescent="0.25">
      <c r="A43" t="str">
        <f t="shared" si="0"/>
        <v>2019-20 3</v>
      </c>
      <c r="B43">
        <v>431</v>
      </c>
      <c r="C43" t="s">
        <v>41</v>
      </c>
      <c r="D43">
        <v>3</v>
      </c>
      <c r="E43" s="43">
        <v>43827</v>
      </c>
      <c r="F43">
        <v>2</v>
      </c>
      <c r="G43" t="s">
        <v>35</v>
      </c>
      <c r="H43">
        <v>0</v>
      </c>
    </row>
    <row r="44" spans="1:8" x14ac:dyDescent="0.25">
      <c r="A44" t="str">
        <f t="shared" si="0"/>
        <v>2019-20 3</v>
      </c>
      <c r="B44">
        <v>1</v>
      </c>
      <c r="C44" t="s">
        <v>41</v>
      </c>
      <c r="D44">
        <v>3</v>
      </c>
      <c r="E44" s="43">
        <v>43827</v>
      </c>
      <c r="F44">
        <v>2</v>
      </c>
      <c r="G44" t="s">
        <v>35</v>
      </c>
      <c r="H44">
        <v>1</v>
      </c>
    </row>
    <row r="45" spans="1:8" x14ac:dyDescent="0.25">
      <c r="A45" t="str">
        <f t="shared" si="0"/>
        <v>2019-20 3</v>
      </c>
      <c r="B45">
        <v>767</v>
      </c>
      <c r="C45" t="s">
        <v>41</v>
      </c>
      <c r="D45">
        <v>3</v>
      </c>
      <c r="E45" s="43">
        <v>43827</v>
      </c>
      <c r="F45">
        <v>2</v>
      </c>
      <c r="G45" t="s">
        <v>11</v>
      </c>
      <c r="H45">
        <v>0</v>
      </c>
    </row>
    <row r="46" spans="1:8" x14ac:dyDescent="0.25">
      <c r="A46" t="str">
        <f t="shared" si="0"/>
        <v>2019-20 3</v>
      </c>
      <c r="B46">
        <v>1</v>
      </c>
      <c r="C46" t="s">
        <v>41</v>
      </c>
      <c r="D46">
        <v>3</v>
      </c>
      <c r="E46" s="43">
        <v>43827</v>
      </c>
      <c r="F46">
        <v>2</v>
      </c>
      <c r="G46" t="s">
        <v>11</v>
      </c>
      <c r="H46">
        <v>1</v>
      </c>
    </row>
    <row r="47" spans="1:8" x14ac:dyDescent="0.25">
      <c r="A47" t="str">
        <f t="shared" si="0"/>
        <v>2019-20 3</v>
      </c>
      <c r="B47">
        <v>952</v>
      </c>
      <c r="C47" t="s">
        <v>41</v>
      </c>
      <c r="D47">
        <v>3</v>
      </c>
      <c r="E47" s="43">
        <v>43827</v>
      </c>
      <c r="F47">
        <v>2</v>
      </c>
      <c r="G47" t="s">
        <v>32</v>
      </c>
      <c r="H47">
        <v>0</v>
      </c>
    </row>
    <row r="48" spans="1:8" x14ac:dyDescent="0.25">
      <c r="A48" t="str">
        <f t="shared" si="0"/>
        <v>2019-20 3</v>
      </c>
      <c r="B48">
        <v>7790</v>
      </c>
      <c r="C48" t="s">
        <v>41</v>
      </c>
      <c r="D48">
        <v>3</v>
      </c>
      <c r="E48" s="43">
        <v>43827</v>
      </c>
      <c r="F48">
        <v>2</v>
      </c>
      <c r="G48" t="s">
        <v>33</v>
      </c>
      <c r="H48">
        <v>0</v>
      </c>
    </row>
    <row r="49" spans="1:8" x14ac:dyDescent="0.25">
      <c r="A49" t="str">
        <f t="shared" si="0"/>
        <v>2019-20 3</v>
      </c>
      <c r="B49">
        <v>1004</v>
      </c>
      <c r="C49" t="s">
        <v>41</v>
      </c>
      <c r="D49">
        <v>3</v>
      </c>
      <c r="E49" s="43">
        <v>43827</v>
      </c>
      <c r="F49">
        <v>2</v>
      </c>
      <c r="G49" t="s">
        <v>34</v>
      </c>
      <c r="H49">
        <v>0</v>
      </c>
    </row>
    <row r="50" spans="1:8" x14ac:dyDescent="0.25">
      <c r="A50" t="str">
        <f t="shared" si="0"/>
        <v>2019-20 3</v>
      </c>
      <c r="B50">
        <v>106</v>
      </c>
      <c r="C50" t="s">
        <v>41</v>
      </c>
      <c r="D50">
        <v>3</v>
      </c>
      <c r="E50" s="43">
        <v>43827</v>
      </c>
      <c r="F50">
        <v>2</v>
      </c>
      <c r="G50" t="s">
        <v>42</v>
      </c>
      <c r="H50">
        <v>0</v>
      </c>
    </row>
    <row r="51" spans="1:8" x14ac:dyDescent="0.25">
      <c r="A51" t="str">
        <f t="shared" si="0"/>
        <v>2019-20 4</v>
      </c>
      <c r="B51">
        <v>1239</v>
      </c>
      <c r="C51" t="s">
        <v>41</v>
      </c>
      <c r="D51">
        <v>4</v>
      </c>
      <c r="E51" s="43">
        <v>43906</v>
      </c>
      <c r="F51">
        <v>1</v>
      </c>
      <c r="G51" t="s">
        <v>40</v>
      </c>
      <c r="H51">
        <v>0</v>
      </c>
    </row>
    <row r="52" spans="1:8" x14ac:dyDescent="0.25">
      <c r="A52" t="str">
        <f t="shared" si="0"/>
        <v>2019-20 4</v>
      </c>
      <c r="B52">
        <v>1422</v>
      </c>
      <c r="C52" t="s">
        <v>41</v>
      </c>
      <c r="D52">
        <v>4</v>
      </c>
      <c r="E52" s="43">
        <v>43906</v>
      </c>
      <c r="F52">
        <v>1</v>
      </c>
      <c r="G52" t="s">
        <v>39</v>
      </c>
      <c r="H52">
        <v>0</v>
      </c>
    </row>
    <row r="53" spans="1:8" x14ac:dyDescent="0.25">
      <c r="A53" t="str">
        <f t="shared" si="0"/>
        <v>2019-20 4</v>
      </c>
      <c r="B53">
        <v>48</v>
      </c>
      <c r="C53" t="s">
        <v>41</v>
      </c>
      <c r="D53">
        <v>4</v>
      </c>
      <c r="E53" s="43">
        <v>43906</v>
      </c>
      <c r="F53">
        <v>1</v>
      </c>
      <c r="G53" t="s">
        <v>38</v>
      </c>
      <c r="H53">
        <v>0</v>
      </c>
    </row>
    <row r="54" spans="1:8" x14ac:dyDescent="0.25">
      <c r="A54" t="str">
        <f t="shared" si="0"/>
        <v>2019-20 4</v>
      </c>
      <c r="B54">
        <v>85</v>
      </c>
      <c r="C54" t="s">
        <v>41</v>
      </c>
      <c r="D54">
        <v>4</v>
      </c>
      <c r="E54" s="43">
        <v>43906</v>
      </c>
      <c r="F54">
        <v>1</v>
      </c>
      <c r="G54" t="s">
        <v>37</v>
      </c>
      <c r="H54">
        <v>0</v>
      </c>
    </row>
    <row r="55" spans="1:8" x14ac:dyDescent="0.25">
      <c r="A55" t="str">
        <f t="shared" si="0"/>
        <v>2019-20 4</v>
      </c>
      <c r="B55">
        <v>163</v>
      </c>
      <c r="C55" t="s">
        <v>41</v>
      </c>
      <c r="D55">
        <v>4</v>
      </c>
      <c r="E55" s="43">
        <v>43906</v>
      </c>
      <c r="F55">
        <v>1</v>
      </c>
      <c r="G55" t="s">
        <v>36</v>
      </c>
      <c r="H55">
        <v>0</v>
      </c>
    </row>
    <row r="56" spans="1:8" x14ac:dyDescent="0.25">
      <c r="A56" t="str">
        <f t="shared" si="0"/>
        <v>2019-20 4</v>
      </c>
      <c r="B56">
        <v>808</v>
      </c>
      <c r="C56" t="s">
        <v>41</v>
      </c>
      <c r="D56">
        <v>4</v>
      </c>
      <c r="E56" s="43">
        <v>43906</v>
      </c>
      <c r="F56">
        <v>1</v>
      </c>
      <c r="G56" t="s">
        <v>35</v>
      </c>
      <c r="H56">
        <v>0</v>
      </c>
    </row>
    <row r="57" spans="1:8" x14ac:dyDescent="0.25">
      <c r="A57" t="str">
        <f t="shared" si="0"/>
        <v>2019-20 4</v>
      </c>
      <c r="B57">
        <v>1</v>
      </c>
      <c r="C57" t="s">
        <v>41</v>
      </c>
      <c r="D57">
        <v>4</v>
      </c>
      <c r="E57" s="43">
        <v>43906</v>
      </c>
      <c r="F57">
        <v>1</v>
      </c>
      <c r="G57" t="s">
        <v>35</v>
      </c>
      <c r="H57">
        <v>1</v>
      </c>
    </row>
    <row r="58" spans="1:8" x14ac:dyDescent="0.25">
      <c r="A58" t="str">
        <f t="shared" si="0"/>
        <v>2019-20 4</v>
      </c>
      <c r="B58">
        <v>230892</v>
      </c>
      <c r="C58" t="s">
        <v>41</v>
      </c>
      <c r="D58">
        <v>4</v>
      </c>
      <c r="E58" s="43">
        <v>43906</v>
      </c>
      <c r="F58">
        <v>1</v>
      </c>
      <c r="G58" t="s">
        <v>43</v>
      </c>
      <c r="H58">
        <v>0</v>
      </c>
    </row>
    <row r="59" spans="1:8" x14ac:dyDescent="0.25">
      <c r="A59" t="str">
        <f t="shared" si="0"/>
        <v>2019-20 4</v>
      </c>
      <c r="B59">
        <v>324</v>
      </c>
      <c r="C59" t="s">
        <v>41</v>
      </c>
      <c r="D59">
        <v>4</v>
      </c>
      <c r="E59" s="43">
        <v>43906</v>
      </c>
      <c r="F59">
        <v>1</v>
      </c>
      <c r="G59" t="s">
        <v>11</v>
      </c>
      <c r="H59">
        <v>0</v>
      </c>
    </row>
    <row r="60" spans="1:8" x14ac:dyDescent="0.25">
      <c r="A60" t="str">
        <f t="shared" si="0"/>
        <v>2019-20 4</v>
      </c>
      <c r="B60">
        <v>1204</v>
      </c>
      <c r="C60" t="s">
        <v>41</v>
      </c>
      <c r="D60">
        <v>4</v>
      </c>
      <c r="E60" s="43">
        <v>43906</v>
      </c>
      <c r="F60">
        <v>1</v>
      </c>
      <c r="G60" t="s">
        <v>32</v>
      </c>
      <c r="H60">
        <v>0</v>
      </c>
    </row>
    <row r="61" spans="1:8" x14ac:dyDescent="0.25">
      <c r="A61" t="str">
        <f t="shared" si="0"/>
        <v>2019-20 4</v>
      </c>
      <c r="B61">
        <v>12014</v>
      </c>
      <c r="C61" t="s">
        <v>41</v>
      </c>
      <c r="D61">
        <v>4</v>
      </c>
      <c r="E61" s="43">
        <v>43906</v>
      </c>
      <c r="F61">
        <v>1</v>
      </c>
      <c r="G61" t="s">
        <v>33</v>
      </c>
      <c r="H61">
        <v>0</v>
      </c>
    </row>
    <row r="62" spans="1:8" x14ac:dyDescent="0.25">
      <c r="A62" t="str">
        <f t="shared" si="0"/>
        <v>2019-20 4</v>
      </c>
      <c r="B62">
        <v>1</v>
      </c>
      <c r="C62" t="s">
        <v>41</v>
      </c>
      <c r="D62">
        <v>4</v>
      </c>
      <c r="E62" s="43">
        <v>43906</v>
      </c>
      <c r="F62">
        <v>1</v>
      </c>
      <c r="G62" t="s">
        <v>33</v>
      </c>
      <c r="H62">
        <v>1</v>
      </c>
    </row>
    <row r="63" spans="1:8" x14ac:dyDescent="0.25">
      <c r="A63" t="str">
        <f t="shared" si="0"/>
        <v>2019-20 4</v>
      </c>
      <c r="B63">
        <v>4019</v>
      </c>
      <c r="C63" t="s">
        <v>41</v>
      </c>
      <c r="D63">
        <v>4</v>
      </c>
      <c r="E63" s="43">
        <v>43906</v>
      </c>
      <c r="F63">
        <v>1</v>
      </c>
      <c r="G63" t="s">
        <v>34</v>
      </c>
      <c r="H63">
        <v>0</v>
      </c>
    </row>
    <row r="64" spans="1:8" x14ac:dyDescent="0.25">
      <c r="A64" t="str">
        <f t="shared" si="0"/>
        <v>2019-20 4</v>
      </c>
      <c r="B64">
        <v>115</v>
      </c>
      <c r="C64" t="s">
        <v>41</v>
      </c>
      <c r="D64">
        <v>4</v>
      </c>
      <c r="E64" s="43">
        <v>43906</v>
      </c>
      <c r="F64">
        <v>1</v>
      </c>
      <c r="G64" t="s">
        <v>42</v>
      </c>
      <c r="H64">
        <v>0</v>
      </c>
    </row>
    <row r="65" spans="1:8" x14ac:dyDescent="0.25">
      <c r="A65" t="str">
        <f t="shared" ref="A65:A128" si="1">_xlfn.CONCAT(C65," ", D65)</f>
        <v>2019-20 4</v>
      </c>
      <c r="B65">
        <v>771</v>
      </c>
      <c r="C65" t="s">
        <v>41</v>
      </c>
      <c r="D65">
        <v>4</v>
      </c>
      <c r="E65" s="43">
        <v>43906</v>
      </c>
      <c r="F65">
        <v>2</v>
      </c>
      <c r="G65" t="s">
        <v>40</v>
      </c>
      <c r="H65">
        <v>0</v>
      </c>
    </row>
    <row r="66" spans="1:8" x14ac:dyDescent="0.25">
      <c r="A66" t="str">
        <f t="shared" si="1"/>
        <v>2019-20 4</v>
      </c>
      <c r="B66">
        <v>1018</v>
      </c>
      <c r="C66" t="s">
        <v>41</v>
      </c>
      <c r="D66">
        <v>4</v>
      </c>
      <c r="E66" s="43">
        <v>43906</v>
      </c>
      <c r="F66">
        <v>2</v>
      </c>
      <c r="G66" t="s">
        <v>39</v>
      </c>
      <c r="H66">
        <v>0</v>
      </c>
    </row>
    <row r="67" spans="1:8" x14ac:dyDescent="0.25">
      <c r="A67" t="str">
        <f t="shared" si="1"/>
        <v>2019-20 4</v>
      </c>
      <c r="B67">
        <v>32</v>
      </c>
      <c r="C67" t="s">
        <v>41</v>
      </c>
      <c r="D67">
        <v>4</v>
      </c>
      <c r="E67" s="43">
        <v>43906</v>
      </c>
      <c r="F67">
        <v>2</v>
      </c>
      <c r="G67" t="s">
        <v>38</v>
      </c>
      <c r="H67">
        <v>0</v>
      </c>
    </row>
    <row r="68" spans="1:8" x14ac:dyDescent="0.25">
      <c r="A68" t="str">
        <f t="shared" si="1"/>
        <v>2019-20 4</v>
      </c>
      <c r="B68">
        <v>54</v>
      </c>
      <c r="C68" t="s">
        <v>41</v>
      </c>
      <c r="D68">
        <v>4</v>
      </c>
      <c r="E68" s="43">
        <v>43906</v>
      </c>
      <c r="F68">
        <v>2</v>
      </c>
      <c r="G68" t="s">
        <v>37</v>
      </c>
      <c r="H68">
        <v>0</v>
      </c>
    </row>
    <row r="69" spans="1:8" x14ac:dyDescent="0.25">
      <c r="A69" t="str">
        <f t="shared" si="1"/>
        <v>2019-20 4</v>
      </c>
      <c r="B69">
        <v>137</v>
      </c>
      <c r="C69" t="s">
        <v>41</v>
      </c>
      <c r="D69">
        <v>4</v>
      </c>
      <c r="E69" s="43">
        <v>43906</v>
      </c>
      <c r="F69">
        <v>2</v>
      </c>
      <c r="G69" t="s">
        <v>36</v>
      </c>
      <c r="H69">
        <v>0</v>
      </c>
    </row>
    <row r="70" spans="1:8" x14ac:dyDescent="0.25">
      <c r="A70" t="str">
        <f t="shared" si="1"/>
        <v>2019-20 4</v>
      </c>
      <c r="B70">
        <v>1</v>
      </c>
      <c r="C70" t="s">
        <v>41</v>
      </c>
      <c r="D70">
        <v>4</v>
      </c>
      <c r="E70" s="43">
        <v>43906</v>
      </c>
      <c r="F70">
        <v>2</v>
      </c>
      <c r="G70" t="s">
        <v>36</v>
      </c>
      <c r="H70">
        <v>1</v>
      </c>
    </row>
    <row r="71" spans="1:8" x14ac:dyDescent="0.25">
      <c r="A71" t="str">
        <f t="shared" si="1"/>
        <v>2019-20 4</v>
      </c>
      <c r="B71">
        <v>612</v>
      </c>
      <c r="C71" t="s">
        <v>41</v>
      </c>
      <c r="D71">
        <v>4</v>
      </c>
      <c r="E71" s="43">
        <v>43906</v>
      </c>
      <c r="F71">
        <v>2</v>
      </c>
      <c r="G71" t="s">
        <v>35</v>
      </c>
      <c r="H71">
        <v>0</v>
      </c>
    </row>
    <row r="72" spans="1:8" x14ac:dyDescent="0.25">
      <c r="A72" t="str">
        <f t="shared" si="1"/>
        <v>2019-20 4</v>
      </c>
      <c r="B72">
        <v>1</v>
      </c>
      <c r="C72" t="s">
        <v>41</v>
      </c>
      <c r="D72">
        <v>4</v>
      </c>
      <c r="E72" s="43">
        <v>43906</v>
      </c>
      <c r="F72">
        <v>2</v>
      </c>
      <c r="G72" t="s">
        <v>35</v>
      </c>
      <c r="H72">
        <v>1</v>
      </c>
    </row>
    <row r="73" spans="1:8" x14ac:dyDescent="0.25">
      <c r="A73" t="str">
        <f t="shared" si="1"/>
        <v>2019-20 4</v>
      </c>
      <c r="B73">
        <v>158199</v>
      </c>
      <c r="C73" t="s">
        <v>41</v>
      </c>
      <c r="D73">
        <v>4</v>
      </c>
      <c r="E73" s="43">
        <v>43906</v>
      </c>
      <c r="F73">
        <v>2</v>
      </c>
      <c r="G73" t="s">
        <v>43</v>
      </c>
      <c r="H73">
        <v>0</v>
      </c>
    </row>
    <row r="74" spans="1:8" x14ac:dyDescent="0.25">
      <c r="A74" t="str">
        <f t="shared" si="1"/>
        <v>2019-20 4</v>
      </c>
      <c r="B74">
        <v>182</v>
      </c>
      <c r="C74" t="s">
        <v>41</v>
      </c>
      <c r="D74">
        <v>4</v>
      </c>
      <c r="E74" s="43">
        <v>43906</v>
      </c>
      <c r="F74">
        <v>2</v>
      </c>
      <c r="G74" t="s">
        <v>11</v>
      </c>
      <c r="H74">
        <v>0</v>
      </c>
    </row>
    <row r="75" spans="1:8" x14ac:dyDescent="0.25">
      <c r="A75" t="str">
        <f t="shared" si="1"/>
        <v>2019-20 4</v>
      </c>
      <c r="B75">
        <v>855</v>
      </c>
      <c r="C75" t="s">
        <v>41</v>
      </c>
      <c r="D75">
        <v>4</v>
      </c>
      <c r="E75" s="43">
        <v>43906</v>
      </c>
      <c r="F75">
        <v>2</v>
      </c>
      <c r="G75" t="s">
        <v>32</v>
      </c>
      <c r="H75">
        <v>0</v>
      </c>
    </row>
    <row r="76" spans="1:8" x14ac:dyDescent="0.25">
      <c r="A76" t="str">
        <f t="shared" si="1"/>
        <v>2019-20 4</v>
      </c>
      <c r="B76">
        <v>7477</v>
      </c>
      <c r="C76" t="s">
        <v>41</v>
      </c>
      <c r="D76">
        <v>4</v>
      </c>
      <c r="E76" s="43">
        <v>43906</v>
      </c>
      <c r="F76">
        <v>2</v>
      </c>
      <c r="G76" t="s">
        <v>33</v>
      </c>
      <c r="H76">
        <v>0</v>
      </c>
    </row>
    <row r="77" spans="1:8" x14ac:dyDescent="0.25">
      <c r="A77" t="str">
        <f t="shared" si="1"/>
        <v>2019-20 4</v>
      </c>
      <c r="B77">
        <v>1</v>
      </c>
      <c r="C77" t="s">
        <v>41</v>
      </c>
      <c r="D77">
        <v>4</v>
      </c>
      <c r="E77" s="43">
        <v>43906</v>
      </c>
      <c r="F77">
        <v>2</v>
      </c>
      <c r="G77" t="s">
        <v>33</v>
      </c>
      <c r="H77">
        <v>1</v>
      </c>
    </row>
    <row r="78" spans="1:8" x14ac:dyDescent="0.25">
      <c r="A78" t="str">
        <f t="shared" si="1"/>
        <v>2019-20 4</v>
      </c>
      <c r="B78">
        <v>2882</v>
      </c>
      <c r="C78" t="s">
        <v>41</v>
      </c>
      <c r="D78">
        <v>4</v>
      </c>
      <c r="E78" s="43">
        <v>43906</v>
      </c>
      <c r="F78">
        <v>2</v>
      </c>
      <c r="G78" t="s">
        <v>34</v>
      </c>
      <c r="H78">
        <v>0</v>
      </c>
    </row>
    <row r="79" spans="1:8" x14ac:dyDescent="0.25">
      <c r="A79" t="str">
        <f t="shared" si="1"/>
        <v>2019-20 4</v>
      </c>
      <c r="B79">
        <v>30</v>
      </c>
      <c r="C79" t="s">
        <v>41</v>
      </c>
      <c r="D79">
        <v>4</v>
      </c>
      <c r="E79" s="43">
        <v>43906</v>
      </c>
      <c r="F79">
        <v>2</v>
      </c>
      <c r="G79" t="s">
        <v>42</v>
      </c>
      <c r="H79">
        <v>0</v>
      </c>
    </row>
    <row r="80" spans="1:8" x14ac:dyDescent="0.25">
      <c r="A80" t="str">
        <f t="shared" si="1"/>
        <v>2020-21 1</v>
      </c>
      <c r="B80">
        <v>2247</v>
      </c>
      <c r="C80" t="s">
        <v>44</v>
      </c>
      <c r="D80">
        <v>1</v>
      </c>
      <c r="E80" s="43">
        <v>43922</v>
      </c>
      <c r="F80">
        <v>1</v>
      </c>
      <c r="G80" t="s">
        <v>40</v>
      </c>
      <c r="H80">
        <v>0</v>
      </c>
    </row>
    <row r="81" spans="1:8" x14ac:dyDescent="0.25">
      <c r="A81" t="str">
        <f t="shared" si="1"/>
        <v>2020-21 1</v>
      </c>
      <c r="B81">
        <v>1955</v>
      </c>
      <c r="C81" t="s">
        <v>44</v>
      </c>
      <c r="D81">
        <v>1</v>
      </c>
      <c r="E81" s="43">
        <v>43922</v>
      </c>
      <c r="F81">
        <v>1</v>
      </c>
      <c r="G81" t="s">
        <v>39</v>
      </c>
      <c r="H81">
        <v>0</v>
      </c>
    </row>
    <row r="82" spans="1:8" x14ac:dyDescent="0.25">
      <c r="A82" t="str">
        <f t="shared" si="1"/>
        <v>2020-21 1</v>
      </c>
      <c r="B82">
        <v>34</v>
      </c>
      <c r="C82" t="s">
        <v>44</v>
      </c>
      <c r="D82">
        <v>1</v>
      </c>
      <c r="E82" s="43">
        <v>43922</v>
      </c>
      <c r="F82">
        <v>1</v>
      </c>
      <c r="G82" t="s">
        <v>39</v>
      </c>
      <c r="H82">
        <v>1</v>
      </c>
    </row>
    <row r="83" spans="1:8" x14ac:dyDescent="0.25">
      <c r="A83" t="str">
        <f t="shared" si="1"/>
        <v>2020-21 1</v>
      </c>
      <c r="B83">
        <v>42</v>
      </c>
      <c r="C83" t="s">
        <v>44</v>
      </c>
      <c r="D83">
        <v>1</v>
      </c>
      <c r="E83" s="43">
        <v>43922</v>
      </c>
      <c r="F83">
        <v>1</v>
      </c>
      <c r="G83" t="s">
        <v>38</v>
      </c>
      <c r="H83">
        <v>0</v>
      </c>
    </row>
    <row r="84" spans="1:8" x14ac:dyDescent="0.25">
      <c r="A84" t="str">
        <f t="shared" si="1"/>
        <v>2020-21 1</v>
      </c>
      <c r="B84">
        <v>1</v>
      </c>
      <c r="C84" t="s">
        <v>44</v>
      </c>
      <c r="D84">
        <v>1</v>
      </c>
      <c r="E84" s="43">
        <v>43922</v>
      </c>
      <c r="F84">
        <v>1</v>
      </c>
      <c r="G84" t="s">
        <v>38</v>
      </c>
      <c r="H84">
        <v>1</v>
      </c>
    </row>
    <row r="85" spans="1:8" x14ac:dyDescent="0.25">
      <c r="A85" t="str">
        <f t="shared" si="1"/>
        <v>2020-21 1</v>
      </c>
      <c r="B85">
        <v>87</v>
      </c>
      <c r="C85" t="s">
        <v>44</v>
      </c>
      <c r="D85">
        <v>1</v>
      </c>
      <c r="E85" s="43">
        <v>43922</v>
      </c>
      <c r="F85">
        <v>1</v>
      </c>
      <c r="G85" t="s">
        <v>37</v>
      </c>
      <c r="H85">
        <v>0</v>
      </c>
    </row>
    <row r="86" spans="1:8" x14ac:dyDescent="0.25">
      <c r="A86" t="str">
        <f t="shared" si="1"/>
        <v>2020-21 1</v>
      </c>
      <c r="B86">
        <v>165</v>
      </c>
      <c r="C86" t="s">
        <v>44</v>
      </c>
      <c r="D86">
        <v>1</v>
      </c>
      <c r="E86" s="43">
        <v>43922</v>
      </c>
      <c r="F86">
        <v>1</v>
      </c>
      <c r="G86" t="s">
        <v>36</v>
      </c>
      <c r="H86">
        <v>0</v>
      </c>
    </row>
    <row r="87" spans="1:8" x14ac:dyDescent="0.25">
      <c r="A87" t="str">
        <f t="shared" si="1"/>
        <v>2020-21 1</v>
      </c>
      <c r="B87">
        <v>306</v>
      </c>
      <c r="C87" t="s">
        <v>44</v>
      </c>
      <c r="D87">
        <v>1</v>
      </c>
      <c r="E87" s="43">
        <v>43922</v>
      </c>
      <c r="F87">
        <v>1</v>
      </c>
      <c r="G87" t="s">
        <v>36</v>
      </c>
      <c r="H87">
        <v>1</v>
      </c>
    </row>
    <row r="88" spans="1:8" x14ac:dyDescent="0.25">
      <c r="A88" t="str">
        <f t="shared" si="1"/>
        <v>2020-21 1</v>
      </c>
      <c r="B88">
        <v>9378</v>
      </c>
      <c r="C88" t="s">
        <v>44</v>
      </c>
      <c r="D88">
        <v>1</v>
      </c>
      <c r="E88" s="43">
        <v>43922</v>
      </c>
      <c r="F88">
        <v>1</v>
      </c>
      <c r="G88" t="s">
        <v>35</v>
      </c>
      <c r="H88">
        <v>0</v>
      </c>
    </row>
    <row r="89" spans="1:8" x14ac:dyDescent="0.25">
      <c r="A89" t="str">
        <f t="shared" si="1"/>
        <v>2020-21 1</v>
      </c>
      <c r="B89">
        <v>208</v>
      </c>
      <c r="C89" t="s">
        <v>44</v>
      </c>
      <c r="D89">
        <v>1</v>
      </c>
      <c r="E89" s="43">
        <v>43922</v>
      </c>
      <c r="F89">
        <v>1</v>
      </c>
      <c r="G89" t="s">
        <v>35</v>
      </c>
      <c r="H89">
        <v>1</v>
      </c>
    </row>
    <row r="90" spans="1:8" x14ac:dyDescent="0.25">
      <c r="A90" t="str">
        <f t="shared" si="1"/>
        <v>2020-21 1</v>
      </c>
      <c r="B90">
        <v>1006</v>
      </c>
      <c r="C90" t="s">
        <v>44</v>
      </c>
      <c r="D90">
        <v>1</v>
      </c>
      <c r="E90" s="43">
        <v>43922</v>
      </c>
      <c r="F90">
        <v>1</v>
      </c>
      <c r="G90" t="s">
        <v>43</v>
      </c>
      <c r="H90">
        <v>0</v>
      </c>
    </row>
    <row r="91" spans="1:8" x14ac:dyDescent="0.25">
      <c r="A91" t="str">
        <f t="shared" si="1"/>
        <v>2020-21 1</v>
      </c>
      <c r="B91">
        <v>691</v>
      </c>
      <c r="C91" t="s">
        <v>44</v>
      </c>
      <c r="D91">
        <v>1</v>
      </c>
      <c r="E91" s="43">
        <v>43922</v>
      </c>
      <c r="F91">
        <v>1</v>
      </c>
      <c r="G91" t="s">
        <v>11</v>
      </c>
      <c r="H91">
        <v>0</v>
      </c>
    </row>
    <row r="92" spans="1:8" x14ac:dyDescent="0.25">
      <c r="A92" t="str">
        <f t="shared" si="1"/>
        <v>2020-21 1</v>
      </c>
      <c r="B92">
        <v>122</v>
      </c>
      <c r="C92" t="s">
        <v>44</v>
      </c>
      <c r="D92">
        <v>1</v>
      </c>
      <c r="E92" s="43">
        <v>43922</v>
      </c>
      <c r="F92">
        <v>1</v>
      </c>
      <c r="G92" t="s">
        <v>11</v>
      </c>
      <c r="H92">
        <v>1</v>
      </c>
    </row>
    <row r="93" spans="1:8" x14ac:dyDescent="0.25">
      <c r="A93" t="str">
        <f t="shared" si="1"/>
        <v>2020-21 1</v>
      </c>
      <c r="B93">
        <v>1154</v>
      </c>
      <c r="C93" t="s">
        <v>44</v>
      </c>
      <c r="D93">
        <v>1</v>
      </c>
      <c r="E93" s="43">
        <v>43922</v>
      </c>
      <c r="F93">
        <v>1</v>
      </c>
      <c r="G93" t="s">
        <v>32</v>
      </c>
      <c r="H93">
        <v>0</v>
      </c>
    </row>
    <row r="94" spans="1:8" x14ac:dyDescent="0.25">
      <c r="A94" t="str">
        <f t="shared" si="1"/>
        <v>2020-21 1</v>
      </c>
      <c r="B94">
        <v>24</v>
      </c>
      <c r="C94" t="s">
        <v>44</v>
      </c>
      <c r="D94">
        <v>1</v>
      </c>
      <c r="E94" s="43">
        <v>43922</v>
      </c>
      <c r="F94">
        <v>1</v>
      </c>
      <c r="G94" t="s">
        <v>32</v>
      </c>
      <c r="H94">
        <v>1</v>
      </c>
    </row>
    <row r="95" spans="1:8" x14ac:dyDescent="0.25">
      <c r="A95" t="str">
        <f t="shared" si="1"/>
        <v>2020-21 1</v>
      </c>
      <c r="B95">
        <v>8211</v>
      </c>
      <c r="C95" t="s">
        <v>44</v>
      </c>
      <c r="D95">
        <v>1</v>
      </c>
      <c r="E95" s="43">
        <v>43922</v>
      </c>
      <c r="F95">
        <v>1</v>
      </c>
      <c r="G95" t="s">
        <v>33</v>
      </c>
      <c r="H95">
        <v>0</v>
      </c>
    </row>
    <row r="96" spans="1:8" x14ac:dyDescent="0.25">
      <c r="A96" t="str">
        <f t="shared" si="1"/>
        <v>2020-21 1</v>
      </c>
      <c r="B96">
        <v>208</v>
      </c>
      <c r="C96" t="s">
        <v>44</v>
      </c>
      <c r="D96">
        <v>1</v>
      </c>
      <c r="E96" s="43">
        <v>43922</v>
      </c>
      <c r="F96">
        <v>1</v>
      </c>
      <c r="G96" t="s">
        <v>33</v>
      </c>
      <c r="H96">
        <v>1</v>
      </c>
    </row>
    <row r="97" spans="1:8" x14ac:dyDescent="0.25">
      <c r="A97" t="str">
        <f t="shared" si="1"/>
        <v>2020-21 1</v>
      </c>
      <c r="B97">
        <v>30431</v>
      </c>
      <c r="C97" t="s">
        <v>44</v>
      </c>
      <c r="D97">
        <v>1</v>
      </c>
      <c r="E97" s="43">
        <v>43922</v>
      </c>
      <c r="F97">
        <v>1</v>
      </c>
      <c r="G97" t="s">
        <v>34</v>
      </c>
      <c r="H97">
        <v>0</v>
      </c>
    </row>
    <row r="98" spans="1:8" x14ac:dyDescent="0.25">
      <c r="A98" t="str">
        <f t="shared" si="1"/>
        <v>2020-21 1</v>
      </c>
      <c r="B98">
        <v>167</v>
      </c>
      <c r="C98" t="s">
        <v>44</v>
      </c>
      <c r="D98">
        <v>1</v>
      </c>
      <c r="E98" s="43">
        <v>43922</v>
      </c>
      <c r="F98">
        <v>1</v>
      </c>
      <c r="G98" t="s">
        <v>42</v>
      </c>
      <c r="H98">
        <v>0</v>
      </c>
    </row>
    <row r="99" spans="1:8" x14ac:dyDescent="0.25">
      <c r="A99" t="str">
        <f t="shared" si="1"/>
        <v>2020-21 1</v>
      </c>
      <c r="B99">
        <v>110</v>
      </c>
      <c r="C99" t="s">
        <v>44</v>
      </c>
      <c r="D99">
        <v>1</v>
      </c>
      <c r="E99" s="43">
        <v>43922</v>
      </c>
      <c r="F99">
        <v>1</v>
      </c>
      <c r="G99" t="s">
        <v>42</v>
      </c>
      <c r="H99">
        <v>1</v>
      </c>
    </row>
    <row r="100" spans="1:8" x14ac:dyDescent="0.25">
      <c r="A100" t="str">
        <f t="shared" si="1"/>
        <v>2020-21 1</v>
      </c>
      <c r="B100">
        <v>1348</v>
      </c>
      <c r="C100" t="s">
        <v>44</v>
      </c>
      <c r="D100">
        <v>1</v>
      </c>
      <c r="E100" s="43">
        <v>43922</v>
      </c>
      <c r="F100">
        <v>2</v>
      </c>
      <c r="G100" t="s">
        <v>40</v>
      </c>
      <c r="H100">
        <v>0</v>
      </c>
    </row>
    <row r="101" spans="1:8" x14ac:dyDescent="0.25">
      <c r="A101" t="str">
        <f t="shared" si="1"/>
        <v>2020-21 1</v>
      </c>
      <c r="B101">
        <v>1476</v>
      </c>
      <c r="C101" t="s">
        <v>44</v>
      </c>
      <c r="D101">
        <v>1</v>
      </c>
      <c r="E101" s="43">
        <v>43922</v>
      </c>
      <c r="F101">
        <v>2</v>
      </c>
      <c r="G101" t="s">
        <v>39</v>
      </c>
      <c r="H101">
        <v>0</v>
      </c>
    </row>
    <row r="102" spans="1:8" x14ac:dyDescent="0.25">
      <c r="A102" t="str">
        <f t="shared" si="1"/>
        <v>2020-21 1</v>
      </c>
      <c r="B102">
        <v>16</v>
      </c>
      <c r="C102" t="s">
        <v>44</v>
      </c>
      <c r="D102">
        <v>1</v>
      </c>
      <c r="E102" s="43">
        <v>43922</v>
      </c>
      <c r="F102">
        <v>2</v>
      </c>
      <c r="G102" t="s">
        <v>39</v>
      </c>
      <c r="H102">
        <v>1</v>
      </c>
    </row>
    <row r="103" spans="1:8" x14ac:dyDescent="0.25">
      <c r="A103" t="str">
        <f t="shared" si="1"/>
        <v>2020-21 1</v>
      </c>
      <c r="B103">
        <v>37</v>
      </c>
      <c r="C103" t="s">
        <v>44</v>
      </c>
      <c r="D103">
        <v>1</v>
      </c>
      <c r="E103" s="43">
        <v>43922</v>
      </c>
      <c r="F103">
        <v>2</v>
      </c>
      <c r="G103" t="s">
        <v>38</v>
      </c>
      <c r="H103">
        <v>0</v>
      </c>
    </row>
    <row r="104" spans="1:8" x14ac:dyDescent="0.25">
      <c r="A104" t="str">
        <f t="shared" si="1"/>
        <v>2020-21 1</v>
      </c>
      <c r="B104">
        <v>1</v>
      </c>
      <c r="C104" t="s">
        <v>44</v>
      </c>
      <c r="D104">
        <v>1</v>
      </c>
      <c r="E104" s="43">
        <v>43922</v>
      </c>
      <c r="F104">
        <v>2</v>
      </c>
      <c r="G104" t="s">
        <v>38</v>
      </c>
      <c r="H104">
        <v>1</v>
      </c>
    </row>
    <row r="105" spans="1:8" x14ac:dyDescent="0.25">
      <c r="A105" t="str">
        <f t="shared" si="1"/>
        <v>2020-21 1</v>
      </c>
      <c r="B105">
        <v>52</v>
      </c>
      <c r="C105" t="s">
        <v>44</v>
      </c>
      <c r="D105">
        <v>1</v>
      </c>
      <c r="E105" s="43">
        <v>43922</v>
      </c>
      <c r="F105">
        <v>2</v>
      </c>
      <c r="G105" t="s">
        <v>37</v>
      </c>
      <c r="H105">
        <v>0</v>
      </c>
    </row>
    <row r="106" spans="1:8" x14ac:dyDescent="0.25">
      <c r="A106" t="str">
        <f t="shared" si="1"/>
        <v>2020-21 1</v>
      </c>
      <c r="B106">
        <v>102</v>
      </c>
      <c r="C106" t="s">
        <v>44</v>
      </c>
      <c r="D106">
        <v>1</v>
      </c>
      <c r="E106" s="43">
        <v>43922</v>
      </c>
      <c r="F106">
        <v>2</v>
      </c>
      <c r="G106" t="s">
        <v>36</v>
      </c>
      <c r="H106">
        <v>0</v>
      </c>
    </row>
    <row r="107" spans="1:8" x14ac:dyDescent="0.25">
      <c r="A107" t="str">
        <f t="shared" si="1"/>
        <v>2020-21 1</v>
      </c>
      <c r="B107">
        <v>100</v>
      </c>
      <c r="C107" t="s">
        <v>44</v>
      </c>
      <c r="D107">
        <v>1</v>
      </c>
      <c r="E107" s="43">
        <v>43922</v>
      </c>
      <c r="F107">
        <v>2</v>
      </c>
      <c r="G107" t="s">
        <v>36</v>
      </c>
      <c r="H107">
        <v>1</v>
      </c>
    </row>
    <row r="108" spans="1:8" x14ac:dyDescent="0.25">
      <c r="A108" t="str">
        <f t="shared" si="1"/>
        <v>2020-21 1</v>
      </c>
      <c r="B108">
        <v>4395</v>
      </c>
      <c r="C108" t="s">
        <v>44</v>
      </c>
      <c r="D108">
        <v>1</v>
      </c>
      <c r="E108" s="43">
        <v>43922</v>
      </c>
      <c r="F108">
        <v>2</v>
      </c>
      <c r="G108" t="s">
        <v>35</v>
      </c>
      <c r="H108">
        <v>0</v>
      </c>
    </row>
    <row r="109" spans="1:8" x14ac:dyDescent="0.25">
      <c r="A109" t="str">
        <f t="shared" si="1"/>
        <v>2020-21 1</v>
      </c>
      <c r="B109">
        <v>114</v>
      </c>
      <c r="C109" t="s">
        <v>44</v>
      </c>
      <c r="D109">
        <v>1</v>
      </c>
      <c r="E109" s="43">
        <v>43922</v>
      </c>
      <c r="F109">
        <v>2</v>
      </c>
      <c r="G109" t="s">
        <v>35</v>
      </c>
      <c r="H109">
        <v>1</v>
      </c>
    </row>
    <row r="110" spans="1:8" x14ac:dyDescent="0.25">
      <c r="A110" t="str">
        <f t="shared" si="1"/>
        <v>2020-21 1</v>
      </c>
      <c r="B110">
        <v>622</v>
      </c>
      <c r="C110" t="s">
        <v>44</v>
      </c>
      <c r="D110">
        <v>1</v>
      </c>
      <c r="E110" s="43">
        <v>43922</v>
      </c>
      <c r="F110">
        <v>2</v>
      </c>
      <c r="G110" t="s">
        <v>43</v>
      </c>
      <c r="H110">
        <v>0</v>
      </c>
    </row>
    <row r="111" spans="1:8" x14ac:dyDescent="0.25">
      <c r="A111" t="str">
        <f t="shared" si="1"/>
        <v>2020-21 1</v>
      </c>
      <c r="B111">
        <v>305</v>
      </c>
      <c r="C111" t="s">
        <v>44</v>
      </c>
      <c r="D111">
        <v>1</v>
      </c>
      <c r="E111" s="43">
        <v>43922</v>
      </c>
      <c r="F111">
        <v>2</v>
      </c>
      <c r="G111" t="s">
        <v>11</v>
      </c>
      <c r="H111">
        <v>0</v>
      </c>
    </row>
    <row r="112" spans="1:8" x14ac:dyDescent="0.25">
      <c r="A112" t="str">
        <f t="shared" si="1"/>
        <v>2020-21 1</v>
      </c>
      <c r="B112">
        <v>38</v>
      </c>
      <c r="C112" t="s">
        <v>44</v>
      </c>
      <c r="D112">
        <v>1</v>
      </c>
      <c r="E112" s="43">
        <v>43922</v>
      </c>
      <c r="F112">
        <v>2</v>
      </c>
      <c r="G112" t="s">
        <v>11</v>
      </c>
      <c r="H112">
        <v>1</v>
      </c>
    </row>
    <row r="113" spans="1:8" x14ac:dyDescent="0.25">
      <c r="A113" t="str">
        <f t="shared" si="1"/>
        <v>2020-21 1</v>
      </c>
      <c r="B113">
        <v>748</v>
      </c>
      <c r="C113" t="s">
        <v>44</v>
      </c>
      <c r="D113">
        <v>1</v>
      </c>
      <c r="E113" s="43">
        <v>43922</v>
      </c>
      <c r="F113">
        <v>2</v>
      </c>
      <c r="G113" t="s">
        <v>32</v>
      </c>
      <c r="H113">
        <v>0</v>
      </c>
    </row>
    <row r="114" spans="1:8" x14ac:dyDescent="0.25">
      <c r="A114" t="str">
        <f t="shared" si="1"/>
        <v>2020-21 1</v>
      </c>
      <c r="B114">
        <v>19</v>
      </c>
      <c r="C114" t="s">
        <v>44</v>
      </c>
      <c r="D114">
        <v>1</v>
      </c>
      <c r="E114" s="43">
        <v>43922</v>
      </c>
      <c r="F114">
        <v>2</v>
      </c>
      <c r="G114" t="s">
        <v>32</v>
      </c>
      <c r="H114">
        <v>1</v>
      </c>
    </row>
    <row r="115" spans="1:8" x14ac:dyDescent="0.25">
      <c r="A115" t="str">
        <f t="shared" si="1"/>
        <v>2020-21 1</v>
      </c>
      <c r="B115">
        <v>5098</v>
      </c>
      <c r="C115" t="s">
        <v>44</v>
      </c>
      <c r="D115">
        <v>1</v>
      </c>
      <c r="E115" s="43">
        <v>43922</v>
      </c>
      <c r="F115">
        <v>2</v>
      </c>
      <c r="G115" t="s">
        <v>33</v>
      </c>
      <c r="H115">
        <v>0</v>
      </c>
    </row>
    <row r="116" spans="1:8" x14ac:dyDescent="0.25">
      <c r="A116" t="str">
        <f t="shared" si="1"/>
        <v>2020-21 1</v>
      </c>
      <c r="B116">
        <v>285</v>
      </c>
      <c r="C116" t="s">
        <v>44</v>
      </c>
      <c r="D116">
        <v>1</v>
      </c>
      <c r="E116" s="43">
        <v>43922</v>
      </c>
      <c r="F116">
        <v>2</v>
      </c>
      <c r="G116" t="s">
        <v>33</v>
      </c>
      <c r="H116">
        <v>1</v>
      </c>
    </row>
    <row r="117" spans="1:8" x14ac:dyDescent="0.25">
      <c r="A117" t="str">
        <f t="shared" si="1"/>
        <v>2020-21 1</v>
      </c>
      <c r="B117">
        <v>16906</v>
      </c>
      <c r="C117" t="s">
        <v>44</v>
      </c>
      <c r="D117">
        <v>1</v>
      </c>
      <c r="E117" s="43">
        <v>43922</v>
      </c>
      <c r="F117">
        <v>2</v>
      </c>
      <c r="G117" t="s">
        <v>34</v>
      </c>
      <c r="H117">
        <v>0</v>
      </c>
    </row>
    <row r="118" spans="1:8" x14ac:dyDescent="0.25">
      <c r="A118" t="str">
        <f t="shared" si="1"/>
        <v>2020-21 1</v>
      </c>
      <c r="B118">
        <v>78</v>
      </c>
      <c r="C118" t="s">
        <v>44</v>
      </c>
      <c r="D118">
        <v>1</v>
      </c>
      <c r="E118" s="43">
        <v>43922</v>
      </c>
      <c r="F118">
        <v>2</v>
      </c>
      <c r="G118" t="s">
        <v>42</v>
      </c>
      <c r="H118">
        <v>0</v>
      </c>
    </row>
    <row r="119" spans="1:8" x14ac:dyDescent="0.25">
      <c r="A119" t="str">
        <f t="shared" si="1"/>
        <v>2020-21 1</v>
      </c>
      <c r="B119">
        <v>15</v>
      </c>
      <c r="C119" t="s">
        <v>44</v>
      </c>
      <c r="D119">
        <v>1</v>
      </c>
      <c r="E119" s="43">
        <v>43922</v>
      </c>
      <c r="F119">
        <v>2</v>
      </c>
      <c r="G119" t="s">
        <v>42</v>
      </c>
      <c r="H119">
        <v>1</v>
      </c>
    </row>
    <row r="120" spans="1:8" x14ac:dyDescent="0.25">
      <c r="A120" t="str">
        <f t="shared" si="1"/>
        <v>2020-21 2</v>
      </c>
      <c r="B120">
        <v>512</v>
      </c>
      <c r="C120" t="s">
        <v>44</v>
      </c>
      <c r="D120">
        <v>2</v>
      </c>
      <c r="E120" s="43">
        <v>44088</v>
      </c>
      <c r="F120">
        <v>1</v>
      </c>
      <c r="G120" t="s">
        <v>40</v>
      </c>
      <c r="H120">
        <v>0</v>
      </c>
    </row>
    <row r="121" spans="1:8" x14ac:dyDescent="0.25">
      <c r="A121" t="str">
        <f t="shared" si="1"/>
        <v>2020-21 2</v>
      </c>
      <c r="B121">
        <v>1</v>
      </c>
      <c r="C121" t="s">
        <v>44</v>
      </c>
      <c r="D121">
        <v>2</v>
      </c>
      <c r="E121" s="43">
        <v>44088</v>
      </c>
      <c r="F121">
        <v>1</v>
      </c>
      <c r="G121" t="s">
        <v>40</v>
      </c>
      <c r="H121">
        <v>1</v>
      </c>
    </row>
    <row r="122" spans="1:8" x14ac:dyDescent="0.25">
      <c r="A122" t="str">
        <f t="shared" si="1"/>
        <v>2020-21 2</v>
      </c>
      <c r="B122">
        <v>1656</v>
      </c>
      <c r="C122" t="s">
        <v>44</v>
      </c>
      <c r="D122">
        <v>2</v>
      </c>
      <c r="E122" s="43">
        <v>44088</v>
      </c>
      <c r="F122">
        <v>1</v>
      </c>
      <c r="G122" t="s">
        <v>39</v>
      </c>
      <c r="H122">
        <v>0</v>
      </c>
    </row>
    <row r="123" spans="1:8" x14ac:dyDescent="0.25">
      <c r="A123" t="str">
        <f t="shared" si="1"/>
        <v>2020-21 2</v>
      </c>
      <c r="B123">
        <v>32</v>
      </c>
      <c r="C123" t="s">
        <v>44</v>
      </c>
      <c r="D123">
        <v>2</v>
      </c>
      <c r="E123" s="43">
        <v>44088</v>
      </c>
      <c r="F123">
        <v>1</v>
      </c>
      <c r="G123" t="s">
        <v>39</v>
      </c>
      <c r="H123">
        <v>1</v>
      </c>
    </row>
    <row r="124" spans="1:8" x14ac:dyDescent="0.25">
      <c r="A124" t="str">
        <f t="shared" si="1"/>
        <v>2020-21 2</v>
      </c>
      <c r="B124">
        <v>33</v>
      </c>
      <c r="C124" t="s">
        <v>44</v>
      </c>
      <c r="D124">
        <v>2</v>
      </c>
      <c r="E124" s="43">
        <v>44088</v>
      </c>
      <c r="F124">
        <v>1</v>
      </c>
      <c r="G124" t="s">
        <v>38</v>
      </c>
      <c r="H124">
        <v>0</v>
      </c>
    </row>
    <row r="125" spans="1:8" x14ac:dyDescent="0.25">
      <c r="A125" t="str">
        <f t="shared" si="1"/>
        <v>2020-21 2</v>
      </c>
      <c r="B125">
        <v>1</v>
      </c>
      <c r="C125" t="s">
        <v>44</v>
      </c>
      <c r="D125">
        <v>2</v>
      </c>
      <c r="E125" s="43">
        <v>44088</v>
      </c>
      <c r="F125">
        <v>1</v>
      </c>
      <c r="G125" t="s">
        <v>38</v>
      </c>
      <c r="H125">
        <v>1</v>
      </c>
    </row>
    <row r="126" spans="1:8" x14ac:dyDescent="0.25">
      <c r="A126" t="str">
        <f t="shared" si="1"/>
        <v>2020-21 2</v>
      </c>
      <c r="B126">
        <v>527</v>
      </c>
      <c r="C126" t="s">
        <v>44</v>
      </c>
      <c r="D126">
        <v>2</v>
      </c>
      <c r="E126" s="43">
        <v>44088</v>
      </c>
      <c r="F126">
        <v>1</v>
      </c>
      <c r="G126" t="s">
        <v>37</v>
      </c>
      <c r="H126">
        <v>0</v>
      </c>
    </row>
    <row r="127" spans="1:8" x14ac:dyDescent="0.25">
      <c r="A127" t="str">
        <f t="shared" si="1"/>
        <v>2020-21 2</v>
      </c>
      <c r="B127">
        <v>1</v>
      </c>
      <c r="C127" t="s">
        <v>44</v>
      </c>
      <c r="D127">
        <v>2</v>
      </c>
      <c r="E127" s="43">
        <v>44088</v>
      </c>
      <c r="F127">
        <v>1</v>
      </c>
      <c r="G127" t="s">
        <v>37</v>
      </c>
      <c r="H127">
        <v>1</v>
      </c>
    </row>
    <row r="128" spans="1:8" x14ac:dyDescent="0.25">
      <c r="A128" t="str">
        <f t="shared" si="1"/>
        <v>2020-21 2</v>
      </c>
      <c r="B128">
        <v>166</v>
      </c>
      <c r="C128" t="s">
        <v>44</v>
      </c>
      <c r="D128">
        <v>2</v>
      </c>
      <c r="E128" s="43">
        <v>44088</v>
      </c>
      <c r="F128">
        <v>1</v>
      </c>
      <c r="G128" t="s">
        <v>36</v>
      </c>
      <c r="H128">
        <v>0</v>
      </c>
    </row>
    <row r="129" spans="1:8" x14ac:dyDescent="0.25">
      <c r="A129" t="str">
        <f t="shared" ref="A129:A192" si="2">_xlfn.CONCAT(C129," ", D129)</f>
        <v>2020-21 2</v>
      </c>
      <c r="B129">
        <v>272</v>
      </c>
      <c r="C129" t="s">
        <v>44</v>
      </c>
      <c r="D129">
        <v>2</v>
      </c>
      <c r="E129" s="43">
        <v>44088</v>
      </c>
      <c r="F129">
        <v>1</v>
      </c>
      <c r="G129" t="s">
        <v>36</v>
      </c>
      <c r="H129">
        <v>1</v>
      </c>
    </row>
    <row r="130" spans="1:8" x14ac:dyDescent="0.25">
      <c r="A130" t="str">
        <f t="shared" si="2"/>
        <v>2020-21 2</v>
      </c>
      <c r="B130">
        <v>6367</v>
      </c>
      <c r="C130" t="s">
        <v>44</v>
      </c>
      <c r="D130">
        <v>2</v>
      </c>
      <c r="E130" s="43">
        <v>44088</v>
      </c>
      <c r="F130">
        <v>1</v>
      </c>
      <c r="G130" t="s">
        <v>35</v>
      </c>
      <c r="H130">
        <v>0</v>
      </c>
    </row>
    <row r="131" spans="1:8" x14ac:dyDescent="0.25">
      <c r="A131" t="str">
        <f t="shared" si="2"/>
        <v>2020-21 2</v>
      </c>
      <c r="B131">
        <v>825</v>
      </c>
      <c r="C131" t="s">
        <v>44</v>
      </c>
      <c r="D131">
        <v>2</v>
      </c>
      <c r="E131" s="43">
        <v>44088</v>
      </c>
      <c r="F131">
        <v>1</v>
      </c>
      <c r="G131" t="s">
        <v>35</v>
      </c>
      <c r="H131">
        <v>1</v>
      </c>
    </row>
    <row r="132" spans="1:8" x14ac:dyDescent="0.25">
      <c r="A132" t="str">
        <f t="shared" si="2"/>
        <v>2020-21 2</v>
      </c>
      <c r="B132">
        <v>4</v>
      </c>
      <c r="C132" t="s">
        <v>44</v>
      </c>
      <c r="D132">
        <v>2</v>
      </c>
      <c r="E132" s="43">
        <v>44088</v>
      </c>
      <c r="F132">
        <v>1</v>
      </c>
      <c r="G132" t="s">
        <v>43</v>
      </c>
      <c r="H132">
        <v>0</v>
      </c>
    </row>
    <row r="133" spans="1:8" x14ac:dyDescent="0.25">
      <c r="A133" t="str">
        <f t="shared" si="2"/>
        <v>2020-21 2</v>
      </c>
      <c r="B133">
        <v>775</v>
      </c>
      <c r="C133" t="s">
        <v>44</v>
      </c>
      <c r="D133">
        <v>2</v>
      </c>
      <c r="E133" s="43">
        <v>44088</v>
      </c>
      <c r="F133">
        <v>1</v>
      </c>
      <c r="G133" t="s">
        <v>11</v>
      </c>
      <c r="H133">
        <v>0</v>
      </c>
    </row>
    <row r="134" spans="1:8" x14ac:dyDescent="0.25">
      <c r="A134" t="str">
        <f t="shared" si="2"/>
        <v>2020-21 2</v>
      </c>
      <c r="B134">
        <v>119</v>
      </c>
      <c r="C134" t="s">
        <v>44</v>
      </c>
      <c r="D134">
        <v>2</v>
      </c>
      <c r="E134" s="43">
        <v>44088</v>
      </c>
      <c r="F134">
        <v>1</v>
      </c>
      <c r="G134" t="s">
        <v>11</v>
      </c>
      <c r="H134">
        <v>1</v>
      </c>
    </row>
    <row r="135" spans="1:8" x14ac:dyDescent="0.25">
      <c r="A135" t="str">
        <f t="shared" si="2"/>
        <v>2020-21 2</v>
      </c>
      <c r="B135">
        <v>1318</v>
      </c>
      <c r="C135" t="s">
        <v>44</v>
      </c>
      <c r="D135">
        <v>2</v>
      </c>
      <c r="E135" s="43">
        <v>44088</v>
      </c>
      <c r="F135">
        <v>1</v>
      </c>
      <c r="G135" t="s">
        <v>32</v>
      </c>
      <c r="H135">
        <v>0</v>
      </c>
    </row>
    <row r="136" spans="1:8" x14ac:dyDescent="0.25">
      <c r="A136" t="str">
        <f t="shared" si="2"/>
        <v>2020-21 2</v>
      </c>
      <c r="B136">
        <v>71</v>
      </c>
      <c r="C136" t="s">
        <v>44</v>
      </c>
      <c r="D136">
        <v>2</v>
      </c>
      <c r="E136" s="43">
        <v>44088</v>
      </c>
      <c r="F136">
        <v>1</v>
      </c>
      <c r="G136" t="s">
        <v>32</v>
      </c>
      <c r="H136">
        <v>1</v>
      </c>
    </row>
    <row r="137" spans="1:8" x14ac:dyDescent="0.25">
      <c r="A137" t="str">
        <f t="shared" si="2"/>
        <v>2020-21 2</v>
      </c>
      <c r="B137">
        <v>10869</v>
      </c>
      <c r="C137" t="s">
        <v>44</v>
      </c>
      <c r="D137">
        <v>2</v>
      </c>
      <c r="E137" s="43">
        <v>44088</v>
      </c>
      <c r="F137">
        <v>1</v>
      </c>
      <c r="G137" t="s">
        <v>33</v>
      </c>
      <c r="H137">
        <v>0</v>
      </c>
    </row>
    <row r="138" spans="1:8" x14ac:dyDescent="0.25">
      <c r="A138" t="str">
        <f t="shared" si="2"/>
        <v>2020-21 2</v>
      </c>
      <c r="B138">
        <v>740</v>
      </c>
      <c r="C138" t="s">
        <v>44</v>
      </c>
      <c r="D138">
        <v>2</v>
      </c>
      <c r="E138" s="43">
        <v>44088</v>
      </c>
      <c r="F138">
        <v>1</v>
      </c>
      <c r="G138" t="s">
        <v>33</v>
      </c>
      <c r="H138">
        <v>1</v>
      </c>
    </row>
    <row r="139" spans="1:8" x14ac:dyDescent="0.25">
      <c r="A139" t="str">
        <f t="shared" si="2"/>
        <v>2020-21 2</v>
      </c>
      <c r="B139">
        <v>11825</v>
      </c>
      <c r="C139" t="s">
        <v>44</v>
      </c>
      <c r="D139">
        <v>2</v>
      </c>
      <c r="E139" s="43">
        <v>44088</v>
      </c>
      <c r="F139">
        <v>1</v>
      </c>
      <c r="G139" t="s">
        <v>34</v>
      </c>
      <c r="H139">
        <v>0</v>
      </c>
    </row>
    <row r="140" spans="1:8" x14ac:dyDescent="0.25">
      <c r="A140" t="str">
        <f t="shared" si="2"/>
        <v>2020-21 2</v>
      </c>
      <c r="B140">
        <v>16</v>
      </c>
      <c r="C140" t="s">
        <v>44</v>
      </c>
      <c r="D140">
        <v>2</v>
      </c>
      <c r="E140" s="43">
        <v>44088</v>
      </c>
      <c r="F140">
        <v>1</v>
      </c>
      <c r="G140" t="s">
        <v>34</v>
      </c>
      <c r="H140">
        <v>1</v>
      </c>
    </row>
    <row r="141" spans="1:8" x14ac:dyDescent="0.25">
      <c r="A141" t="str">
        <f t="shared" si="2"/>
        <v>2020-21 2</v>
      </c>
      <c r="B141">
        <v>66</v>
      </c>
      <c r="C141" t="s">
        <v>44</v>
      </c>
      <c r="D141">
        <v>2</v>
      </c>
      <c r="E141" s="43">
        <v>44088</v>
      </c>
      <c r="F141">
        <v>1</v>
      </c>
      <c r="G141" t="s">
        <v>42</v>
      </c>
      <c r="H141">
        <v>0</v>
      </c>
    </row>
    <row r="142" spans="1:8" x14ac:dyDescent="0.25">
      <c r="A142" t="str">
        <f t="shared" si="2"/>
        <v>2020-21 2</v>
      </c>
      <c r="B142">
        <v>88</v>
      </c>
      <c r="C142" t="s">
        <v>44</v>
      </c>
      <c r="D142">
        <v>2</v>
      </c>
      <c r="E142" s="43">
        <v>44088</v>
      </c>
      <c r="F142">
        <v>1</v>
      </c>
      <c r="G142" t="s">
        <v>42</v>
      </c>
      <c r="H142">
        <v>1</v>
      </c>
    </row>
    <row r="143" spans="1:8" x14ac:dyDescent="0.25">
      <c r="A143" t="str">
        <f t="shared" si="2"/>
        <v>2020-21 2</v>
      </c>
      <c r="B143">
        <v>333</v>
      </c>
      <c r="C143" t="s">
        <v>44</v>
      </c>
      <c r="D143">
        <v>2</v>
      </c>
      <c r="E143" s="43">
        <v>44088</v>
      </c>
      <c r="F143">
        <v>2</v>
      </c>
      <c r="G143" t="s">
        <v>40</v>
      </c>
      <c r="H143">
        <v>0</v>
      </c>
    </row>
    <row r="144" spans="1:8" x14ac:dyDescent="0.25">
      <c r="A144" t="str">
        <f t="shared" si="2"/>
        <v>2020-21 2</v>
      </c>
      <c r="B144">
        <v>1</v>
      </c>
      <c r="C144" t="s">
        <v>44</v>
      </c>
      <c r="D144">
        <v>2</v>
      </c>
      <c r="E144" s="43">
        <v>44088</v>
      </c>
      <c r="F144">
        <v>2</v>
      </c>
      <c r="G144" t="s">
        <v>40</v>
      </c>
      <c r="H144">
        <v>1</v>
      </c>
    </row>
    <row r="145" spans="1:8" x14ac:dyDescent="0.25">
      <c r="A145" t="str">
        <f t="shared" si="2"/>
        <v>2020-21 2</v>
      </c>
      <c r="B145">
        <v>1123</v>
      </c>
      <c r="C145" t="s">
        <v>44</v>
      </c>
      <c r="D145">
        <v>2</v>
      </c>
      <c r="E145" s="43">
        <v>44088</v>
      </c>
      <c r="F145">
        <v>2</v>
      </c>
      <c r="G145" t="s">
        <v>39</v>
      </c>
      <c r="H145">
        <v>0</v>
      </c>
    </row>
    <row r="146" spans="1:8" x14ac:dyDescent="0.25">
      <c r="A146" t="str">
        <f t="shared" si="2"/>
        <v>2020-21 2</v>
      </c>
      <c r="B146">
        <v>13</v>
      </c>
      <c r="C146" t="s">
        <v>44</v>
      </c>
      <c r="D146">
        <v>2</v>
      </c>
      <c r="E146" s="43">
        <v>44088</v>
      </c>
      <c r="F146">
        <v>2</v>
      </c>
      <c r="G146" t="s">
        <v>39</v>
      </c>
      <c r="H146">
        <v>1</v>
      </c>
    </row>
    <row r="147" spans="1:8" x14ac:dyDescent="0.25">
      <c r="A147" t="str">
        <f t="shared" si="2"/>
        <v>2020-21 2</v>
      </c>
      <c r="B147">
        <v>22</v>
      </c>
      <c r="C147" t="s">
        <v>44</v>
      </c>
      <c r="D147">
        <v>2</v>
      </c>
      <c r="E147" s="43">
        <v>44088</v>
      </c>
      <c r="F147">
        <v>2</v>
      </c>
      <c r="G147" t="s">
        <v>38</v>
      </c>
      <c r="H147">
        <v>0</v>
      </c>
    </row>
    <row r="148" spans="1:8" x14ac:dyDescent="0.25">
      <c r="A148" t="str">
        <f t="shared" si="2"/>
        <v>2020-21 2</v>
      </c>
      <c r="B148">
        <v>364</v>
      </c>
      <c r="C148" t="s">
        <v>44</v>
      </c>
      <c r="D148">
        <v>2</v>
      </c>
      <c r="E148" s="43">
        <v>44088</v>
      </c>
      <c r="F148">
        <v>2</v>
      </c>
      <c r="G148" t="s">
        <v>37</v>
      </c>
      <c r="H148">
        <v>0</v>
      </c>
    </row>
    <row r="149" spans="1:8" x14ac:dyDescent="0.25">
      <c r="A149" t="str">
        <f t="shared" si="2"/>
        <v>2020-21 2</v>
      </c>
      <c r="B149">
        <v>1</v>
      </c>
      <c r="C149" t="s">
        <v>44</v>
      </c>
      <c r="D149">
        <v>2</v>
      </c>
      <c r="E149" s="43">
        <v>44088</v>
      </c>
      <c r="F149">
        <v>2</v>
      </c>
      <c r="G149" t="s">
        <v>37</v>
      </c>
      <c r="H149">
        <v>1</v>
      </c>
    </row>
    <row r="150" spans="1:8" x14ac:dyDescent="0.25">
      <c r="A150" t="str">
        <f t="shared" si="2"/>
        <v>2020-21 2</v>
      </c>
      <c r="B150">
        <v>127</v>
      </c>
      <c r="C150" t="s">
        <v>44</v>
      </c>
      <c r="D150">
        <v>2</v>
      </c>
      <c r="E150" s="43">
        <v>44088</v>
      </c>
      <c r="F150">
        <v>2</v>
      </c>
      <c r="G150" t="s">
        <v>36</v>
      </c>
      <c r="H150">
        <v>0</v>
      </c>
    </row>
    <row r="151" spans="1:8" x14ac:dyDescent="0.25">
      <c r="A151" t="str">
        <f t="shared" si="2"/>
        <v>2020-21 2</v>
      </c>
      <c r="B151">
        <v>103</v>
      </c>
      <c r="C151" t="s">
        <v>44</v>
      </c>
      <c r="D151">
        <v>2</v>
      </c>
      <c r="E151" s="43">
        <v>44088</v>
      </c>
      <c r="F151">
        <v>2</v>
      </c>
      <c r="G151" t="s">
        <v>36</v>
      </c>
      <c r="H151">
        <v>1</v>
      </c>
    </row>
    <row r="152" spans="1:8" x14ac:dyDescent="0.25">
      <c r="A152" t="str">
        <f t="shared" si="2"/>
        <v>2020-21 2</v>
      </c>
      <c r="B152">
        <v>4490</v>
      </c>
      <c r="C152" t="s">
        <v>44</v>
      </c>
      <c r="D152">
        <v>2</v>
      </c>
      <c r="E152" s="43">
        <v>44088</v>
      </c>
      <c r="F152">
        <v>2</v>
      </c>
      <c r="G152" t="s">
        <v>35</v>
      </c>
      <c r="H152">
        <v>0</v>
      </c>
    </row>
    <row r="153" spans="1:8" x14ac:dyDescent="0.25">
      <c r="A153" t="str">
        <f t="shared" si="2"/>
        <v>2020-21 2</v>
      </c>
      <c r="B153">
        <v>812</v>
      </c>
      <c r="C153" t="s">
        <v>44</v>
      </c>
      <c r="D153">
        <v>2</v>
      </c>
      <c r="E153" s="43">
        <v>44088</v>
      </c>
      <c r="F153">
        <v>2</v>
      </c>
      <c r="G153" t="s">
        <v>35</v>
      </c>
      <c r="H153">
        <v>1</v>
      </c>
    </row>
    <row r="154" spans="1:8" x14ac:dyDescent="0.25">
      <c r="A154" t="str">
        <f t="shared" si="2"/>
        <v>2020-21 2</v>
      </c>
      <c r="B154">
        <v>343</v>
      </c>
      <c r="C154" t="s">
        <v>44</v>
      </c>
      <c r="D154">
        <v>2</v>
      </c>
      <c r="E154" s="43">
        <v>44088</v>
      </c>
      <c r="F154">
        <v>2</v>
      </c>
      <c r="G154" t="s">
        <v>11</v>
      </c>
      <c r="H154">
        <v>0</v>
      </c>
    </row>
    <row r="155" spans="1:8" x14ac:dyDescent="0.25">
      <c r="A155" t="str">
        <f t="shared" si="2"/>
        <v>2020-21 2</v>
      </c>
      <c r="B155">
        <v>43</v>
      </c>
      <c r="C155" t="s">
        <v>44</v>
      </c>
      <c r="D155">
        <v>2</v>
      </c>
      <c r="E155" s="43">
        <v>44088</v>
      </c>
      <c r="F155">
        <v>2</v>
      </c>
      <c r="G155" t="s">
        <v>11</v>
      </c>
      <c r="H155">
        <v>1</v>
      </c>
    </row>
    <row r="156" spans="1:8" x14ac:dyDescent="0.25">
      <c r="A156" t="str">
        <f t="shared" si="2"/>
        <v>2020-21 2</v>
      </c>
      <c r="B156">
        <v>808</v>
      </c>
      <c r="C156" t="s">
        <v>44</v>
      </c>
      <c r="D156">
        <v>2</v>
      </c>
      <c r="E156" s="43">
        <v>44088</v>
      </c>
      <c r="F156">
        <v>2</v>
      </c>
      <c r="G156" t="s">
        <v>32</v>
      </c>
      <c r="H156">
        <v>0</v>
      </c>
    </row>
    <row r="157" spans="1:8" x14ac:dyDescent="0.25">
      <c r="A157" t="str">
        <f t="shared" si="2"/>
        <v>2020-21 2</v>
      </c>
      <c r="B157">
        <v>34</v>
      </c>
      <c r="C157" t="s">
        <v>44</v>
      </c>
      <c r="D157">
        <v>2</v>
      </c>
      <c r="E157" s="43">
        <v>44088</v>
      </c>
      <c r="F157">
        <v>2</v>
      </c>
      <c r="G157" t="s">
        <v>32</v>
      </c>
      <c r="H157">
        <v>1</v>
      </c>
    </row>
    <row r="158" spans="1:8" x14ac:dyDescent="0.25">
      <c r="A158" t="str">
        <f t="shared" si="2"/>
        <v>2020-21 2</v>
      </c>
      <c r="B158">
        <v>8134</v>
      </c>
      <c r="C158" t="s">
        <v>44</v>
      </c>
      <c r="D158">
        <v>2</v>
      </c>
      <c r="E158" s="43">
        <v>44088</v>
      </c>
      <c r="F158">
        <v>2</v>
      </c>
      <c r="G158" t="s">
        <v>33</v>
      </c>
      <c r="H158">
        <v>0</v>
      </c>
    </row>
    <row r="159" spans="1:8" x14ac:dyDescent="0.25">
      <c r="A159" t="str">
        <f t="shared" si="2"/>
        <v>2020-21 2</v>
      </c>
      <c r="B159">
        <v>964</v>
      </c>
      <c r="C159" t="s">
        <v>44</v>
      </c>
      <c r="D159">
        <v>2</v>
      </c>
      <c r="E159" s="43">
        <v>44088</v>
      </c>
      <c r="F159">
        <v>2</v>
      </c>
      <c r="G159" t="s">
        <v>33</v>
      </c>
      <c r="H159">
        <v>1</v>
      </c>
    </row>
    <row r="160" spans="1:8" x14ac:dyDescent="0.25">
      <c r="A160" t="str">
        <f t="shared" si="2"/>
        <v>2020-21 2</v>
      </c>
      <c r="B160">
        <v>10037</v>
      </c>
      <c r="C160" t="s">
        <v>44</v>
      </c>
      <c r="D160">
        <v>2</v>
      </c>
      <c r="E160" s="43">
        <v>44088</v>
      </c>
      <c r="F160">
        <v>2</v>
      </c>
      <c r="G160" t="s">
        <v>34</v>
      </c>
      <c r="H160">
        <v>0</v>
      </c>
    </row>
    <row r="161" spans="1:8" x14ac:dyDescent="0.25">
      <c r="A161" t="str">
        <f t="shared" si="2"/>
        <v>2020-21 2</v>
      </c>
      <c r="B161">
        <v>7</v>
      </c>
      <c r="C161" t="s">
        <v>44</v>
      </c>
      <c r="D161">
        <v>2</v>
      </c>
      <c r="E161" s="43">
        <v>44088</v>
      </c>
      <c r="F161">
        <v>2</v>
      </c>
      <c r="G161" t="s">
        <v>34</v>
      </c>
      <c r="H161">
        <v>1</v>
      </c>
    </row>
    <row r="162" spans="1:8" x14ac:dyDescent="0.25">
      <c r="A162" t="str">
        <f t="shared" si="2"/>
        <v>2020-21 2</v>
      </c>
      <c r="B162">
        <v>32</v>
      </c>
      <c r="C162" t="s">
        <v>44</v>
      </c>
      <c r="D162">
        <v>2</v>
      </c>
      <c r="E162" s="43">
        <v>44088</v>
      </c>
      <c r="F162">
        <v>2</v>
      </c>
      <c r="G162" t="s">
        <v>42</v>
      </c>
      <c r="H162">
        <v>0</v>
      </c>
    </row>
    <row r="163" spans="1:8" x14ac:dyDescent="0.25">
      <c r="A163" t="str">
        <f t="shared" si="2"/>
        <v>2020-21 2</v>
      </c>
      <c r="B163">
        <v>8</v>
      </c>
      <c r="C163" t="s">
        <v>44</v>
      </c>
      <c r="D163">
        <v>2</v>
      </c>
      <c r="E163" s="43">
        <v>44088</v>
      </c>
      <c r="F163">
        <v>2</v>
      </c>
      <c r="G163" t="s">
        <v>42</v>
      </c>
      <c r="H163">
        <v>1</v>
      </c>
    </row>
    <row r="164" spans="1:8" x14ac:dyDescent="0.25">
      <c r="A164" t="str">
        <f t="shared" si="2"/>
        <v>2020-21 3</v>
      </c>
      <c r="B164">
        <v>1024</v>
      </c>
      <c r="C164" t="s">
        <v>44</v>
      </c>
      <c r="D164">
        <v>3</v>
      </c>
      <c r="E164" s="43">
        <v>44193</v>
      </c>
      <c r="F164">
        <v>2</v>
      </c>
      <c r="G164" t="s">
        <v>40</v>
      </c>
      <c r="H164">
        <v>0</v>
      </c>
    </row>
    <row r="165" spans="1:8" x14ac:dyDescent="0.25">
      <c r="A165" t="str">
        <f t="shared" si="2"/>
        <v>2020-21 3</v>
      </c>
      <c r="B165">
        <v>2</v>
      </c>
      <c r="C165" t="s">
        <v>44</v>
      </c>
      <c r="D165">
        <v>3</v>
      </c>
      <c r="E165" s="43">
        <v>44193</v>
      </c>
      <c r="F165">
        <v>2</v>
      </c>
      <c r="G165" t="s">
        <v>40</v>
      </c>
      <c r="H165">
        <v>1</v>
      </c>
    </row>
    <row r="166" spans="1:8" x14ac:dyDescent="0.25">
      <c r="A166" t="str">
        <f t="shared" si="2"/>
        <v>2020-21 3</v>
      </c>
      <c r="B166">
        <v>2586</v>
      </c>
      <c r="C166" t="s">
        <v>44</v>
      </c>
      <c r="D166">
        <v>3</v>
      </c>
      <c r="E166" s="43">
        <v>44193</v>
      </c>
      <c r="F166">
        <v>2</v>
      </c>
      <c r="G166" t="s">
        <v>39</v>
      </c>
      <c r="H166">
        <v>0</v>
      </c>
    </row>
    <row r="167" spans="1:8" x14ac:dyDescent="0.25">
      <c r="A167" t="str">
        <f t="shared" si="2"/>
        <v>2020-21 3</v>
      </c>
      <c r="B167">
        <v>142</v>
      </c>
      <c r="C167" t="s">
        <v>44</v>
      </c>
      <c r="D167">
        <v>3</v>
      </c>
      <c r="E167" s="43">
        <v>44193</v>
      </c>
      <c r="F167">
        <v>2</v>
      </c>
      <c r="G167" t="s">
        <v>39</v>
      </c>
      <c r="H167">
        <v>1</v>
      </c>
    </row>
    <row r="168" spans="1:8" x14ac:dyDescent="0.25">
      <c r="A168" t="str">
        <f t="shared" si="2"/>
        <v>2020-21 3</v>
      </c>
      <c r="B168">
        <v>70</v>
      </c>
      <c r="C168" t="s">
        <v>44</v>
      </c>
      <c r="D168">
        <v>3</v>
      </c>
      <c r="E168" s="43">
        <v>44193</v>
      </c>
      <c r="F168">
        <v>2</v>
      </c>
      <c r="G168" t="s">
        <v>38</v>
      </c>
      <c r="H168">
        <v>0</v>
      </c>
    </row>
    <row r="169" spans="1:8" x14ac:dyDescent="0.25">
      <c r="A169" t="str">
        <f t="shared" si="2"/>
        <v>2020-21 3</v>
      </c>
      <c r="B169">
        <v>1</v>
      </c>
      <c r="C169" t="s">
        <v>44</v>
      </c>
      <c r="D169">
        <v>3</v>
      </c>
      <c r="E169" s="43">
        <v>44193</v>
      </c>
      <c r="F169">
        <v>2</v>
      </c>
      <c r="G169" t="s">
        <v>38</v>
      </c>
      <c r="H169">
        <v>1</v>
      </c>
    </row>
    <row r="170" spans="1:8" x14ac:dyDescent="0.25">
      <c r="A170" t="str">
        <f t="shared" si="2"/>
        <v>2020-21 3</v>
      </c>
      <c r="B170">
        <v>979</v>
      </c>
      <c r="C170" t="s">
        <v>44</v>
      </c>
      <c r="D170">
        <v>3</v>
      </c>
      <c r="E170" s="43">
        <v>44193</v>
      </c>
      <c r="F170">
        <v>2</v>
      </c>
      <c r="G170" t="s">
        <v>37</v>
      </c>
      <c r="H170">
        <v>0</v>
      </c>
    </row>
    <row r="171" spans="1:8" x14ac:dyDescent="0.25">
      <c r="A171" t="str">
        <f t="shared" si="2"/>
        <v>2020-21 3</v>
      </c>
      <c r="B171">
        <v>416</v>
      </c>
      <c r="C171" t="s">
        <v>44</v>
      </c>
      <c r="D171">
        <v>3</v>
      </c>
      <c r="E171" s="43">
        <v>44193</v>
      </c>
      <c r="F171">
        <v>2</v>
      </c>
      <c r="G171" t="s">
        <v>36</v>
      </c>
      <c r="H171">
        <v>0</v>
      </c>
    </row>
    <row r="172" spans="1:8" x14ac:dyDescent="0.25">
      <c r="A172" t="str">
        <f t="shared" si="2"/>
        <v>2020-21 3</v>
      </c>
      <c r="B172">
        <v>650</v>
      </c>
      <c r="C172" t="s">
        <v>44</v>
      </c>
      <c r="D172">
        <v>3</v>
      </c>
      <c r="E172" s="43">
        <v>44193</v>
      </c>
      <c r="F172">
        <v>2</v>
      </c>
      <c r="G172" t="s">
        <v>36</v>
      </c>
      <c r="H172">
        <v>1</v>
      </c>
    </row>
    <row r="173" spans="1:8" x14ac:dyDescent="0.25">
      <c r="A173" t="str">
        <f t="shared" si="2"/>
        <v>2020-21 3</v>
      </c>
      <c r="B173">
        <v>3278</v>
      </c>
      <c r="C173" t="s">
        <v>44</v>
      </c>
      <c r="D173">
        <v>3</v>
      </c>
      <c r="E173" s="43">
        <v>44193</v>
      </c>
      <c r="F173">
        <v>2</v>
      </c>
      <c r="G173" t="s">
        <v>35</v>
      </c>
      <c r="H173">
        <v>0</v>
      </c>
    </row>
    <row r="174" spans="1:8" x14ac:dyDescent="0.25">
      <c r="A174" t="str">
        <f t="shared" si="2"/>
        <v>2020-21 3</v>
      </c>
      <c r="B174">
        <v>1855</v>
      </c>
      <c r="C174" t="s">
        <v>44</v>
      </c>
      <c r="D174">
        <v>3</v>
      </c>
      <c r="E174" s="43">
        <v>44193</v>
      </c>
      <c r="F174">
        <v>2</v>
      </c>
      <c r="G174" t="s">
        <v>35</v>
      </c>
      <c r="H174">
        <v>1</v>
      </c>
    </row>
    <row r="175" spans="1:8" x14ac:dyDescent="0.25">
      <c r="A175" t="str">
        <f t="shared" si="2"/>
        <v>2020-21 3</v>
      </c>
      <c r="B175">
        <v>1</v>
      </c>
      <c r="C175" t="s">
        <v>44</v>
      </c>
      <c r="D175">
        <v>3</v>
      </c>
      <c r="E175" s="43">
        <v>44193</v>
      </c>
      <c r="F175">
        <v>2</v>
      </c>
      <c r="G175" t="s">
        <v>43</v>
      </c>
      <c r="H175">
        <v>0</v>
      </c>
    </row>
    <row r="176" spans="1:8" x14ac:dyDescent="0.25">
      <c r="A176" t="str">
        <f t="shared" si="2"/>
        <v>2020-21 3</v>
      </c>
      <c r="B176">
        <v>1452</v>
      </c>
      <c r="C176" t="s">
        <v>44</v>
      </c>
      <c r="D176">
        <v>3</v>
      </c>
      <c r="E176" s="43">
        <v>44193</v>
      </c>
      <c r="F176">
        <v>2</v>
      </c>
      <c r="G176" t="s">
        <v>11</v>
      </c>
      <c r="H176">
        <v>0</v>
      </c>
    </row>
    <row r="177" spans="1:8" x14ac:dyDescent="0.25">
      <c r="A177" t="str">
        <f t="shared" si="2"/>
        <v>2020-21 3</v>
      </c>
      <c r="B177">
        <v>242</v>
      </c>
      <c r="C177" t="s">
        <v>44</v>
      </c>
      <c r="D177">
        <v>3</v>
      </c>
      <c r="E177" s="43">
        <v>44193</v>
      </c>
      <c r="F177">
        <v>2</v>
      </c>
      <c r="G177" t="s">
        <v>11</v>
      </c>
      <c r="H177">
        <v>1</v>
      </c>
    </row>
    <row r="178" spans="1:8" x14ac:dyDescent="0.25">
      <c r="A178" t="str">
        <f t="shared" si="2"/>
        <v>2020-21 3</v>
      </c>
      <c r="B178">
        <v>1803</v>
      </c>
      <c r="C178" t="s">
        <v>44</v>
      </c>
      <c r="D178">
        <v>3</v>
      </c>
      <c r="E178" s="43">
        <v>44193</v>
      </c>
      <c r="F178">
        <v>2</v>
      </c>
      <c r="G178" t="s">
        <v>32</v>
      </c>
      <c r="H178">
        <v>0</v>
      </c>
    </row>
    <row r="179" spans="1:8" x14ac:dyDescent="0.25">
      <c r="A179" t="str">
        <f t="shared" si="2"/>
        <v>2020-21 3</v>
      </c>
      <c r="B179">
        <v>373</v>
      </c>
      <c r="C179" t="s">
        <v>44</v>
      </c>
      <c r="D179">
        <v>3</v>
      </c>
      <c r="E179" s="43">
        <v>44193</v>
      </c>
      <c r="F179">
        <v>2</v>
      </c>
      <c r="G179" t="s">
        <v>32</v>
      </c>
      <c r="H179">
        <v>1</v>
      </c>
    </row>
    <row r="180" spans="1:8" x14ac:dyDescent="0.25">
      <c r="A180" t="str">
        <f t="shared" si="2"/>
        <v>2020-21 3</v>
      </c>
      <c r="B180">
        <v>10662</v>
      </c>
      <c r="C180" t="s">
        <v>44</v>
      </c>
      <c r="D180">
        <v>3</v>
      </c>
      <c r="E180" s="43">
        <v>44193</v>
      </c>
      <c r="F180">
        <v>2</v>
      </c>
      <c r="G180" t="s">
        <v>33</v>
      </c>
      <c r="H180">
        <v>0</v>
      </c>
    </row>
    <row r="181" spans="1:8" x14ac:dyDescent="0.25">
      <c r="A181" t="str">
        <f t="shared" si="2"/>
        <v>2020-21 3</v>
      </c>
      <c r="B181">
        <v>695</v>
      </c>
      <c r="C181" t="s">
        <v>44</v>
      </c>
      <c r="D181">
        <v>3</v>
      </c>
      <c r="E181" s="43">
        <v>44193</v>
      </c>
      <c r="F181">
        <v>2</v>
      </c>
      <c r="G181" t="s">
        <v>33</v>
      </c>
      <c r="H181">
        <v>1</v>
      </c>
    </row>
    <row r="182" spans="1:8" x14ac:dyDescent="0.25">
      <c r="A182" t="str">
        <f t="shared" si="2"/>
        <v>2020-21 3</v>
      </c>
      <c r="B182">
        <v>5999</v>
      </c>
      <c r="C182" t="s">
        <v>44</v>
      </c>
      <c r="D182">
        <v>3</v>
      </c>
      <c r="E182" s="43">
        <v>44193</v>
      </c>
      <c r="F182">
        <v>2</v>
      </c>
      <c r="G182" t="s">
        <v>34</v>
      </c>
      <c r="H182">
        <v>0</v>
      </c>
    </row>
    <row r="183" spans="1:8" x14ac:dyDescent="0.25">
      <c r="A183" t="str">
        <f t="shared" si="2"/>
        <v>2020-21 3</v>
      </c>
      <c r="B183">
        <v>2</v>
      </c>
      <c r="C183" t="s">
        <v>44</v>
      </c>
      <c r="D183">
        <v>3</v>
      </c>
      <c r="E183" s="43">
        <v>44193</v>
      </c>
      <c r="F183">
        <v>2</v>
      </c>
      <c r="G183" t="s">
        <v>34</v>
      </c>
      <c r="H183">
        <v>1</v>
      </c>
    </row>
    <row r="184" spans="1:8" x14ac:dyDescent="0.25">
      <c r="A184" t="str">
        <f t="shared" si="2"/>
        <v>2020-21 3</v>
      </c>
      <c r="B184">
        <v>455</v>
      </c>
      <c r="C184" t="s">
        <v>44</v>
      </c>
      <c r="D184">
        <v>3</v>
      </c>
      <c r="E184" s="43">
        <v>44193</v>
      </c>
      <c r="F184">
        <v>2</v>
      </c>
      <c r="G184" t="s">
        <v>42</v>
      </c>
      <c r="H184">
        <v>0</v>
      </c>
    </row>
    <row r="185" spans="1:8" x14ac:dyDescent="0.25">
      <c r="A185" t="str">
        <f t="shared" si="2"/>
        <v>2020-21 3</v>
      </c>
      <c r="B185">
        <v>400</v>
      </c>
      <c r="C185" t="s">
        <v>44</v>
      </c>
      <c r="D185">
        <v>3</v>
      </c>
      <c r="E185" s="43">
        <v>44193</v>
      </c>
      <c r="F185">
        <v>2</v>
      </c>
      <c r="G185" t="s">
        <v>42</v>
      </c>
      <c r="H185">
        <v>1</v>
      </c>
    </row>
    <row r="186" spans="1:8" x14ac:dyDescent="0.25">
      <c r="A186" t="str">
        <f t="shared" si="2"/>
        <v>2020-21 4</v>
      </c>
      <c r="B186">
        <v>18</v>
      </c>
      <c r="C186" t="s">
        <v>44</v>
      </c>
      <c r="D186">
        <v>4</v>
      </c>
      <c r="E186" s="43">
        <v>44198</v>
      </c>
      <c r="F186">
        <v>2</v>
      </c>
      <c r="G186" t="s">
        <v>45</v>
      </c>
      <c r="H186">
        <v>0</v>
      </c>
    </row>
    <row r="187" spans="1:8" x14ac:dyDescent="0.25">
      <c r="A187" t="str">
        <f t="shared" si="2"/>
        <v>2020-21 4</v>
      </c>
      <c r="B187">
        <v>3</v>
      </c>
      <c r="C187" t="s">
        <v>44</v>
      </c>
      <c r="D187">
        <v>4</v>
      </c>
      <c r="E187" s="43">
        <v>44198</v>
      </c>
      <c r="F187">
        <v>2</v>
      </c>
      <c r="G187" t="s">
        <v>45</v>
      </c>
      <c r="H187">
        <v>1</v>
      </c>
    </row>
    <row r="188" spans="1:8" x14ac:dyDescent="0.25">
      <c r="A188" t="str">
        <f t="shared" si="2"/>
        <v>2020-21 4</v>
      </c>
      <c r="B188">
        <v>1168</v>
      </c>
      <c r="C188" t="s">
        <v>44</v>
      </c>
      <c r="D188">
        <v>4</v>
      </c>
      <c r="E188" s="43">
        <v>44198</v>
      </c>
      <c r="F188">
        <v>2</v>
      </c>
      <c r="G188" t="s">
        <v>40</v>
      </c>
      <c r="H188">
        <v>0</v>
      </c>
    </row>
    <row r="189" spans="1:8" x14ac:dyDescent="0.25">
      <c r="A189" t="str">
        <f t="shared" si="2"/>
        <v>2020-21 4</v>
      </c>
      <c r="B189">
        <v>4</v>
      </c>
      <c r="C189" t="s">
        <v>44</v>
      </c>
      <c r="D189">
        <v>4</v>
      </c>
      <c r="E189" s="43">
        <v>44198</v>
      </c>
      <c r="F189">
        <v>2</v>
      </c>
      <c r="G189" t="s">
        <v>40</v>
      </c>
      <c r="H189">
        <v>1</v>
      </c>
    </row>
    <row r="190" spans="1:8" x14ac:dyDescent="0.25">
      <c r="A190" t="str">
        <f t="shared" si="2"/>
        <v>2020-21 4</v>
      </c>
      <c r="B190">
        <v>2859</v>
      </c>
      <c r="C190" t="s">
        <v>44</v>
      </c>
      <c r="D190">
        <v>4</v>
      </c>
      <c r="E190" s="43">
        <v>44198</v>
      </c>
      <c r="F190">
        <v>2</v>
      </c>
      <c r="G190" t="s">
        <v>39</v>
      </c>
      <c r="H190">
        <v>0</v>
      </c>
    </row>
    <row r="191" spans="1:8" x14ac:dyDescent="0.25">
      <c r="A191" t="str">
        <f t="shared" si="2"/>
        <v>2020-21 4</v>
      </c>
      <c r="B191">
        <v>174</v>
      </c>
      <c r="C191" t="s">
        <v>44</v>
      </c>
      <c r="D191">
        <v>4</v>
      </c>
      <c r="E191" s="43">
        <v>44198</v>
      </c>
      <c r="F191">
        <v>2</v>
      </c>
      <c r="G191" t="s">
        <v>39</v>
      </c>
      <c r="H191">
        <v>1</v>
      </c>
    </row>
    <row r="192" spans="1:8" x14ac:dyDescent="0.25">
      <c r="A192" t="str">
        <f t="shared" si="2"/>
        <v>2020-21 4</v>
      </c>
      <c r="B192">
        <v>102</v>
      </c>
      <c r="C192" t="s">
        <v>44</v>
      </c>
      <c r="D192">
        <v>4</v>
      </c>
      <c r="E192" s="43">
        <v>44198</v>
      </c>
      <c r="F192">
        <v>2</v>
      </c>
      <c r="G192" t="s">
        <v>38</v>
      </c>
      <c r="H192">
        <v>0</v>
      </c>
    </row>
    <row r="193" spans="1:8" x14ac:dyDescent="0.25">
      <c r="A193" t="str">
        <f t="shared" ref="A193:A256" si="3">_xlfn.CONCAT(C193," ", D193)</f>
        <v>2020-21 4</v>
      </c>
      <c r="B193">
        <v>2</v>
      </c>
      <c r="C193" t="s">
        <v>44</v>
      </c>
      <c r="D193">
        <v>4</v>
      </c>
      <c r="E193" s="43">
        <v>44198</v>
      </c>
      <c r="F193">
        <v>2</v>
      </c>
      <c r="G193" t="s">
        <v>38</v>
      </c>
      <c r="H193">
        <v>1</v>
      </c>
    </row>
    <row r="194" spans="1:8" x14ac:dyDescent="0.25">
      <c r="A194" t="str">
        <f t="shared" si="3"/>
        <v>2020-21 4</v>
      </c>
      <c r="B194">
        <v>1107</v>
      </c>
      <c r="C194" t="s">
        <v>44</v>
      </c>
      <c r="D194">
        <v>4</v>
      </c>
      <c r="E194" s="43">
        <v>44198</v>
      </c>
      <c r="F194">
        <v>2</v>
      </c>
      <c r="G194" t="s">
        <v>37</v>
      </c>
      <c r="H194">
        <v>0</v>
      </c>
    </row>
    <row r="195" spans="1:8" x14ac:dyDescent="0.25">
      <c r="A195" t="str">
        <f t="shared" si="3"/>
        <v>2020-21 4</v>
      </c>
      <c r="B195">
        <v>2</v>
      </c>
      <c r="C195" t="s">
        <v>44</v>
      </c>
      <c r="D195">
        <v>4</v>
      </c>
      <c r="E195" s="43">
        <v>44198</v>
      </c>
      <c r="F195">
        <v>2</v>
      </c>
      <c r="G195" t="s">
        <v>37</v>
      </c>
      <c r="H195">
        <v>1</v>
      </c>
    </row>
    <row r="196" spans="1:8" x14ac:dyDescent="0.25">
      <c r="A196" t="str">
        <f t="shared" si="3"/>
        <v>2020-21 4</v>
      </c>
      <c r="B196">
        <v>458</v>
      </c>
      <c r="C196" t="s">
        <v>44</v>
      </c>
      <c r="D196">
        <v>4</v>
      </c>
      <c r="E196" s="43">
        <v>44198</v>
      </c>
      <c r="F196">
        <v>2</v>
      </c>
      <c r="G196" t="s">
        <v>36</v>
      </c>
      <c r="H196">
        <v>0</v>
      </c>
    </row>
    <row r="197" spans="1:8" x14ac:dyDescent="0.25">
      <c r="A197" t="str">
        <f t="shared" si="3"/>
        <v>2020-21 4</v>
      </c>
      <c r="B197">
        <v>656</v>
      </c>
      <c r="C197" t="s">
        <v>44</v>
      </c>
      <c r="D197">
        <v>4</v>
      </c>
      <c r="E197" s="43">
        <v>44198</v>
      </c>
      <c r="F197">
        <v>2</v>
      </c>
      <c r="G197" t="s">
        <v>36</v>
      </c>
      <c r="H197">
        <v>1</v>
      </c>
    </row>
    <row r="198" spans="1:8" x14ac:dyDescent="0.25">
      <c r="A198" t="str">
        <f t="shared" si="3"/>
        <v>2020-21 4</v>
      </c>
      <c r="B198">
        <v>3305</v>
      </c>
      <c r="C198" t="s">
        <v>44</v>
      </c>
      <c r="D198">
        <v>4</v>
      </c>
      <c r="E198" s="43">
        <v>44198</v>
      </c>
      <c r="F198">
        <v>2</v>
      </c>
      <c r="G198" t="s">
        <v>35</v>
      </c>
      <c r="H198">
        <v>0</v>
      </c>
    </row>
    <row r="199" spans="1:8" x14ac:dyDescent="0.25">
      <c r="A199" t="str">
        <f t="shared" si="3"/>
        <v>2020-21 4</v>
      </c>
      <c r="B199">
        <v>1780</v>
      </c>
      <c r="C199" t="s">
        <v>44</v>
      </c>
      <c r="D199">
        <v>4</v>
      </c>
      <c r="E199" s="43">
        <v>44198</v>
      </c>
      <c r="F199">
        <v>2</v>
      </c>
      <c r="G199" t="s">
        <v>35</v>
      </c>
      <c r="H199">
        <v>1</v>
      </c>
    </row>
    <row r="200" spans="1:8" x14ac:dyDescent="0.25">
      <c r="A200" t="str">
        <f t="shared" si="3"/>
        <v>2020-21 4</v>
      </c>
      <c r="B200">
        <v>4</v>
      </c>
      <c r="C200" t="s">
        <v>44</v>
      </c>
      <c r="D200">
        <v>4</v>
      </c>
      <c r="E200" s="43">
        <v>44198</v>
      </c>
      <c r="F200">
        <v>2</v>
      </c>
      <c r="G200" t="s">
        <v>43</v>
      </c>
      <c r="H200">
        <v>0</v>
      </c>
    </row>
    <row r="201" spans="1:8" x14ac:dyDescent="0.25">
      <c r="A201" t="str">
        <f t="shared" si="3"/>
        <v>2020-21 4</v>
      </c>
      <c r="B201">
        <v>1494</v>
      </c>
      <c r="C201" t="s">
        <v>44</v>
      </c>
      <c r="D201">
        <v>4</v>
      </c>
      <c r="E201" s="43">
        <v>44198</v>
      </c>
      <c r="F201">
        <v>2</v>
      </c>
      <c r="G201" t="s">
        <v>11</v>
      </c>
      <c r="H201">
        <v>0</v>
      </c>
    </row>
    <row r="202" spans="1:8" x14ac:dyDescent="0.25">
      <c r="A202" t="str">
        <f t="shared" si="3"/>
        <v>2020-21 4</v>
      </c>
      <c r="B202">
        <v>270</v>
      </c>
      <c r="C202" t="s">
        <v>44</v>
      </c>
      <c r="D202">
        <v>4</v>
      </c>
      <c r="E202" s="43">
        <v>44198</v>
      </c>
      <c r="F202">
        <v>2</v>
      </c>
      <c r="G202" t="s">
        <v>11</v>
      </c>
      <c r="H202">
        <v>1</v>
      </c>
    </row>
    <row r="203" spans="1:8" x14ac:dyDescent="0.25">
      <c r="A203" t="str">
        <f t="shared" si="3"/>
        <v>2020-21 4</v>
      </c>
      <c r="B203">
        <v>2001</v>
      </c>
      <c r="C203" t="s">
        <v>44</v>
      </c>
      <c r="D203">
        <v>4</v>
      </c>
      <c r="E203" s="43">
        <v>44198</v>
      </c>
      <c r="F203">
        <v>2</v>
      </c>
      <c r="G203" t="s">
        <v>32</v>
      </c>
      <c r="H203">
        <v>0</v>
      </c>
    </row>
    <row r="204" spans="1:8" x14ac:dyDescent="0.25">
      <c r="A204" t="str">
        <f t="shared" si="3"/>
        <v>2020-21 4</v>
      </c>
      <c r="B204">
        <v>531</v>
      </c>
      <c r="C204" t="s">
        <v>44</v>
      </c>
      <c r="D204">
        <v>4</v>
      </c>
      <c r="E204" s="43">
        <v>44198</v>
      </c>
      <c r="F204">
        <v>2</v>
      </c>
      <c r="G204" t="s">
        <v>32</v>
      </c>
      <c r="H204">
        <v>1</v>
      </c>
    </row>
    <row r="205" spans="1:8" x14ac:dyDescent="0.25">
      <c r="A205" t="str">
        <f t="shared" si="3"/>
        <v>2020-21 4</v>
      </c>
      <c r="B205">
        <v>9802</v>
      </c>
      <c r="C205" t="s">
        <v>44</v>
      </c>
      <c r="D205">
        <v>4</v>
      </c>
      <c r="E205" s="43">
        <v>44198</v>
      </c>
      <c r="F205">
        <v>2</v>
      </c>
      <c r="G205" t="s">
        <v>33</v>
      </c>
      <c r="H205">
        <v>0</v>
      </c>
    </row>
    <row r="206" spans="1:8" x14ac:dyDescent="0.25">
      <c r="A206" t="str">
        <f t="shared" si="3"/>
        <v>2020-21 4</v>
      </c>
      <c r="B206">
        <v>2586</v>
      </c>
      <c r="C206" t="s">
        <v>44</v>
      </c>
      <c r="D206">
        <v>4</v>
      </c>
      <c r="E206" s="43">
        <v>44198</v>
      </c>
      <c r="F206">
        <v>2</v>
      </c>
      <c r="G206" t="s">
        <v>33</v>
      </c>
      <c r="H206">
        <v>1</v>
      </c>
    </row>
    <row r="207" spans="1:8" x14ac:dyDescent="0.25">
      <c r="A207" t="str">
        <f t="shared" si="3"/>
        <v>2020-21 4</v>
      </c>
      <c r="B207">
        <v>5545</v>
      </c>
      <c r="C207" t="s">
        <v>44</v>
      </c>
      <c r="D207">
        <v>4</v>
      </c>
      <c r="E207" s="43">
        <v>44198</v>
      </c>
      <c r="F207">
        <v>2</v>
      </c>
      <c r="G207" t="s">
        <v>34</v>
      </c>
      <c r="H207">
        <v>0</v>
      </c>
    </row>
    <row r="208" spans="1:8" x14ac:dyDescent="0.25">
      <c r="A208" t="str">
        <f t="shared" si="3"/>
        <v>2020-21 4</v>
      </c>
      <c r="B208">
        <v>7</v>
      </c>
      <c r="C208" t="s">
        <v>44</v>
      </c>
      <c r="D208">
        <v>4</v>
      </c>
      <c r="E208" s="43">
        <v>44198</v>
      </c>
      <c r="F208">
        <v>2</v>
      </c>
      <c r="G208" t="s">
        <v>34</v>
      </c>
      <c r="H208">
        <v>1</v>
      </c>
    </row>
    <row r="209" spans="1:8" x14ac:dyDescent="0.25">
      <c r="A209" t="str">
        <f t="shared" si="3"/>
        <v>2020-21 4</v>
      </c>
      <c r="B209">
        <v>476</v>
      </c>
      <c r="C209" t="s">
        <v>44</v>
      </c>
      <c r="D209">
        <v>4</v>
      </c>
      <c r="E209" s="43">
        <v>44198</v>
      </c>
      <c r="F209">
        <v>2</v>
      </c>
      <c r="G209" t="s">
        <v>42</v>
      </c>
      <c r="H209">
        <v>0</v>
      </c>
    </row>
    <row r="210" spans="1:8" x14ac:dyDescent="0.25">
      <c r="A210" t="str">
        <f t="shared" si="3"/>
        <v>2020-21 4</v>
      </c>
      <c r="B210">
        <v>521</v>
      </c>
      <c r="C210" t="s">
        <v>44</v>
      </c>
      <c r="D210">
        <v>4</v>
      </c>
      <c r="E210" s="43">
        <v>44198</v>
      </c>
      <c r="F210">
        <v>2</v>
      </c>
      <c r="G210" t="s">
        <v>42</v>
      </c>
      <c r="H210">
        <v>1</v>
      </c>
    </row>
    <row r="211" spans="1:8" x14ac:dyDescent="0.25">
      <c r="A211" t="str">
        <f t="shared" si="3"/>
        <v>2021-22 1</v>
      </c>
      <c r="B211">
        <v>432</v>
      </c>
      <c r="C211" t="s">
        <v>46</v>
      </c>
      <c r="D211">
        <v>1</v>
      </c>
      <c r="E211" s="43">
        <v>44375</v>
      </c>
      <c r="F211">
        <v>1</v>
      </c>
      <c r="G211" t="s">
        <v>40</v>
      </c>
      <c r="H211">
        <v>0</v>
      </c>
    </row>
    <row r="212" spans="1:8" x14ac:dyDescent="0.25">
      <c r="A212" t="str">
        <f t="shared" si="3"/>
        <v>2021-22 1</v>
      </c>
      <c r="B212">
        <v>2</v>
      </c>
      <c r="C212" t="s">
        <v>46</v>
      </c>
      <c r="D212">
        <v>1</v>
      </c>
      <c r="E212" s="43">
        <v>44375</v>
      </c>
      <c r="F212">
        <v>1</v>
      </c>
      <c r="G212" t="s">
        <v>40</v>
      </c>
      <c r="H212">
        <v>1</v>
      </c>
    </row>
    <row r="213" spans="1:8" x14ac:dyDescent="0.25">
      <c r="A213" t="str">
        <f t="shared" si="3"/>
        <v>2021-22 1</v>
      </c>
      <c r="B213">
        <v>1234</v>
      </c>
      <c r="C213" t="s">
        <v>46</v>
      </c>
      <c r="D213">
        <v>1</v>
      </c>
      <c r="E213" s="43">
        <v>44375</v>
      </c>
      <c r="F213">
        <v>1</v>
      </c>
      <c r="G213" t="s">
        <v>39</v>
      </c>
      <c r="H213">
        <v>0</v>
      </c>
    </row>
    <row r="214" spans="1:8" x14ac:dyDescent="0.25">
      <c r="A214" t="str">
        <f t="shared" si="3"/>
        <v>2021-22 1</v>
      </c>
      <c r="B214">
        <v>172</v>
      </c>
      <c r="C214" t="s">
        <v>46</v>
      </c>
      <c r="D214">
        <v>1</v>
      </c>
      <c r="E214" s="43">
        <v>44375</v>
      </c>
      <c r="F214">
        <v>1</v>
      </c>
      <c r="G214" t="s">
        <v>39</v>
      </c>
      <c r="H214">
        <v>1</v>
      </c>
    </row>
    <row r="215" spans="1:8" x14ac:dyDescent="0.25">
      <c r="A215" t="str">
        <f t="shared" si="3"/>
        <v>2021-22 1</v>
      </c>
      <c r="B215">
        <v>43</v>
      </c>
      <c r="C215" t="s">
        <v>46</v>
      </c>
      <c r="D215">
        <v>1</v>
      </c>
      <c r="E215" s="43">
        <v>44375</v>
      </c>
      <c r="F215">
        <v>1</v>
      </c>
      <c r="G215" t="s">
        <v>38</v>
      </c>
      <c r="H215">
        <v>0</v>
      </c>
    </row>
    <row r="216" spans="1:8" x14ac:dyDescent="0.25">
      <c r="A216" t="str">
        <f t="shared" si="3"/>
        <v>2021-22 1</v>
      </c>
      <c r="B216">
        <v>81</v>
      </c>
      <c r="C216" t="s">
        <v>46</v>
      </c>
      <c r="D216">
        <v>1</v>
      </c>
      <c r="E216" s="43">
        <v>44375</v>
      </c>
      <c r="F216">
        <v>1</v>
      </c>
      <c r="G216" t="s">
        <v>37</v>
      </c>
      <c r="H216">
        <v>0</v>
      </c>
    </row>
    <row r="217" spans="1:8" x14ac:dyDescent="0.25">
      <c r="A217" t="str">
        <f t="shared" si="3"/>
        <v>2021-22 1</v>
      </c>
      <c r="B217">
        <v>275</v>
      </c>
      <c r="C217" t="s">
        <v>46</v>
      </c>
      <c r="D217">
        <v>1</v>
      </c>
      <c r="E217" s="43">
        <v>44375</v>
      </c>
      <c r="F217">
        <v>1</v>
      </c>
      <c r="G217" t="s">
        <v>36</v>
      </c>
      <c r="H217">
        <v>0</v>
      </c>
    </row>
    <row r="218" spans="1:8" x14ac:dyDescent="0.25">
      <c r="A218" t="str">
        <f t="shared" si="3"/>
        <v>2021-22 1</v>
      </c>
      <c r="B218">
        <v>375</v>
      </c>
      <c r="C218" t="s">
        <v>46</v>
      </c>
      <c r="D218">
        <v>1</v>
      </c>
      <c r="E218" s="43">
        <v>44375</v>
      </c>
      <c r="F218">
        <v>1</v>
      </c>
      <c r="G218" t="s">
        <v>36</v>
      </c>
      <c r="H218">
        <v>1</v>
      </c>
    </row>
    <row r="219" spans="1:8" x14ac:dyDescent="0.25">
      <c r="A219" t="str">
        <f t="shared" si="3"/>
        <v>2021-22 1</v>
      </c>
      <c r="B219">
        <v>822</v>
      </c>
      <c r="C219" t="s">
        <v>46</v>
      </c>
      <c r="D219">
        <v>1</v>
      </c>
      <c r="E219" s="43">
        <v>44375</v>
      </c>
      <c r="F219">
        <v>1</v>
      </c>
      <c r="G219" t="s">
        <v>35</v>
      </c>
      <c r="H219">
        <v>0</v>
      </c>
    </row>
    <row r="220" spans="1:8" x14ac:dyDescent="0.25">
      <c r="A220" t="str">
        <f t="shared" si="3"/>
        <v>2021-22 1</v>
      </c>
      <c r="B220">
        <v>310</v>
      </c>
      <c r="C220" t="s">
        <v>46</v>
      </c>
      <c r="D220">
        <v>1</v>
      </c>
      <c r="E220" s="43">
        <v>44375</v>
      </c>
      <c r="F220">
        <v>1</v>
      </c>
      <c r="G220" t="s">
        <v>35</v>
      </c>
      <c r="H220">
        <v>1</v>
      </c>
    </row>
    <row r="221" spans="1:8" x14ac:dyDescent="0.25">
      <c r="A221" t="str">
        <f t="shared" si="3"/>
        <v>2021-22 1</v>
      </c>
      <c r="B221">
        <v>1</v>
      </c>
      <c r="C221" t="s">
        <v>46</v>
      </c>
      <c r="D221">
        <v>1</v>
      </c>
      <c r="E221" s="43">
        <v>44375</v>
      </c>
      <c r="F221">
        <v>1</v>
      </c>
      <c r="G221" t="s">
        <v>43</v>
      </c>
      <c r="H221">
        <v>0</v>
      </c>
    </row>
    <row r="222" spans="1:8" x14ac:dyDescent="0.25">
      <c r="A222" t="str">
        <f t="shared" si="3"/>
        <v>2021-22 1</v>
      </c>
      <c r="B222">
        <v>863</v>
      </c>
      <c r="C222" t="s">
        <v>46</v>
      </c>
      <c r="D222">
        <v>1</v>
      </c>
      <c r="E222" s="43">
        <v>44375</v>
      </c>
      <c r="F222">
        <v>1</v>
      </c>
      <c r="G222" t="s">
        <v>11</v>
      </c>
      <c r="H222">
        <v>0</v>
      </c>
    </row>
    <row r="223" spans="1:8" x14ac:dyDescent="0.25">
      <c r="A223" t="str">
        <f t="shared" si="3"/>
        <v>2021-22 1</v>
      </c>
      <c r="B223">
        <v>186</v>
      </c>
      <c r="C223" t="s">
        <v>46</v>
      </c>
      <c r="D223">
        <v>1</v>
      </c>
      <c r="E223" s="43">
        <v>44375</v>
      </c>
      <c r="F223">
        <v>1</v>
      </c>
      <c r="G223" t="s">
        <v>11</v>
      </c>
      <c r="H223">
        <v>1</v>
      </c>
    </row>
    <row r="224" spans="1:8" x14ac:dyDescent="0.25">
      <c r="A224" t="str">
        <f t="shared" si="3"/>
        <v>2021-22 1</v>
      </c>
      <c r="B224">
        <v>1466</v>
      </c>
      <c r="C224" t="s">
        <v>46</v>
      </c>
      <c r="D224">
        <v>1</v>
      </c>
      <c r="E224" s="43">
        <v>44375</v>
      </c>
      <c r="F224">
        <v>1</v>
      </c>
      <c r="G224" t="s">
        <v>32</v>
      </c>
      <c r="H224">
        <v>0</v>
      </c>
    </row>
    <row r="225" spans="1:8" x14ac:dyDescent="0.25">
      <c r="A225" t="str">
        <f t="shared" si="3"/>
        <v>2021-22 1</v>
      </c>
      <c r="B225">
        <v>602</v>
      </c>
      <c r="C225" t="s">
        <v>46</v>
      </c>
      <c r="D225">
        <v>1</v>
      </c>
      <c r="E225" s="43">
        <v>44375</v>
      </c>
      <c r="F225">
        <v>1</v>
      </c>
      <c r="G225" t="s">
        <v>32</v>
      </c>
      <c r="H225">
        <v>1</v>
      </c>
    </row>
    <row r="226" spans="1:8" x14ac:dyDescent="0.25">
      <c r="A226" t="str">
        <f t="shared" si="3"/>
        <v>2021-22 1</v>
      </c>
      <c r="B226">
        <v>4892</v>
      </c>
      <c r="C226" t="s">
        <v>46</v>
      </c>
      <c r="D226">
        <v>1</v>
      </c>
      <c r="E226" s="43">
        <v>44375</v>
      </c>
      <c r="F226">
        <v>1</v>
      </c>
      <c r="G226" t="s">
        <v>33</v>
      </c>
      <c r="H226">
        <v>0</v>
      </c>
    </row>
    <row r="227" spans="1:8" x14ac:dyDescent="0.25">
      <c r="A227" t="str">
        <f t="shared" si="3"/>
        <v>2021-22 1</v>
      </c>
      <c r="B227">
        <v>385</v>
      </c>
      <c r="C227" t="s">
        <v>46</v>
      </c>
      <c r="D227">
        <v>1</v>
      </c>
      <c r="E227" s="43">
        <v>44375</v>
      </c>
      <c r="F227">
        <v>1</v>
      </c>
      <c r="G227" t="s">
        <v>33</v>
      </c>
      <c r="H227">
        <v>1</v>
      </c>
    </row>
    <row r="228" spans="1:8" x14ac:dyDescent="0.25">
      <c r="A228" t="str">
        <f t="shared" si="3"/>
        <v>2021-22 1</v>
      </c>
      <c r="B228">
        <v>1431</v>
      </c>
      <c r="C228" t="s">
        <v>46</v>
      </c>
      <c r="D228">
        <v>1</v>
      </c>
      <c r="E228" s="43">
        <v>44375</v>
      </c>
      <c r="F228">
        <v>1</v>
      </c>
      <c r="G228" t="s">
        <v>34</v>
      </c>
      <c r="H228">
        <v>0</v>
      </c>
    </row>
    <row r="229" spans="1:8" x14ac:dyDescent="0.25">
      <c r="A229" t="str">
        <f t="shared" si="3"/>
        <v>2021-22 1</v>
      </c>
      <c r="B229">
        <v>199</v>
      </c>
      <c r="C229" t="s">
        <v>46</v>
      </c>
      <c r="D229">
        <v>1</v>
      </c>
      <c r="E229" s="43">
        <v>44375</v>
      </c>
      <c r="F229">
        <v>1</v>
      </c>
      <c r="G229" t="s">
        <v>42</v>
      </c>
      <c r="H229">
        <v>0</v>
      </c>
    </row>
    <row r="230" spans="1:8" x14ac:dyDescent="0.25">
      <c r="A230" t="str">
        <f t="shared" si="3"/>
        <v>2021-22 1</v>
      </c>
      <c r="B230">
        <v>230</v>
      </c>
      <c r="C230" t="s">
        <v>46</v>
      </c>
      <c r="D230">
        <v>1</v>
      </c>
      <c r="E230" s="43">
        <v>44375</v>
      </c>
      <c r="F230">
        <v>1</v>
      </c>
      <c r="G230" t="s">
        <v>42</v>
      </c>
      <c r="H230">
        <v>1</v>
      </c>
    </row>
    <row r="231" spans="1:8" x14ac:dyDescent="0.25">
      <c r="A231" t="str">
        <f t="shared" si="3"/>
        <v>2021-22 1</v>
      </c>
      <c r="B231">
        <v>295</v>
      </c>
      <c r="C231" t="s">
        <v>46</v>
      </c>
      <c r="D231">
        <v>1</v>
      </c>
      <c r="E231" s="43">
        <v>44375</v>
      </c>
      <c r="F231">
        <v>2</v>
      </c>
      <c r="G231" t="s">
        <v>40</v>
      </c>
      <c r="H231">
        <v>0</v>
      </c>
    </row>
    <row r="232" spans="1:8" x14ac:dyDescent="0.25">
      <c r="A232" t="str">
        <f t="shared" si="3"/>
        <v>2021-22 1</v>
      </c>
      <c r="B232">
        <v>759</v>
      </c>
      <c r="C232" t="s">
        <v>46</v>
      </c>
      <c r="D232">
        <v>1</v>
      </c>
      <c r="E232" s="43">
        <v>44375</v>
      </c>
      <c r="F232">
        <v>2</v>
      </c>
      <c r="G232" t="s">
        <v>39</v>
      </c>
      <c r="H232">
        <v>0</v>
      </c>
    </row>
    <row r="233" spans="1:8" x14ac:dyDescent="0.25">
      <c r="A233" t="str">
        <f t="shared" si="3"/>
        <v>2021-22 1</v>
      </c>
      <c r="B233">
        <v>75</v>
      </c>
      <c r="C233" t="s">
        <v>46</v>
      </c>
      <c r="D233">
        <v>1</v>
      </c>
      <c r="E233" s="43">
        <v>44375</v>
      </c>
      <c r="F233">
        <v>2</v>
      </c>
      <c r="G233" t="s">
        <v>39</v>
      </c>
      <c r="H233">
        <v>1</v>
      </c>
    </row>
    <row r="234" spans="1:8" x14ac:dyDescent="0.25">
      <c r="A234" t="str">
        <f t="shared" si="3"/>
        <v>2021-22 1</v>
      </c>
      <c r="B234">
        <v>29</v>
      </c>
      <c r="C234" t="s">
        <v>46</v>
      </c>
      <c r="D234">
        <v>1</v>
      </c>
      <c r="E234" s="43">
        <v>44375</v>
      </c>
      <c r="F234">
        <v>2</v>
      </c>
      <c r="G234" t="s">
        <v>38</v>
      </c>
      <c r="H234">
        <v>0</v>
      </c>
    </row>
    <row r="235" spans="1:8" x14ac:dyDescent="0.25">
      <c r="A235" t="str">
        <f t="shared" si="3"/>
        <v>2021-22 1</v>
      </c>
      <c r="B235">
        <v>51</v>
      </c>
      <c r="C235" t="s">
        <v>46</v>
      </c>
      <c r="D235">
        <v>1</v>
      </c>
      <c r="E235" s="43">
        <v>44375</v>
      </c>
      <c r="F235">
        <v>2</v>
      </c>
      <c r="G235" t="s">
        <v>37</v>
      </c>
      <c r="H235">
        <v>0</v>
      </c>
    </row>
    <row r="236" spans="1:8" x14ac:dyDescent="0.25">
      <c r="A236" t="str">
        <f t="shared" si="3"/>
        <v>2021-22 1</v>
      </c>
      <c r="B236">
        <v>178</v>
      </c>
      <c r="C236" t="s">
        <v>46</v>
      </c>
      <c r="D236">
        <v>1</v>
      </c>
      <c r="E236" s="43">
        <v>44375</v>
      </c>
      <c r="F236">
        <v>2</v>
      </c>
      <c r="G236" t="s">
        <v>36</v>
      </c>
      <c r="H236">
        <v>0</v>
      </c>
    </row>
    <row r="237" spans="1:8" x14ac:dyDescent="0.25">
      <c r="A237" t="str">
        <f t="shared" si="3"/>
        <v>2021-22 1</v>
      </c>
      <c r="B237">
        <v>159</v>
      </c>
      <c r="C237" t="s">
        <v>46</v>
      </c>
      <c r="D237">
        <v>1</v>
      </c>
      <c r="E237" s="43">
        <v>44375</v>
      </c>
      <c r="F237">
        <v>2</v>
      </c>
      <c r="G237" t="s">
        <v>36</v>
      </c>
      <c r="H237">
        <v>1</v>
      </c>
    </row>
    <row r="238" spans="1:8" x14ac:dyDescent="0.25">
      <c r="A238" t="str">
        <f t="shared" si="3"/>
        <v>2021-22 1</v>
      </c>
      <c r="B238">
        <v>551</v>
      </c>
      <c r="C238" t="s">
        <v>46</v>
      </c>
      <c r="D238">
        <v>1</v>
      </c>
      <c r="E238" s="43">
        <v>44375</v>
      </c>
      <c r="F238">
        <v>2</v>
      </c>
      <c r="G238" t="s">
        <v>35</v>
      </c>
      <c r="H238">
        <v>0</v>
      </c>
    </row>
    <row r="239" spans="1:8" x14ac:dyDescent="0.25">
      <c r="A239" t="str">
        <f t="shared" si="3"/>
        <v>2021-22 1</v>
      </c>
      <c r="B239">
        <v>181</v>
      </c>
      <c r="C239" t="s">
        <v>46</v>
      </c>
      <c r="D239">
        <v>1</v>
      </c>
      <c r="E239" s="43">
        <v>44375</v>
      </c>
      <c r="F239">
        <v>2</v>
      </c>
      <c r="G239" t="s">
        <v>35</v>
      </c>
      <c r="H239">
        <v>1</v>
      </c>
    </row>
    <row r="240" spans="1:8" x14ac:dyDescent="0.25">
      <c r="A240" t="str">
        <f t="shared" si="3"/>
        <v>2021-22 1</v>
      </c>
      <c r="B240">
        <v>1</v>
      </c>
      <c r="C240" t="s">
        <v>46</v>
      </c>
      <c r="D240">
        <v>1</v>
      </c>
      <c r="E240" s="43">
        <v>44375</v>
      </c>
      <c r="F240">
        <v>2</v>
      </c>
      <c r="G240" t="s">
        <v>43</v>
      </c>
      <c r="H240">
        <v>0</v>
      </c>
    </row>
    <row r="241" spans="1:8" x14ac:dyDescent="0.25">
      <c r="A241" t="str">
        <f t="shared" si="3"/>
        <v>2021-22 1</v>
      </c>
      <c r="B241">
        <v>336</v>
      </c>
      <c r="C241" t="s">
        <v>46</v>
      </c>
      <c r="D241">
        <v>1</v>
      </c>
      <c r="E241" s="43">
        <v>44375</v>
      </c>
      <c r="F241">
        <v>2</v>
      </c>
      <c r="G241" t="s">
        <v>11</v>
      </c>
      <c r="H241">
        <v>0</v>
      </c>
    </row>
    <row r="242" spans="1:8" x14ac:dyDescent="0.25">
      <c r="A242" t="str">
        <f t="shared" si="3"/>
        <v>2021-22 1</v>
      </c>
      <c r="B242">
        <v>54</v>
      </c>
      <c r="C242" t="s">
        <v>46</v>
      </c>
      <c r="D242">
        <v>1</v>
      </c>
      <c r="E242" s="43">
        <v>44375</v>
      </c>
      <c r="F242">
        <v>2</v>
      </c>
      <c r="G242" t="s">
        <v>11</v>
      </c>
      <c r="H242">
        <v>1</v>
      </c>
    </row>
    <row r="243" spans="1:8" x14ac:dyDescent="0.25">
      <c r="A243" t="str">
        <f t="shared" si="3"/>
        <v>2021-22 1</v>
      </c>
      <c r="B243">
        <v>838</v>
      </c>
      <c r="C243" t="s">
        <v>46</v>
      </c>
      <c r="D243">
        <v>1</v>
      </c>
      <c r="E243" s="43">
        <v>44375</v>
      </c>
      <c r="F243">
        <v>2</v>
      </c>
      <c r="G243" t="s">
        <v>32</v>
      </c>
      <c r="H243">
        <v>0</v>
      </c>
    </row>
    <row r="244" spans="1:8" x14ac:dyDescent="0.25">
      <c r="A244" t="str">
        <f t="shared" si="3"/>
        <v>2021-22 1</v>
      </c>
      <c r="B244">
        <v>277</v>
      </c>
      <c r="C244" t="s">
        <v>46</v>
      </c>
      <c r="D244">
        <v>1</v>
      </c>
      <c r="E244" s="43">
        <v>44375</v>
      </c>
      <c r="F244">
        <v>2</v>
      </c>
      <c r="G244" t="s">
        <v>32</v>
      </c>
      <c r="H244">
        <v>1</v>
      </c>
    </row>
    <row r="245" spans="1:8" x14ac:dyDescent="0.25">
      <c r="A245" t="str">
        <f t="shared" si="3"/>
        <v>2021-22 1</v>
      </c>
      <c r="B245">
        <v>2934</v>
      </c>
      <c r="C245" t="s">
        <v>46</v>
      </c>
      <c r="D245">
        <v>1</v>
      </c>
      <c r="E245" s="43">
        <v>44375</v>
      </c>
      <c r="F245">
        <v>2</v>
      </c>
      <c r="G245" t="s">
        <v>33</v>
      </c>
      <c r="H245">
        <v>0</v>
      </c>
    </row>
    <row r="246" spans="1:8" x14ac:dyDescent="0.25">
      <c r="A246" t="str">
        <f t="shared" si="3"/>
        <v>2021-22 1</v>
      </c>
      <c r="B246">
        <v>355</v>
      </c>
      <c r="C246" t="s">
        <v>46</v>
      </c>
      <c r="D246">
        <v>1</v>
      </c>
      <c r="E246" s="43">
        <v>44375</v>
      </c>
      <c r="F246">
        <v>2</v>
      </c>
      <c r="G246" t="s">
        <v>33</v>
      </c>
      <c r="H246">
        <v>1</v>
      </c>
    </row>
    <row r="247" spans="1:8" x14ac:dyDescent="0.25">
      <c r="A247" t="str">
        <f t="shared" si="3"/>
        <v>2021-22 1</v>
      </c>
      <c r="B247">
        <v>882</v>
      </c>
      <c r="C247" t="s">
        <v>46</v>
      </c>
      <c r="D247">
        <v>1</v>
      </c>
      <c r="E247" s="43">
        <v>44375</v>
      </c>
      <c r="F247">
        <v>2</v>
      </c>
      <c r="G247" t="s">
        <v>34</v>
      </c>
      <c r="H247">
        <v>0</v>
      </c>
    </row>
    <row r="248" spans="1:8" x14ac:dyDescent="0.25">
      <c r="A248" t="str">
        <f t="shared" si="3"/>
        <v>2021-22 1</v>
      </c>
      <c r="B248">
        <v>81</v>
      </c>
      <c r="C248" t="s">
        <v>46</v>
      </c>
      <c r="D248">
        <v>1</v>
      </c>
      <c r="E248" s="43">
        <v>44375</v>
      </c>
      <c r="F248">
        <v>2</v>
      </c>
      <c r="G248" t="s">
        <v>42</v>
      </c>
      <c r="H248">
        <v>0</v>
      </c>
    </row>
    <row r="249" spans="1:8" x14ac:dyDescent="0.25">
      <c r="A249" t="str">
        <f t="shared" si="3"/>
        <v>2021-22 1</v>
      </c>
      <c r="B249">
        <v>31</v>
      </c>
      <c r="C249" t="s">
        <v>46</v>
      </c>
      <c r="D249">
        <v>1</v>
      </c>
      <c r="E249" s="43">
        <v>44375</v>
      </c>
      <c r="F249">
        <v>2</v>
      </c>
      <c r="G249" t="s">
        <v>42</v>
      </c>
      <c r="H249">
        <v>1</v>
      </c>
    </row>
    <row r="250" spans="1:8" x14ac:dyDescent="0.25">
      <c r="A250" t="str">
        <f t="shared" si="3"/>
        <v>2021-22 2</v>
      </c>
      <c r="B250">
        <v>822</v>
      </c>
      <c r="C250" t="s">
        <v>46</v>
      </c>
      <c r="D250">
        <v>2</v>
      </c>
      <c r="E250" s="43">
        <v>44401</v>
      </c>
      <c r="F250">
        <v>2</v>
      </c>
      <c r="G250" t="s">
        <v>40</v>
      </c>
      <c r="H250">
        <v>0</v>
      </c>
    </row>
    <row r="251" spans="1:8" x14ac:dyDescent="0.25">
      <c r="A251" t="str">
        <f t="shared" si="3"/>
        <v>2021-22 2</v>
      </c>
      <c r="B251">
        <v>21</v>
      </c>
      <c r="C251" t="s">
        <v>46</v>
      </c>
      <c r="D251">
        <v>2</v>
      </c>
      <c r="E251" s="43">
        <v>44401</v>
      </c>
      <c r="F251">
        <v>2</v>
      </c>
      <c r="G251" t="s">
        <v>40</v>
      </c>
      <c r="H251">
        <v>1</v>
      </c>
    </row>
    <row r="252" spans="1:8" x14ac:dyDescent="0.25">
      <c r="A252" t="str">
        <f t="shared" si="3"/>
        <v>2021-22 2</v>
      </c>
      <c r="B252">
        <v>2072</v>
      </c>
      <c r="C252" t="s">
        <v>46</v>
      </c>
      <c r="D252">
        <v>2</v>
      </c>
      <c r="E252" s="43">
        <v>44401</v>
      </c>
      <c r="F252">
        <v>2</v>
      </c>
      <c r="G252" t="s">
        <v>39</v>
      </c>
      <c r="H252">
        <v>0</v>
      </c>
    </row>
    <row r="253" spans="1:8" x14ac:dyDescent="0.25">
      <c r="A253" t="str">
        <f t="shared" si="3"/>
        <v>2021-22 2</v>
      </c>
      <c r="B253">
        <v>322</v>
      </c>
      <c r="C253" t="s">
        <v>46</v>
      </c>
      <c r="D253">
        <v>2</v>
      </c>
      <c r="E253" s="43">
        <v>44401</v>
      </c>
      <c r="F253">
        <v>2</v>
      </c>
      <c r="G253" t="s">
        <v>39</v>
      </c>
      <c r="H253">
        <v>1</v>
      </c>
    </row>
    <row r="254" spans="1:8" x14ac:dyDescent="0.25">
      <c r="A254" t="str">
        <f t="shared" si="3"/>
        <v>2021-22 2</v>
      </c>
      <c r="B254">
        <v>77</v>
      </c>
      <c r="C254" t="s">
        <v>46</v>
      </c>
      <c r="D254">
        <v>2</v>
      </c>
      <c r="E254" s="43">
        <v>44401</v>
      </c>
      <c r="F254">
        <v>2</v>
      </c>
      <c r="G254" t="s">
        <v>38</v>
      </c>
      <c r="H254">
        <v>0</v>
      </c>
    </row>
    <row r="255" spans="1:8" x14ac:dyDescent="0.25">
      <c r="A255" t="str">
        <f t="shared" si="3"/>
        <v>2021-22 2</v>
      </c>
      <c r="B255">
        <v>1</v>
      </c>
      <c r="C255" t="s">
        <v>46</v>
      </c>
      <c r="D255">
        <v>2</v>
      </c>
      <c r="E255" s="43">
        <v>44401</v>
      </c>
      <c r="F255">
        <v>2</v>
      </c>
      <c r="G255" t="s">
        <v>38</v>
      </c>
      <c r="H255">
        <v>1</v>
      </c>
    </row>
    <row r="256" spans="1:8" x14ac:dyDescent="0.25">
      <c r="A256" t="str">
        <f t="shared" si="3"/>
        <v>2021-22 2</v>
      </c>
      <c r="B256">
        <v>126</v>
      </c>
      <c r="C256" t="s">
        <v>46</v>
      </c>
      <c r="D256">
        <v>2</v>
      </c>
      <c r="E256" s="43">
        <v>44401</v>
      </c>
      <c r="F256">
        <v>2</v>
      </c>
      <c r="G256" t="s">
        <v>37</v>
      </c>
      <c r="H256">
        <v>0</v>
      </c>
    </row>
    <row r="257" spans="1:8" x14ac:dyDescent="0.25">
      <c r="A257" t="str">
        <f t="shared" ref="A257:A320" si="4">_xlfn.CONCAT(C257," ", D257)</f>
        <v>2021-22 2</v>
      </c>
      <c r="B257">
        <v>425</v>
      </c>
      <c r="C257" t="s">
        <v>46</v>
      </c>
      <c r="D257">
        <v>2</v>
      </c>
      <c r="E257" s="43">
        <v>44401</v>
      </c>
      <c r="F257">
        <v>2</v>
      </c>
      <c r="G257" t="s">
        <v>36</v>
      </c>
      <c r="H257">
        <v>0</v>
      </c>
    </row>
    <row r="258" spans="1:8" x14ac:dyDescent="0.25">
      <c r="A258" t="str">
        <f t="shared" si="4"/>
        <v>2021-22 2</v>
      </c>
      <c r="B258">
        <v>548</v>
      </c>
      <c r="C258" t="s">
        <v>46</v>
      </c>
      <c r="D258">
        <v>2</v>
      </c>
      <c r="E258" s="43">
        <v>44401</v>
      </c>
      <c r="F258">
        <v>2</v>
      </c>
      <c r="G258" t="s">
        <v>36</v>
      </c>
      <c r="H258">
        <v>1</v>
      </c>
    </row>
    <row r="259" spans="1:8" x14ac:dyDescent="0.25">
      <c r="A259" t="str">
        <f t="shared" si="4"/>
        <v>2021-22 2</v>
      </c>
      <c r="B259">
        <v>1147</v>
      </c>
      <c r="C259" t="s">
        <v>46</v>
      </c>
      <c r="D259">
        <v>2</v>
      </c>
      <c r="E259" s="43">
        <v>44401</v>
      </c>
      <c r="F259">
        <v>2</v>
      </c>
      <c r="G259" t="s">
        <v>35</v>
      </c>
      <c r="H259">
        <v>0</v>
      </c>
    </row>
    <row r="260" spans="1:8" x14ac:dyDescent="0.25">
      <c r="A260" t="str">
        <f t="shared" si="4"/>
        <v>2021-22 2</v>
      </c>
      <c r="B260">
        <v>761</v>
      </c>
      <c r="C260" t="s">
        <v>46</v>
      </c>
      <c r="D260">
        <v>2</v>
      </c>
      <c r="E260" s="43">
        <v>44401</v>
      </c>
      <c r="F260">
        <v>2</v>
      </c>
      <c r="G260" t="s">
        <v>35</v>
      </c>
      <c r="H260">
        <v>1</v>
      </c>
    </row>
    <row r="261" spans="1:8" x14ac:dyDescent="0.25">
      <c r="A261" t="str">
        <f t="shared" si="4"/>
        <v>2021-22 2</v>
      </c>
      <c r="B261">
        <v>1022</v>
      </c>
      <c r="C261" t="s">
        <v>46</v>
      </c>
      <c r="D261">
        <v>2</v>
      </c>
      <c r="E261" s="43">
        <v>44401</v>
      </c>
      <c r="F261">
        <v>2</v>
      </c>
      <c r="G261" t="s">
        <v>11</v>
      </c>
      <c r="H261">
        <v>0</v>
      </c>
    </row>
    <row r="262" spans="1:8" x14ac:dyDescent="0.25">
      <c r="A262" t="str">
        <f t="shared" si="4"/>
        <v>2021-22 2</v>
      </c>
      <c r="B262">
        <v>231</v>
      </c>
      <c r="C262" t="s">
        <v>46</v>
      </c>
      <c r="D262">
        <v>2</v>
      </c>
      <c r="E262" s="43">
        <v>44401</v>
      </c>
      <c r="F262">
        <v>2</v>
      </c>
      <c r="G262" t="s">
        <v>11</v>
      </c>
      <c r="H262">
        <v>1</v>
      </c>
    </row>
    <row r="263" spans="1:8" x14ac:dyDescent="0.25">
      <c r="A263" t="str">
        <f t="shared" si="4"/>
        <v>2021-22 2</v>
      </c>
      <c r="B263">
        <v>2422</v>
      </c>
      <c r="C263" t="s">
        <v>46</v>
      </c>
      <c r="D263">
        <v>2</v>
      </c>
      <c r="E263" s="43">
        <v>44401</v>
      </c>
      <c r="F263">
        <v>2</v>
      </c>
      <c r="G263" t="s">
        <v>32</v>
      </c>
      <c r="H263">
        <v>0</v>
      </c>
    </row>
    <row r="264" spans="1:8" x14ac:dyDescent="0.25">
      <c r="A264" t="str">
        <f t="shared" si="4"/>
        <v>2021-22 2</v>
      </c>
      <c r="B264">
        <v>995</v>
      </c>
      <c r="C264" t="s">
        <v>46</v>
      </c>
      <c r="D264">
        <v>2</v>
      </c>
      <c r="E264" s="43">
        <v>44401</v>
      </c>
      <c r="F264">
        <v>2</v>
      </c>
      <c r="G264" t="s">
        <v>32</v>
      </c>
      <c r="H264">
        <v>1</v>
      </c>
    </row>
    <row r="265" spans="1:8" x14ac:dyDescent="0.25">
      <c r="A265" t="str">
        <f t="shared" si="4"/>
        <v>2021-22 2</v>
      </c>
      <c r="B265">
        <v>8144</v>
      </c>
      <c r="C265" t="s">
        <v>46</v>
      </c>
      <c r="D265">
        <v>2</v>
      </c>
      <c r="E265" s="43">
        <v>44401</v>
      </c>
      <c r="F265">
        <v>2</v>
      </c>
      <c r="G265" t="s">
        <v>33</v>
      </c>
      <c r="H265">
        <v>0</v>
      </c>
    </row>
    <row r="266" spans="1:8" x14ac:dyDescent="0.25">
      <c r="A266" t="str">
        <f t="shared" si="4"/>
        <v>2021-22 2</v>
      </c>
      <c r="B266">
        <v>3233</v>
      </c>
      <c r="C266" t="s">
        <v>46</v>
      </c>
      <c r="D266">
        <v>2</v>
      </c>
      <c r="E266" s="43">
        <v>44401</v>
      </c>
      <c r="F266">
        <v>2</v>
      </c>
      <c r="G266" t="s">
        <v>33</v>
      </c>
      <c r="H266">
        <v>1</v>
      </c>
    </row>
    <row r="267" spans="1:8" x14ac:dyDescent="0.25">
      <c r="A267" t="str">
        <f t="shared" si="4"/>
        <v>2021-22 2</v>
      </c>
      <c r="B267">
        <v>2167</v>
      </c>
      <c r="C267" t="s">
        <v>46</v>
      </c>
      <c r="D267">
        <v>2</v>
      </c>
      <c r="E267" s="43">
        <v>44401</v>
      </c>
      <c r="F267">
        <v>2</v>
      </c>
      <c r="G267" t="s">
        <v>34</v>
      </c>
      <c r="H267">
        <v>0</v>
      </c>
    </row>
    <row r="268" spans="1:8" x14ac:dyDescent="0.25">
      <c r="A268" t="str">
        <f t="shared" si="4"/>
        <v>2021-22 2</v>
      </c>
      <c r="B268">
        <v>7</v>
      </c>
      <c r="C268" t="s">
        <v>46</v>
      </c>
      <c r="D268">
        <v>2</v>
      </c>
      <c r="E268" s="43">
        <v>44401</v>
      </c>
      <c r="F268">
        <v>2</v>
      </c>
      <c r="G268" t="s">
        <v>34</v>
      </c>
      <c r="H268">
        <v>1</v>
      </c>
    </row>
    <row r="269" spans="1:8" x14ac:dyDescent="0.25">
      <c r="A269" t="str">
        <f t="shared" si="4"/>
        <v>2021-22 2</v>
      </c>
      <c r="B269">
        <v>917</v>
      </c>
      <c r="C269" t="s">
        <v>46</v>
      </c>
      <c r="D269">
        <v>2</v>
      </c>
      <c r="E269" s="43">
        <v>44401</v>
      </c>
      <c r="F269">
        <v>2</v>
      </c>
      <c r="G269" t="s">
        <v>42</v>
      </c>
      <c r="H269">
        <v>0</v>
      </c>
    </row>
    <row r="270" spans="1:8" x14ac:dyDescent="0.25">
      <c r="A270" t="str">
        <f t="shared" si="4"/>
        <v>2021-22 2</v>
      </c>
      <c r="B270">
        <v>1042</v>
      </c>
      <c r="C270" t="s">
        <v>46</v>
      </c>
      <c r="D270">
        <v>2</v>
      </c>
      <c r="E270" s="43">
        <v>44401</v>
      </c>
      <c r="F270">
        <v>2</v>
      </c>
      <c r="G270" t="s">
        <v>42</v>
      </c>
      <c r="H270">
        <v>1</v>
      </c>
    </row>
    <row r="271" spans="1:8" x14ac:dyDescent="0.25">
      <c r="A271" t="str">
        <f t="shared" si="4"/>
        <v>2021-22 3</v>
      </c>
      <c r="B271">
        <v>1355</v>
      </c>
      <c r="C271" t="s">
        <v>46</v>
      </c>
      <c r="D271">
        <v>3</v>
      </c>
      <c r="E271" s="43">
        <v>44557</v>
      </c>
      <c r="F271">
        <v>2</v>
      </c>
      <c r="G271" t="s">
        <v>40</v>
      </c>
      <c r="H271">
        <v>0</v>
      </c>
    </row>
    <row r="272" spans="1:8" x14ac:dyDescent="0.25">
      <c r="A272" t="str">
        <f t="shared" si="4"/>
        <v>2021-22 3</v>
      </c>
      <c r="B272">
        <v>2822</v>
      </c>
      <c r="C272" t="s">
        <v>46</v>
      </c>
      <c r="D272">
        <v>3</v>
      </c>
      <c r="E272" s="43">
        <v>44557</v>
      </c>
      <c r="F272">
        <v>2</v>
      </c>
      <c r="G272" t="s">
        <v>39</v>
      </c>
      <c r="H272">
        <v>0</v>
      </c>
    </row>
    <row r="273" spans="1:8" x14ac:dyDescent="0.25">
      <c r="A273" t="str">
        <f t="shared" si="4"/>
        <v>2021-22 3</v>
      </c>
      <c r="B273">
        <v>477</v>
      </c>
      <c r="C273" t="s">
        <v>46</v>
      </c>
      <c r="D273">
        <v>3</v>
      </c>
      <c r="E273" s="43">
        <v>44557</v>
      </c>
      <c r="F273">
        <v>2</v>
      </c>
      <c r="G273" t="s">
        <v>39</v>
      </c>
      <c r="H273">
        <v>1</v>
      </c>
    </row>
    <row r="274" spans="1:8" x14ac:dyDescent="0.25">
      <c r="A274" t="str">
        <f t="shared" si="4"/>
        <v>2021-22 3</v>
      </c>
      <c r="B274">
        <v>109</v>
      </c>
      <c r="C274" t="s">
        <v>46</v>
      </c>
      <c r="D274">
        <v>3</v>
      </c>
      <c r="E274" s="43">
        <v>44557</v>
      </c>
      <c r="F274">
        <v>2</v>
      </c>
      <c r="G274" t="s">
        <v>38</v>
      </c>
      <c r="H274">
        <v>0</v>
      </c>
    </row>
    <row r="275" spans="1:8" x14ac:dyDescent="0.25">
      <c r="A275" t="str">
        <f t="shared" si="4"/>
        <v>2021-22 3</v>
      </c>
      <c r="B275">
        <v>1</v>
      </c>
      <c r="C275" t="s">
        <v>46</v>
      </c>
      <c r="D275">
        <v>3</v>
      </c>
      <c r="E275" s="43">
        <v>44557</v>
      </c>
      <c r="F275">
        <v>2</v>
      </c>
      <c r="G275" t="s">
        <v>38</v>
      </c>
      <c r="H275">
        <v>1</v>
      </c>
    </row>
    <row r="276" spans="1:8" x14ac:dyDescent="0.25">
      <c r="A276" t="str">
        <f t="shared" si="4"/>
        <v>2021-22 3</v>
      </c>
      <c r="B276">
        <v>182</v>
      </c>
      <c r="C276" t="s">
        <v>46</v>
      </c>
      <c r="D276">
        <v>3</v>
      </c>
      <c r="E276" s="43">
        <v>44557</v>
      </c>
      <c r="F276">
        <v>2</v>
      </c>
      <c r="G276" t="s">
        <v>37</v>
      </c>
      <c r="H276">
        <v>0</v>
      </c>
    </row>
    <row r="277" spans="1:8" x14ac:dyDescent="0.25">
      <c r="A277" t="str">
        <f t="shared" si="4"/>
        <v>2021-22 3</v>
      </c>
      <c r="B277">
        <v>749</v>
      </c>
      <c r="C277" t="s">
        <v>46</v>
      </c>
      <c r="D277">
        <v>3</v>
      </c>
      <c r="E277" s="43">
        <v>44557</v>
      </c>
      <c r="F277">
        <v>2</v>
      </c>
      <c r="G277" t="s">
        <v>36</v>
      </c>
      <c r="H277">
        <v>0</v>
      </c>
    </row>
    <row r="278" spans="1:8" x14ac:dyDescent="0.25">
      <c r="A278" t="str">
        <f t="shared" si="4"/>
        <v>2021-22 3</v>
      </c>
      <c r="B278">
        <v>1249</v>
      </c>
      <c r="C278" t="s">
        <v>46</v>
      </c>
      <c r="D278">
        <v>3</v>
      </c>
      <c r="E278" s="43">
        <v>44557</v>
      </c>
      <c r="F278">
        <v>2</v>
      </c>
      <c r="G278" t="s">
        <v>36</v>
      </c>
      <c r="H278">
        <v>1</v>
      </c>
    </row>
    <row r="279" spans="1:8" x14ac:dyDescent="0.25">
      <c r="A279" t="str">
        <f t="shared" si="4"/>
        <v>2021-22 3</v>
      </c>
      <c r="B279">
        <v>3584</v>
      </c>
      <c r="C279" t="s">
        <v>46</v>
      </c>
      <c r="D279">
        <v>3</v>
      </c>
      <c r="E279" s="43">
        <v>44557</v>
      </c>
      <c r="F279">
        <v>2</v>
      </c>
      <c r="G279" t="s">
        <v>35</v>
      </c>
      <c r="H279">
        <v>0</v>
      </c>
    </row>
    <row r="280" spans="1:8" x14ac:dyDescent="0.25">
      <c r="A280" t="str">
        <f t="shared" si="4"/>
        <v>2021-22 3</v>
      </c>
      <c r="B280">
        <v>1303</v>
      </c>
      <c r="C280" t="s">
        <v>46</v>
      </c>
      <c r="D280">
        <v>3</v>
      </c>
      <c r="E280" s="43">
        <v>44557</v>
      </c>
      <c r="F280">
        <v>2</v>
      </c>
      <c r="G280" t="s">
        <v>35</v>
      </c>
      <c r="H280">
        <v>1</v>
      </c>
    </row>
    <row r="281" spans="1:8" x14ac:dyDescent="0.25">
      <c r="A281" t="str">
        <f t="shared" si="4"/>
        <v>2021-22 3</v>
      </c>
      <c r="B281">
        <v>2266</v>
      </c>
      <c r="C281" t="s">
        <v>46</v>
      </c>
      <c r="D281">
        <v>3</v>
      </c>
      <c r="E281" s="43">
        <v>44557</v>
      </c>
      <c r="F281">
        <v>2</v>
      </c>
      <c r="G281" t="s">
        <v>11</v>
      </c>
      <c r="H281">
        <v>0</v>
      </c>
    </row>
    <row r="282" spans="1:8" x14ac:dyDescent="0.25">
      <c r="A282" t="str">
        <f t="shared" si="4"/>
        <v>2021-22 3</v>
      </c>
      <c r="B282">
        <v>632</v>
      </c>
      <c r="C282" t="s">
        <v>46</v>
      </c>
      <c r="D282">
        <v>3</v>
      </c>
      <c r="E282" s="43">
        <v>44557</v>
      </c>
      <c r="F282">
        <v>2</v>
      </c>
      <c r="G282" t="s">
        <v>11</v>
      </c>
      <c r="H282">
        <v>1</v>
      </c>
    </row>
    <row r="283" spans="1:8" x14ac:dyDescent="0.25">
      <c r="A283" t="str">
        <f t="shared" si="4"/>
        <v>2021-22 3</v>
      </c>
      <c r="B283">
        <v>3246</v>
      </c>
      <c r="C283" t="s">
        <v>46</v>
      </c>
      <c r="D283">
        <v>3</v>
      </c>
      <c r="E283" s="43">
        <v>44557</v>
      </c>
      <c r="F283">
        <v>2</v>
      </c>
      <c r="G283" t="s">
        <v>32</v>
      </c>
      <c r="H283">
        <v>0</v>
      </c>
    </row>
    <row r="284" spans="1:8" x14ac:dyDescent="0.25">
      <c r="A284" t="str">
        <f t="shared" si="4"/>
        <v>2021-22 3</v>
      </c>
      <c r="B284">
        <v>1453</v>
      </c>
      <c r="C284" t="s">
        <v>46</v>
      </c>
      <c r="D284">
        <v>3</v>
      </c>
      <c r="E284" s="43">
        <v>44557</v>
      </c>
      <c r="F284">
        <v>2</v>
      </c>
      <c r="G284" t="s">
        <v>32</v>
      </c>
      <c r="H284">
        <v>1</v>
      </c>
    </row>
    <row r="285" spans="1:8" x14ac:dyDescent="0.25">
      <c r="A285" t="str">
        <f t="shared" si="4"/>
        <v>2021-22 3</v>
      </c>
      <c r="B285">
        <v>16557</v>
      </c>
      <c r="C285" t="s">
        <v>46</v>
      </c>
      <c r="D285">
        <v>3</v>
      </c>
      <c r="E285" s="43">
        <v>44557</v>
      </c>
      <c r="F285">
        <v>2</v>
      </c>
      <c r="G285" t="s">
        <v>33</v>
      </c>
      <c r="H285">
        <v>0</v>
      </c>
    </row>
    <row r="286" spans="1:8" x14ac:dyDescent="0.25">
      <c r="A286" t="str">
        <f t="shared" si="4"/>
        <v>2021-22 3</v>
      </c>
      <c r="B286">
        <v>1681</v>
      </c>
      <c r="C286" t="s">
        <v>46</v>
      </c>
      <c r="D286">
        <v>3</v>
      </c>
      <c r="E286" s="43">
        <v>44557</v>
      </c>
      <c r="F286">
        <v>2</v>
      </c>
      <c r="G286" t="s">
        <v>33</v>
      </c>
      <c r="H286">
        <v>1</v>
      </c>
    </row>
    <row r="287" spans="1:8" x14ac:dyDescent="0.25">
      <c r="A287" t="str">
        <f t="shared" si="4"/>
        <v>2021-22 3</v>
      </c>
      <c r="B287">
        <v>2485</v>
      </c>
      <c r="C287" t="s">
        <v>46</v>
      </c>
      <c r="D287">
        <v>3</v>
      </c>
      <c r="E287" s="43">
        <v>44557</v>
      </c>
      <c r="F287">
        <v>2</v>
      </c>
      <c r="G287" t="s">
        <v>34</v>
      </c>
      <c r="H287">
        <v>0</v>
      </c>
    </row>
    <row r="288" spans="1:8" x14ac:dyDescent="0.25">
      <c r="A288" t="str">
        <f t="shared" si="4"/>
        <v>2021-22 3</v>
      </c>
      <c r="B288">
        <v>2</v>
      </c>
      <c r="C288" t="s">
        <v>46</v>
      </c>
      <c r="D288">
        <v>3</v>
      </c>
      <c r="E288" s="43">
        <v>44557</v>
      </c>
      <c r="F288">
        <v>2</v>
      </c>
      <c r="G288" t="s">
        <v>34</v>
      </c>
      <c r="H288">
        <v>1</v>
      </c>
    </row>
    <row r="289" spans="1:8" x14ac:dyDescent="0.25">
      <c r="A289" t="str">
        <f t="shared" si="4"/>
        <v>2021-22 3</v>
      </c>
      <c r="B289">
        <v>2353</v>
      </c>
      <c r="C289" t="s">
        <v>46</v>
      </c>
      <c r="D289">
        <v>3</v>
      </c>
      <c r="E289" s="43">
        <v>44557</v>
      </c>
      <c r="F289">
        <v>2</v>
      </c>
      <c r="G289" t="s">
        <v>42</v>
      </c>
      <c r="H289">
        <v>0</v>
      </c>
    </row>
    <row r="290" spans="1:8" x14ac:dyDescent="0.25">
      <c r="A290" t="str">
        <f t="shared" si="4"/>
        <v>2021-22 3</v>
      </c>
      <c r="B290">
        <v>1783</v>
      </c>
      <c r="C290" t="s">
        <v>46</v>
      </c>
      <c r="D290">
        <v>3</v>
      </c>
      <c r="E290" s="43">
        <v>44557</v>
      </c>
      <c r="F290">
        <v>2</v>
      </c>
      <c r="G290" t="s">
        <v>42</v>
      </c>
      <c r="H290">
        <v>1</v>
      </c>
    </row>
    <row r="291" spans="1:8" x14ac:dyDescent="0.25">
      <c r="A291" t="str">
        <f t="shared" si="4"/>
        <v>2021-22 4</v>
      </c>
      <c r="B291">
        <v>1376</v>
      </c>
      <c r="C291" t="s">
        <v>46</v>
      </c>
      <c r="D291">
        <v>4</v>
      </c>
      <c r="E291" s="43">
        <v>44564</v>
      </c>
      <c r="F291">
        <v>2</v>
      </c>
      <c r="G291" t="s">
        <v>40</v>
      </c>
      <c r="H291">
        <v>0</v>
      </c>
    </row>
    <row r="292" spans="1:8" x14ac:dyDescent="0.25">
      <c r="A292" t="str">
        <f t="shared" si="4"/>
        <v>2021-22 4</v>
      </c>
      <c r="B292">
        <v>2943</v>
      </c>
      <c r="C292" t="s">
        <v>46</v>
      </c>
      <c r="D292">
        <v>4</v>
      </c>
      <c r="E292" s="43">
        <v>44564</v>
      </c>
      <c r="F292">
        <v>2</v>
      </c>
      <c r="G292" t="s">
        <v>39</v>
      </c>
      <c r="H292">
        <v>0</v>
      </c>
    </row>
    <row r="293" spans="1:8" x14ac:dyDescent="0.25">
      <c r="A293" t="str">
        <f t="shared" si="4"/>
        <v>2021-22 4</v>
      </c>
      <c r="B293">
        <v>472</v>
      </c>
      <c r="C293" t="s">
        <v>46</v>
      </c>
      <c r="D293">
        <v>4</v>
      </c>
      <c r="E293" s="43">
        <v>44564</v>
      </c>
      <c r="F293">
        <v>2</v>
      </c>
      <c r="G293" t="s">
        <v>39</v>
      </c>
      <c r="H293">
        <v>1</v>
      </c>
    </row>
    <row r="294" spans="1:8" x14ac:dyDescent="0.25">
      <c r="A294" t="str">
        <f t="shared" si="4"/>
        <v>2021-22 4</v>
      </c>
      <c r="B294">
        <v>125</v>
      </c>
      <c r="C294" t="s">
        <v>46</v>
      </c>
      <c r="D294">
        <v>4</v>
      </c>
      <c r="E294" s="43">
        <v>44564</v>
      </c>
      <c r="F294">
        <v>2</v>
      </c>
      <c r="G294" t="s">
        <v>38</v>
      </c>
      <c r="H294">
        <v>0</v>
      </c>
    </row>
    <row r="295" spans="1:8" x14ac:dyDescent="0.25">
      <c r="A295" t="str">
        <f t="shared" si="4"/>
        <v>2021-22 4</v>
      </c>
      <c r="B295">
        <v>159</v>
      </c>
      <c r="C295" t="s">
        <v>46</v>
      </c>
      <c r="D295">
        <v>4</v>
      </c>
      <c r="E295" s="43">
        <v>44564</v>
      </c>
      <c r="F295">
        <v>2</v>
      </c>
      <c r="G295" t="s">
        <v>37</v>
      </c>
      <c r="H295">
        <v>0</v>
      </c>
    </row>
    <row r="296" spans="1:8" x14ac:dyDescent="0.25">
      <c r="A296" t="str">
        <f t="shared" si="4"/>
        <v>2021-22 4</v>
      </c>
      <c r="B296">
        <v>619</v>
      </c>
      <c r="C296" t="s">
        <v>46</v>
      </c>
      <c r="D296">
        <v>4</v>
      </c>
      <c r="E296" s="43">
        <v>44564</v>
      </c>
      <c r="F296">
        <v>2</v>
      </c>
      <c r="G296" t="s">
        <v>36</v>
      </c>
      <c r="H296">
        <v>0</v>
      </c>
    </row>
    <row r="297" spans="1:8" x14ac:dyDescent="0.25">
      <c r="A297" t="str">
        <f t="shared" si="4"/>
        <v>2021-22 4</v>
      </c>
      <c r="B297">
        <v>936</v>
      </c>
      <c r="C297" t="s">
        <v>46</v>
      </c>
      <c r="D297">
        <v>4</v>
      </c>
      <c r="E297" s="43">
        <v>44564</v>
      </c>
      <c r="F297">
        <v>2</v>
      </c>
      <c r="G297" t="s">
        <v>36</v>
      </c>
      <c r="H297">
        <v>1</v>
      </c>
    </row>
    <row r="298" spans="1:8" x14ac:dyDescent="0.25">
      <c r="A298" t="str">
        <f t="shared" si="4"/>
        <v>2021-22 4</v>
      </c>
      <c r="B298">
        <v>2621</v>
      </c>
      <c r="C298" t="s">
        <v>46</v>
      </c>
      <c r="D298">
        <v>4</v>
      </c>
      <c r="E298" s="43">
        <v>44564</v>
      </c>
      <c r="F298">
        <v>2</v>
      </c>
      <c r="G298" t="s">
        <v>35</v>
      </c>
      <c r="H298">
        <v>0</v>
      </c>
    </row>
    <row r="299" spans="1:8" x14ac:dyDescent="0.25">
      <c r="A299" t="str">
        <f t="shared" si="4"/>
        <v>2021-22 4</v>
      </c>
      <c r="B299">
        <v>1932</v>
      </c>
      <c r="C299" t="s">
        <v>46</v>
      </c>
      <c r="D299">
        <v>4</v>
      </c>
      <c r="E299" s="43">
        <v>44564</v>
      </c>
      <c r="F299">
        <v>2</v>
      </c>
      <c r="G299" t="s">
        <v>35</v>
      </c>
      <c r="H299">
        <v>1</v>
      </c>
    </row>
    <row r="300" spans="1:8" x14ac:dyDescent="0.25">
      <c r="A300" t="str">
        <f t="shared" si="4"/>
        <v>2021-22 4</v>
      </c>
      <c r="B300">
        <v>1558</v>
      </c>
      <c r="C300" t="s">
        <v>46</v>
      </c>
      <c r="D300">
        <v>4</v>
      </c>
      <c r="E300" s="43">
        <v>44564</v>
      </c>
      <c r="F300">
        <v>2</v>
      </c>
      <c r="G300" t="s">
        <v>11</v>
      </c>
      <c r="H300">
        <v>0</v>
      </c>
    </row>
    <row r="301" spans="1:8" x14ac:dyDescent="0.25">
      <c r="A301" t="str">
        <f t="shared" si="4"/>
        <v>2021-22 4</v>
      </c>
      <c r="B301">
        <v>427</v>
      </c>
      <c r="C301" t="s">
        <v>46</v>
      </c>
      <c r="D301">
        <v>4</v>
      </c>
      <c r="E301" s="43">
        <v>44564</v>
      </c>
      <c r="F301">
        <v>2</v>
      </c>
      <c r="G301" t="s">
        <v>11</v>
      </c>
      <c r="H301">
        <v>1</v>
      </c>
    </row>
    <row r="302" spans="1:8" x14ac:dyDescent="0.25">
      <c r="A302" t="str">
        <f t="shared" si="4"/>
        <v>2021-22 4</v>
      </c>
      <c r="B302">
        <v>3310</v>
      </c>
      <c r="C302" t="s">
        <v>46</v>
      </c>
      <c r="D302">
        <v>4</v>
      </c>
      <c r="E302" s="43">
        <v>44564</v>
      </c>
      <c r="F302">
        <v>2</v>
      </c>
      <c r="G302" t="s">
        <v>32</v>
      </c>
      <c r="H302">
        <v>0</v>
      </c>
    </row>
    <row r="303" spans="1:8" x14ac:dyDescent="0.25">
      <c r="A303" t="str">
        <f t="shared" si="4"/>
        <v>2021-22 4</v>
      </c>
      <c r="B303">
        <v>1466</v>
      </c>
      <c r="C303" t="s">
        <v>46</v>
      </c>
      <c r="D303">
        <v>4</v>
      </c>
      <c r="E303" s="43">
        <v>44564</v>
      </c>
      <c r="F303">
        <v>2</v>
      </c>
      <c r="G303" t="s">
        <v>32</v>
      </c>
      <c r="H303">
        <v>1</v>
      </c>
    </row>
    <row r="304" spans="1:8" x14ac:dyDescent="0.25">
      <c r="A304" t="str">
        <f t="shared" si="4"/>
        <v>2021-22 4</v>
      </c>
      <c r="B304">
        <v>12412</v>
      </c>
      <c r="C304" t="s">
        <v>46</v>
      </c>
      <c r="D304">
        <v>4</v>
      </c>
      <c r="E304" s="43">
        <v>44564</v>
      </c>
      <c r="F304">
        <v>2</v>
      </c>
      <c r="G304" t="s">
        <v>33</v>
      </c>
      <c r="H304">
        <v>0</v>
      </c>
    </row>
    <row r="305" spans="1:8" x14ac:dyDescent="0.25">
      <c r="A305" t="str">
        <f t="shared" si="4"/>
        <v>2021-22 4</v>
      </c>
      <c r="B305">
        <v>4999</v>
      </c>
      <c r="C305" t="s">
        <v>46</v>
      </c>
      <c r="D305">
        <v>4</v>
      </c>
      <c r="E305" s="43">
        <v>44564</v>
      </c>
      <c r="F305">
        <v>2</v>
      </c>
      <c r="G305" t="s">
        <v>33</v>
      </c>
      <c r="H305">
        <v>1</v>
      </c>
    </row>
    <row r="306" spans="1:8" x14ac:dyDescent="0.25">
      <c r="A306" t="str">
        <f t="shared" si="4"/>
        <v>2021-22 4</v>
      </c>
      <c r="B306">
        <v>2475</v>
      </c>
      <c r="C306" t="s">
        <v>46</v>
      </c>
      <c r="D306">
        <v>4</v>
      </c>
      <c r="E306" s="43">
        <v>44564</v>
      </c>
      <c r="F306">
        <v>2</v>
      </c>
      <c r="G306" t="s">
        <v>34</v>
      </c>
      <c r="H306">
        <v>0</v>
      </c>
    </row>
    <row r="307" spans="1:8" x14ac:dyDescent="0.25">
      <c r="A307" t="str">
        <f t="shared" si="4"/>
        <v>2021-22 4</v>
      </c>
      <c r="B307">
        <v>1651</v>
      </c>
      <c r="C307" t="s">
        <v>46</v>
      </c>
      <c r="D307">
        <v>4</v>
      </c>
      <c r="E307" s="43">
        <v>44564</v>
      </c>
      <c r="F307">
        <v>2</v>
      </c>
      <c r="G307" t="s">
        <v>42</v>
      </c>
      <c r="H307">
        <v>0</v>
      </c>
    </row>
    <row r="308" spans="1:8" x14ac:dyDescent="0.25">
      <c r="A308" t="str">
        <f t="shared" si="4"/>
        <v>2021-22 4</v>
      </c>
      <c r="B308">
        <v>1139</v>
      </c>
      <c r="C308" t="s">
        <v>46</v>
      </c>
      <c r="D308">
        <v>4</v>
      </c>
      <c r="E308" s="43">
        <v>44564</v>
      </c>
      <c r="F308">
        <v>2</v>
      </c>
      <c r="G308" t="s">
        <v>42</v>
      </c>
      <c r="H308">
        <v>1</v>
      </c>
    </row>
    <row r="309" spans="1:8" x14ac:dyDescent="0.25">
      <c r="A309" t="str">
        <f t="shared" si="4"/>
        <v>2022-23 1</v>
      </c>
      <c r="B309">
        <v>663</v>
      </c>
      <c r="C309" t="s">
        <v>47</v>
      </c>
      <c r="D309">
        <v>1</v>
      </c>
      <c r="E309" s="43">
        <v>44715</v>
      </c>
      <c r="F309">
        <v>2</v>
      </c>
      <c r="G309" t="s">
        <v>40</v>
      </c>
      <c r="H309">
        <v>0</v>
      </c>
    </row>
    <row r="310" spans="1:8" x14ac:dyDescent="0.25">
      <c r="A310" t="str">
        <f t="shared" si="4"/>
        <v>2022-23 1</v>
      </c>
      <c r="B310">
        <v>1809</v>
      </c>
      <c r="C310" t="s">
        <v>47</v>
      </c>
      <c r="D310">
        <v>1</v>
      </c>
      <c r="E310" s="43">
        <v>44715</v>
      </c>
      <c r="F310">
        <v>2</v>
      </c>
      <c r="G310" t="s">
        <v>39</v>
      </c>
      <c r="H310">
        <v>0</v>
      </c>
    </row>
    <row r="311" spans="1:8" x14ac:dyDescent="0.25">
      <c r="A311" t="str">
        <f t="shared" si="4"/>
        <v>2022-23 1</v>
      </c>
      <c r="B311">
        <v>320</v>
      </c>
      <c r="C311" t="s">
        <v>47</v>
      </c>
      <c r="D311">
        <v>1</v>
      </c>
      <c r="E311" s="43">
        <v>44715</v>
      </c>
      <c r="F311">
        <v>2</v>
      </c>
      <c r="G311" t="s">
        <v>39</v>
      </c>
      <c r="H311">
        <v>1</v>
      </c>
    </row>
    <row r="312" spans="1:8" x14ac:dyDescent="0.25">
      <c r="A312" t="str">
        <f t="shared" si="4"/>
        <v>2022-23 1</v>
      </c>
      <c r="B312">
        <v>91</v>
      </c>
      <c r="C312" t="s">
        <v>47</v>
      </c>
      <c r="D312">
        <v>1</v>
      </c>
      <c r="E312" s="43">
        <v>44715</v>
      </c>
      <c r="F312">
        <v>2</v>
      </c>
      <c r="G312" t="s">
        <v>38</v>
      </c>
      <c r="H312">
        <v>0</v>
      </c>
    </row>
    <row r="313" spans="1:8" x14ac:dyDescent="0.25">
      <c r="A313" t="str">
        <f t="shared" si="4"/>
        <v>2022-23 1</v>
      </c>
      <c r="B313">
        <v>3</v>
      </c>
      <c r="C313" t="s">
        <v>47</v>
      </c>
      <c r="D313">
        <v>1</v>
      </c>
      <c r="E313" s="43">
        <v>44715</v>
      </c>
      <c r="F313">
        <v>2</v>
      </c>
      <c r="G313" t="s">
        <v>38</v>
      </c>
      <c r="H313">
        <v>1</v>
      </c>
    </row>
    <row r="314" spans="1:8" x14ac:dyDescent="0.25">
      <c r="A314" t="str">
        <f t="shared" si="4"/>
        <v>2022-23 1</v>
      </c>
      <c r="B314">
        <v>100</v>
      </c>
      <c r="C314" t="s">
        <v>47</v>
      </c>
      <c r="D314">
        <v>1</v>
      </c>
      <c r="E314" s="43">
        <v>44715</v>
      </c>
      <c r="F314">
        <v>2</v>
      </c>
      <c r="G314" t="s">
        <v>37</v>
      </c>
      <c r="H314">
        <v>0</v>
      </c>
    </row>
    <row r="315" spans="1:8" x14ac:dyDescent="0.25">
      <c r="A315" t="str">
        <f t="shared" si="4"/>
        <v>2022-23 1</v>
      </c>
      <c r="B315">
        <v>408</v>
      </c>
      <c r="C315" t="s">
        <v>47</v>
      </c>
      <c r="D315">
        <v>1</v>
      </c>
      <c r="E315" s="43">
        <v>44715</v>
      </c>
      <c r="F315">
        <v>2</v>
      </c>
      <c r="G315" t="s">
        <v>36</v>
      </c>
      <c r="H315">
        <v>0</v>
      </c>
    </row>
    <row r="316" spans="1:8" x14ac:dyDescent="0.25">
      <c r="A316" t="str">
        <f t="shared" si="4"/>
        <v>2022-23 1</v>
      </c>
      <c r="B316">
        <v>591</v>
      </c>
      <c r="C316" t="s">
        <v>47</v>
      </c>
      <c r="D316">
        <v>1</v>
      </c>
      <c r="E316" s="43">
        <v>44715</v>
      </c>
      <c r="F316">
        <v>2</v>
      </c>
      <c r="G316" t="s">
        <v>36</v>
      </c>
      <c r="H316">
        <v>1</v>
      </c>
    </row>
    <row r="317" spans="1:8" x14ac:dyDescent="0.25">
      <c r="A317" t="str">
        <f t="shared" si="4"/>
        <v>2022-23 1</v>
      </c>
      <c r="B317">
        <v>1320</v>
      </c>
      <c r="C317" t="s">
        <v>47</v>
      </c>
      <c r="D317">
        <v>1</v>
      </c>
      <c r="E317" s="43">
        <v>44715</v>
      </c>
      <c r="F317">
        <v>2</v>
      </c>
      <c r="G317" t="s">
        <v>35</v>
      </c>
      <c r="H317">
        <v>0</v>
      </c>
    </row>
    <row r="318" spans="1:8" x14ac:dyDescent="0.25">
      <c r="A318" t="str">
        <f t="shared" si="4"/>
        <v>2022-23 1</v>
      </c>
      <c r="B318">
        <v>1037</v>
      </c>
      <c r="C318" t="s">
        <v>47</v>
      </c>
      <c r="D318">
        <v>1</v>
      </c>
      <c r="E318" s="43">
        <v>44715</v>
      </c>
      <c r="F318">
        <v>2</v>
      </c>
      <c r="G318" t="s">
        <v>35</v>
      </c>
      <c r="H318">
        <v>1</v>
      </c>
    </row>
    <row r="319" spans="1:8" x14ac:dyDescent="0.25">
      <c r="A319" t="str">
        <f t="shared" si="4"/>
        <v>2022-23 1</v>
      </c>
      <c r="B319">
        <v>1</v>
      </c>
      <c r="C319" t="s">
        <v>47</v>
      </c>
      <c r="D319">
        <v>1</v>
      </c>
      <c r="E319" s="43">
        <v>44715</v>
      </c>
      <c r="F319">
        <v>2</v>
      </c>
      <c r="G319" t="s">
        <v>43</v>
      </c>
      <c r="H319">
        <v>0</v>
      </c>
    </row>
    <row r="320" spans="1:8" x14ac:dyDescent="0.25">
      <c r="A320" t="str">
        <f t="shared" si="4"/>
        <v>2022-23 1</v>
      </c>
      <c r="B320">
        <v>1275</v>
      </c>
      <c r="C320" t="s">
        <v>47</v>
      </c>
      <c r="D320">
        <v>1</v>
      </c>
      <c r="E320" s="43">
        <v>44715</v>
      </c>
      <c r="F320">
        <v>2</v>
      </c>
      <c r="G320" t="s">
        <v>11</v>
      </c>
      <c r="H320">
        <v>0</v>
      </c>
    </row>
    <row r="321" spans="1:8" x14ac:dyDescent="0.25">
      <c r="A321" t="str">
        <f t="shared" ref="A321:A384" si="5">_xlfn.CONCAT(C321," ", D321)</f>
        <v>2022-23 1</v>
      </c>
      <c r="B321">
        <v>404</v>
      </c>
      <c r="C321" t="s">
        <v>47</v>
      </c>
      <c r="D321">
        <v>1</v>
      </c>
      <c r="E321" s="43">
        <v>44715</v>
      </c>
      <c r="F321">
        <v>2</v>
      </c>
      <c r="G321" t="s">
        <v>11</v>
      </c>
      <c r="H321">
        <v>1</v>
      </c>
    </row>
    <row r="322" spans="1:8" x14ac:dyDescent="0.25">
      <c r="A322" t="str">
        <f t="shared" si="5"/>
        <v>2022-23 1</v>
      </c>
      <c r="B322">
        <v>2324</v>
      </c>
      <c r="C322" t="s">
        <v>47</v>
      </c>
      <c r="D322">
        <v>1</v>
      </c>
      <c r="E322" s="43">
        <v>44715</v>
      </c>
      <c r="F322">
        <v>2</v>
      </c>
      <c r="G322" t="s">
        <v>32</v>
      </c>
      <c r="H322">
        <v>0</v>
      </c>
    </row>
    <row r="323" spans="1:8" x14ac:dyDescent="0.25">
      <c r="A323" t="str">
        <f t="shared" si="5"/>
        <v>2022-23 1</v>
      </c>
      <c r="B323">
        <v>1095</v>
      </c>
      <c r="C323" t="s">
        <v>47</v>
      </c>
      <c r="D323">
        <v>1</v>
      </c>
      <c r="E323" s="43">
        <v>44715</v>
      </c>
      <c r="F323">
        <v>2</v>
      </c>
      <c r="G323" t="s">
        <v>32</v>
      </c>
      <c r="H323">
        <v>1</v>
      </c>
    </row>
    <row r="324" spans="1:8" x14ac:dyDescent="0.25">
      <c r="A324" t="str">
        <f t="shared" si="5"/>
        <v>2022-23 1</v>
      </c>
      <c r="B324">
        <v>50</v>
      </c>
      <c r="C324" t="s">
        <v>47</v>
      </c>
      <c r="D324">
        <v>1</v>
      </c>
      <c r="E324" s="43">
        <v>44715</v>
      </c>
      <c r="F324">
        <v>2</v>
      </c>
      <c r="G324" t="s">
        <v>48</v>
      </c>
      <c r="H324">
        <v>0</v>
      </c>
    </row>
    <row r="325" spans="1:8" x14ac:dyDescent="0.25">
      <c r="A325" t="str">
        <f t="shared" si="5"/>
        <v>2022-23 1</v>
      </c>
      <c r="B325">
        <v>8215</v>
      </c>
      <c r="C325" t="s">
        <v>47</v>
      </c>
      <c r="D325">
        <v>1</v>
      </c>
      <c r="E325" s="43">
        <v>44715</v>
      </c>
      <c r="F325">
        <v>2</v>
      </c>
      <c r="G325" t="s">
        <v>33</v>
      </c>
      <c r="H325">
        <v>0</v>
      </c>
    </row>
    <row r="326" spans="1:8" x14ac:dyDescent="0.25">
      <c r="A326" t="str">
        <f t="shared" si="5"/>
        <v>2022-23 1</v>
      </c>
      <c r="B326">
        <v>3831</v>
      </c>
      <c r="C326" t="s">
        <v>47</v>
      </c>
      <c r="D326">
        <v>1</v>
      </c>
      <c r="E326" s="43">
        <v>44715</v>
      </c>
      <c r="F326">
        <v>2</v>
      </c>
      <c r="G326" t="s">
        <v>33</v>
      </c>
      <c r="H326">
        <v>1</v>
      </c>
    </row>
    <row r="327" spans="1:8" x14ac:dyDescent="0.25">
      <c r="A327" t="str">
        <f t="shared" si="5"/>
        <v>2022-23 1</v>
      </c>
      <c r="B327">
        <v>1670</v>
      </c>
      <c r="C327" t="s">
        <v>47</v>
      </c>
      <c r="D327">
        <v>1</v>
      </c>
      <c r="E327" s="43">
        <v>44715</v>
      </c>
      <c r="F327">
        <v>2</v>
      </c>
      <c r="G327" t="s">
        <v>34</v>
      </c>
      <c r="H327">
        <v>0</v>
      </c>
    </row>
    <row r="328" spans="1:8" x14ac:dyDescent="0.25">
      <c r="A328" t="str">
        <f t="shared" si="5"/>
        <v>2022-23 1</v>
      </c>
      <c r="B328">
        <v>4</v>
      </c>
      <c r="C328" t="s">
        <v>47</v>
      </c>
      <c r="D328">
        <v>1</v>
      </c>
      <c r="E328" s="43">
        <v>44715</v>
      </c>
      <c r="F328">
        <v>2</v>
      </c>
      <c r="G328" t="s">
        <v>34</v>
      </c>
      <c r="H328">
        <v>1</v>
      </c>
    </row>
    <row r="329" spans="1:8" x14ac:dyDescent="0.25">
      <c r="A329" t="str">
        <f t="shared" si="5"/>
        <v>2022-23 1</v>
      </c>
      <c r="B329">
        <v>2358</v>
      </c>
      <c r="C329" t="s">
        <v>47</v>
      </c>
      <c r="D329">
        <v>1</v>
      </c>
      <c r="E329" s="43">
        <v>44715</v>
      </c>
      <c r="F329">
        <v>2</v>
      </c>
      <c r="G329" t="s">
        <v>42</v>
      </c>
      <c r="H329">
        <v>0</v>
      </c>
    </row>
    <row r="330" spans="1:8" x14ac:dyDescent="0.25">
      <c r="A330" t="str">
        <f t="shared" si="5"/>
        <v>2022-23 1</v>
      </c>
      <c r="B330">
        <v>1976</v>
      </c>
      <c r="C330" t="s">
        <v>47</v>
      </c>
      <c r="D330">
        <v>1</v>
      </c>
      <c r="E330" s="43">
        <v>44715</v>
      </c>
      <c r="F330">
        <v>2</v>
      </c>
      <c r="G330" t="s">
        <v>42</v>
      </c>
      <c r="H330">
        <v>1</v>
      </c>
    </row>
    <row r="331" spans="1:8" x14ac:dyDescent="0.25">
      <c r="A331" t="str">
        <f t="shared" si="5"/>
        <v>2022-23 2</v>
      </c>
      <c r="B331">
        <v>771</v>
      </c>
      <c r="C331" t="s">
        <v>47</v>
      </c>
      <c r="D331">
        <v>2</v>
      </c>
      <c r="E331" s="43">
        <v>44765</v>
      </c>
      <c r="F331">
        <v>2</v>
      </c>
      <c r="G331" t="s">
        <v>40</v>
      </c>
      <c r="H331">
        <v>0</v>
      </c>
    </row>
    <row r="332" spans="1:8" x14ac:dyDescent="0.25">
      <c r="A332" t="str">
        <f t="shared" si="5"/>
        <v>2022-23 2</v>
      </c>
      <c r="B332">
        <v>1763</v>
      </c>
      <c r="C332" t="s">
        <v>47</v>
      </c>
      <c r="D332">
        <v>2</v>
      </c>
      <c r="E332" s="43">
        <v>44765</v>
      </c>
      <c r="F332">
        <v>2</v>
      </c>
      <c r="G332" t="s">
        <v>39</v>
      </c>
      <c r="H332">
        <v>0</v>
      </c>
    </row>
    <row r="333" spans="1:8" x14ac:dyDescent="0.25">
      <c r="A333" t="str">
        <f t="shared" si="5"/>
        <v>2022-23 2</v>
      </c>
      <c r="B333">
        <v>336</v>
      </c>
      <c r="C333" t="s">
        <v>47</v>
      </c>
      <c r="D333">
        <v>2</v>
      </c>
      <c r="E333" s="43">
        <v>44765</v>
      </c>
      <c r="F333">
        <v>2</v>
      </c>
      <c r="G333" t="s">
        <v>39</v>
      </c>
      <c r="H333">
        <v>1</v>
      </c>
    </row>
    <row r="334" spans="1:8" x14ac:dyDescent="0.25">
      <c r="A334" t="str">
        <f t="shared" si="5"/>
        <v>2022-23 2</v>
      </c>
      <c r="B334">
        <v>84</v>
      </c>
      <c r="C334" t="s">
        <v>47</v>
      </c>
      <c r="D334">
        <v>2</v>
      </c>
      <c r="E334" s="43">
        <v>44765</v>
      </c>
      <c r="F334">
        <v>2</v>
      </c>
      <c r="G334" t="s">
        <v>38</v>
      </c>
      <c r="H334">
        <v>0</v>
      </c>
    </row>
    <row r="335" spans="1:8" x14ac:dyDescent="0.25">
      <c r="A335" t="str">
        <f t="shared" si="5"/>
        <v>2022-23 2</v>
      </c>
      <c r="B335">
        <v>106</v>
      </c>
      <c r="C335" t="s">
        <v>47</v>
      </c>
      <c r="D335">
        <v>2</v>
      </c>
      <c r="E335" s="43">
        <v>44765</v>
      </c>
      <c r="F335">
        <v>2</v>
      </c>
      <c r="G335" t="s">
        <v>37</v>
      </c>
      <c r="H335">
        <v>0</v>
      </c>
    </row>
    <row r="336" spans="1:8" x14ac:dyDescent="0.25">
      <c r="A336" t="str">
        <f t="shared" si="5"/>
        <v>2022-23 2</v>
      </c>
      <c r="B336">
        <v>311</v>
      </c>
      <c r="C336" t="s">
        <v>47</v>
      </c>
      <c r="D336">
        <v>2</v>
      </c>
      <c r="E336" s="43">
        <v>44765</v>
      </c>
      <c r="F336">
        <v>2</v>
      </c>
      <c r="G336" t="s">
        <v>36</v>
      </c>
      <c r="H336">
        <v>0</v>
      </c>
    </row>
    <row r="337" spans="1:8" x14ac:dyDescent="0.25">
      <c r="A337" t="str">
        <f t="shared" si="5"/>
        <v>2022-23 2</v>
      </c>
      <c r="B337">
        <v>517</v>
      </c>
      <c r="C337" t="s">
        <v>47</v>
      </c>
      <c r="D337">
        <v>2</v>
      </c>
      <c r="E337" s="43">
        <v>44765</v>
      </c>
      <c r="F337">
        <v>2</v>
      </c>
      <c r="G337" t="s">
        <v>36</v>
      </c>
      <c r="H337">
        <v>1</v>
      </c>
    </row>
    <row r="338" spans="1:8" x14ac:dyDescent="0.25">
      <c r="A338" t="str">
        <f t="shared" si="5"/>
        <v>2022-23 2</v>
      </c>
      <c r="B338">
        <v>1156</v>
      </c>
      <c r="C338" t="s">
        <v>47</v>
      </c>
      <c r="D338">
        <v>2</v>
      </c>
      <c r="E338" s="43">
        <v>44765</v>
      </c>
      <c r="F338">
        <v>2</v>
      </c>
      <c r="G338" t="s">
        <v>35</v>
      </c>
      <c r="H338">
        <v>0</v>
      </c>
    </row>
    <row r="339" spans="1:8" x14ac:dyDescent="0.25">
      <c r="A339" t="str">
        <f t="shared" si="5"/>
        <v>2022-23 2</v>
      </c>
      <c r="B339">
        <v>850</v>
      </c>
      <c r="C339" t="s">
        <v>47</v>
      </c>
      <c r="D339">
        <v>2</v>
      </c>
      <c r="E339" s="43">
        <v>44765</v>
      </c>
      <c r="F339">
        <v>2</v>
      </c>
      <c r="G339" t="s">
        <v>35</v>
      </c>
      <c r="H339">
        <v>1</v>
      </c>
    </row>
    <row r="340" spans="1:8" x14ac:dyDescent="0.25">
      <c r="A340" t="str">
        <f t="shared" si="5"/>
        <v>2022-23 2</v>
      </c>
      <c r="B340">
        <v>1066</v>
      </c>
      <c r="C340" t="s">
        <v>47</v>
      </c>
      <c r="D340">
        <v>2</v>
      </c>
      <c r="E340" s="43">
        <v>44765</v>
      </c>
      <c r="F340">
        <v>2</v>
      </c>
      <c r="G340" t="s">
        <v>11</v>
      </c>
      <c r="H340">
        <v>0</v>
      </c>
    </row>
    <row r="341" spans="1:8" x14ac:dyDescent="0.25">
      <c r="A341" t="str">
        <f t="shared" si="5"/>
        <v>2022-23 2</v>
      </c>
      <c r="B341">
        <v>349</v>
      </c>
      <c r="C341" t="s">
        <v>47</v>
      </c>
      <c r="D341">
        <v>2</v>
      </c>
      <c r="E341" s="43">
        <v>44765</v>
      </c>
      <c r="F341">
        <v>2</v>
      </c>
      <c r="G341" t="s">
        <v>11</v>
      </c>
      <c r="H341">
        <v>1</v>
      </c>
    </row>
    <row r="342" spans="1:8" x14ac:dyDescent="0.25">
      <c r="A342" t="str">
        <f t="shared" si="5"/>
        <v>2022-23 2</v>
      </c>
      <c r="B342">
        <v>2380</v>
      </c>
      <c r="C342" t="s">
        <v>47</v>
      </c>
      <c r="D342">
        <v>2</v>
      </c>
      <c r="E342" s="43">
        <v>44765</v>
      </c>
      <c r="F342">
        <v>2</v>
      </c>
      <c r="G342" t="s">
        <v>32</v>
      </c>
      <c r="H342">
        <v>0</v>
      </c>
    </row>
    <row r="343" spans="1:8" x14ac:dyDescent="0.25">
      <c r="A343" t="str">
        <f t="shared" si="5"/>
        <v>2022-23 2</v>
      </c>
      <c r="B343">
        <v>1025</v>
      </c>
      <c r="C343" t="s">
        <v>47</v>
      </c>
      <c r="D343">
        <v>2</v>
      </c>
      <c r="E343" s="43">
        <v>44765</v>
      </c>
      <c r="F343">
        <v>2</v>
      </c>
      <c r="G343" t="s">
        <v>32</v>
      </c>
      <c r="H343">
        <v>1</v>
      </c>
    </row>
    <row r="344" spans="1:8" x14ac:dyDescent="0.25">
      <c r="A344" t="str">
        <f t="shared" si="5"/>
        <v>2022-23 2</v>
      </c>
      <c r="B344">
        <v>65</v>
      </c>
      <c r="C344" t="s">
        <v>47</v>
      </c>
      <c r="D344">
        <v>2</v>
      </c>
      <c r="E344" s="43">
        <v>44765</v>
      </c>
      <c r="F344">
        <v>2</v>
      </c>
      <c r="G344" t="s">
        <v>48</v>
      </c>
      <c r="H344">
        <v>0</v>
      </c>
    </row>
    <row r="345" spans="1:8" x14ac:dyDescent="0.25">
      <c r="A345" t="str">
        <f t="shared" si="5"/>
        <v>2022-23 2</v>
      </c>
      <c r="B345">
        <v>7378</v>
      </c>
      <c r="C345" t="s">
        <v>47</v>
      </c>
      <c r="D345">
        <v>2</v>
      </c>
      <c r="E345" s="43">
        <v>44765</v>
      </c>
      <c r="F345">
        <v>2</v>
      </c>
      <c r="G345" t="s">
        <v>33</v>
      </c>
      <c r="H345">
        <v>0</v>
      </c>
    </row>
    <row r="346" spans="1:8" x14ac:dyDescent="0.25">
      <c r="A346" t="str">
        <f t="shared" si="5"/>
        <v>2022-23 2</v>
      </c>
      <c r="B346">
        <v>3589</v>
      </c>
      <c r="C346" t="s">
        <v>47</v>
      </c>
      <c r="D346">
        <v>2</v>
      </c>
      <c r="E346" s="43">
        <v>44765</v>
      </c>
      <c r="F346">
        <v>2</v>
      </c>
      <c r="G346" t="s">
        <v>33</v>
      </c>
      <c r="H346">
        <v>1</v>
      </c>
    </row>
    <row r="347" spans="1:8" x14ac:dyDescent="0.25">
      <c r="A347" t="str">
        <f t="shared" si="5"/>
        <v>2022-23 2</v>
      </c>
      <c r="B347">
        <v>1610</v>
      </c>
      <c r="C347" t="s">
        <v>47</v>
      </c>
      <c r="D347">
        <v>2</v>
      </c>
      <c r="E347" s="43">
        <v>44765</v>
      </c>
      <c r="F347">
        <v>2</v>
      </c>
      <c r="G347" t="s">
        <v>34</v>
      </c>
      <c r="H347">
        <v>0</v>
      </c>
    </row>
    <row r="348" spans="1:8" x14ac:dyDescent="0.25">
      <c r="A348" t="str">
        <f t="shared" si="5"/>
        <v>2022-23 2</v>
      </c>
      <c r="B348">
        <v>809</v>
      </c>
      <c r="C348" t="s">
        <v>47</v>
      </c>
      <c r="D348">
        <v>2</v>
      </c>
      <c r="E348" s="43">
        <v>44765</v>
      </c>
      <c r="F348">
        <v>2</v>
      </c>
      <c r="G348" t="s">
        <v>42</v>
      </c>
      <c r="H348">
        <v>0</v>
      </c>
    </row>
    <row r="349" spans="1:8" x14ac:dyDescent="0.25">
      <c r="A349" t="str">
        <f t="shared" si="5"/>
        <v>2022-23 2</v>
      </c>
      <c r="B349">
        <v>1188</v>
      </c>
      <c r="C349" t="s">
        <v>47</v>
      </c>
      <c r="D349">
        <v>2</v>
      </c>
      <c r="E349" s="43">
        <v>44765</v>
      </c>
      <c r="F349">
        <v>2</v>
      </c>
      <c r="G349" t="s">
        <v>42</v>
      </c>
      <c r="H349">
        <v>1</v>
      </c>
    </row>
    <row r="350" spans="1:8" x14ac:dyDescent="0.25">
      <c r="A350" t="str">
        <f t="shared" si="5"/>
        <v>2022-23 3</v>
      </c>
      <c r="B350">
        <v>2896</v>
      </c>
      <c r="C350" t="s">
        <v>47</v>
      </c>
      <c r="D350">
        <v>3</v>
      </c>
      <c r="E350" s="43">
        <v>44922</v>
      </c>
      <c r="F350">
        <v>2</v>
      </c>
      <c r="G350" t="s">
        <v>40</v>
      </c>
      <c r="H350">
        <v>0</v>
      </c>
    </row>
    <row r="351" spans="1:8" x14ac:dyDescent="0.25">
      <c r="A351" t="str">
        <f t="shared" si="5"/>
        <v>2022-23 3</v>
      </c>
      <c r="B351">
        <v>1</v>
      </c>
      <c r="C351" t="s">
        <v>47</v>
      </c>
      <c r="D351">
        <v>3</v>
      </c>
      <c r="E351" s="43">
        <v>44922</v>
      </c>
      <c r="F351">
        <v>2</v>
      </c>
      <c r="G351" t="s">
        <v>40</v>
      </c>
      <c r="H351">
        <v>1</v>
      </c>
    </row>
    <row r="352" spans="1:8" x14ac:dyDescent="0.25">
      <c r="A352" t="str">
        <f t="shared" si="5"/>
        <v>2022-23 3</v>
      </c>
      <c r="B352">
        <v>4826</v>
      </c>
      <c r="C352" t="s">
        <v>47</v>
      </c>
      <c r="D352">
        <v>3</v>
      </c>
      <c r="E352" s="43">
        <v>44922</v>
      </c>
      <c r="F352">
        <v>2</v>
      </c>
      <c r="G352" t="s">
        <v>39</v>
      </c>
      <c r="H352">
        <v>0</v>
      </c>
    </row>
    <row r="353" spans="1:8" x14ac:dyDescent="0.25">
      <c r="A353" t="str">
        <f t="shared" si="5"/>
        <v>2022-23 3</v>
      </c>
      <c r="B353">
        <v>829</v>
      </c>
      <c r="C353" t="s">
        <v>47</v>
      </c>
      <c r="D353">
        <v>3</v>
      </c>
      <c r="E353" s="43">
        <v>44922</v>
      </c>
      <c r="F353">
        <v>2</v>
      </c>
      <c r="G353" t="s">
        <v>39</v>
      </c>
      <c r="H353">
        <v>1</v>
      </c>
    </row>
    <row r="354" spans="1:8" x14ac:dyDescent="0.25">
      <c r="A354" t="str">
        <f t="shared" si="5"/>
        <v>2022-23 3</v>
      </c>
      <c r="B354">
        <v>153</v>
      </c>
      <c r="C354" t="s">
        <v>47</v>
      </c>
      <c r="D354">
        <v>3</v>
      </c>
      <c r="E354" s="43">
        <v>44922</v>
      </c>
      <c r="F354">
        <v>2</v>
      </c>
      <c r="G354" t="s">
        <v>38</v>
      </c>
      <c r="H354">
        <v>0</v>
      </c>
    </row>
    <row r="355" spans="1:8" x14ac:dyDescent="0.25">
      <c r="A355" t="str">
        <f t="shared" si="5"/>
        <v>2022-23 3</v>
      </c>
      <c r="B355">
        <v>185</v>
      </c>
      <c r="C355" t="s">
        <v>47</v>
      </c>
      <c r="D355">
        <v>3</v>
      </c>
      <c r="E355" s="43">
        <v>44922</v>
      </c>
      <c r="F355">
        <v>2</v>
      </c>
      <c r="G355" t="s">
        <v>37</v>
      </c>
      <c r="H355">
        <v>0</v>
      </c>
    </row>
    <row r="356" spans="1:8" x14ac:dyDescent="0.25">
      <c r="A356" t="str">
        <f t="shared" si="5"/>
        <v>2022-23 3</v>
      </c>
      <c r="B356">
        <v>777</v>
      </c>
      <c r="C356" t="s">
        <v>47</v>
      </c>
      <c r="D356">
        <v>3</v>
      </c>
      <c r="E356" s="43">
        <v>44922</v>
      </c>
      <c r="F356">
        <v>2</v>
      </c>
      <c r="G356" t="s">
        <v>36</v>
      </c>
      <c r="H356">
        <v>0</v>
      </c>
    </row>
    <row r="357" spans="1:8" x14ac:dyDescent="0.25">
      <c r="A357" t="str">
        <f t="shared" si="5"/>
        <v>2022-23 3</v>
      </c>
      <c r="B357">
        <v>983</v>
      </c>
      <c r="C357" t="s">
        <v>47</v>
      </c>
      <c r="D357">
        <v>3</v>
      </c>
      <c r="E357" s="43">
        <v>44922</v>
      </c>
      <c r="F357">
        <v>2</v>
      </c>
      <c r="G357" t="s">
        <v>36</v>
      </c>
      <c r="H357">
        <v>1</v>
      </c>
    </row>
    <row r="358" spans="1:8" x14ac:dyDescent="0.25">
      <c r="A358" t="str">
        <f t="shared" si="5"/>
        <v>2022-23 3</v>
      </c>
      <c r="B358">
        <v>8168</v>
      </c>
      <c r="C358" t="s">
        <v>47</v>
      </c>
      <c r="D358">
        <v>3</v>
      </c>
      <c r="E358" s="43">
        <v>44922</v>
      </c>
      <c r="F358">
        <v>2</v>
      </c>
      <c r="G358" t="s">
        <v>35</v>
      </c>
      <c r="H358">
        <v>0</v>
      </c>
    </row>
    <row r="359" spans="1:8" x14ac:dyDescent="0.25">
      <c r="A359" t="str">
        <f t="shared" si="5"/>
        <v>2022-23 3</v>
      </c>
      <c r="B359">
        <v>7121</v>
      </c>
      <c r="C359" t="s">
        <v>47</v>
      </c>
      <c r="D359">
        <v>3</v>
      </c>
      <c r="E359" s="43">
        <v>44922</v>
      </c>
      <c r="F359">
        <v>2</v>
      </c>
      <c r="G359" t="s">
        <v>35</v>
      </c>
      <c r="H359">
        <v>1</v>
      </c>
    </row>
    <row r="360" spans="1:8" x14ac:dyDescent="0.25">
      <c r="A360" t="str">
        <f t="shared" si="5"/>
        <v>2022-23 3</v>
      </c>
      <c r="B360">
        <v>2156</v>
      </c>
      <c r="C360" t="s">
        <v>47</v>
      </c>
      <c r="D360">
        <v>3</v>
      </c>
      <c r="E360" s="43">
        <v>44922</v>
      </c>
      <c r="F360">
        <v>2</v>
      </c>
      <c r="G360" t="s">
        <v>11</v>
      </c>
      <c r="H360">
        <v>0</v>
      </c>
    </row>
    <row r="361" spans="1:8" x14ac:dyDescent="0.25">
      <c r="A361" t="str">
        <f t="shared" si="5"/>
        <v>2022-23 3</v>
      </c>
      <c r="B361">
        <v>528</v>
      </c>
      <c r="C361" t="s">
        <v>47</v>
      </c>
      <c r="D361">
        <v>3</v>
      </c>
      <c r="E361" s="43">
        <v>44922</v>
      </c>
      <c r="F361">
        <v>2</v>
      </c>
      <c r="G361" t="s">
        <v>11</v>
      </c>
      <c r="H361">
        <v>1</v>
      </c>
    </row>
    <row r="362" spans="1:8" x14ac:dyDescent="0.25">
      <c r="A362" t="str">
        <f t="shared" si="5"/>
        <v>2022-23 3</v>
      </c>
      <c r="B362">
        <v>4297</v>
      </c>
      <c r="C362" t="s">
        <v>47</v>
      </c>
      <c r="D362">
        <v>3</v>
      </c>
      <c r="E362" s="43">
        <v>44922</v>
      </c>
      <c r="F362">
        <v>2</v>
      </c>
      <c r="G362" t="s">
        <v>32</v>
      </c>
      <c r="H362">
        <v>0</v>
      </c>
    </row>
    <row r="363" spans="1:8" x14ac:dyDescent="0.25">
      <c r="A363" t="str">
        <f t="shared" si="5"/>
        <v>2022-23 3</v>
      </c>
      <c r="B363">
        <v>1954</v>
      </c>
      <c r="C363" t="s">
        <v>47</v>
      </c>
      <c r="D363">
        <v>3</v>
      </c>
      <c r="E363" s="43">
        <v>44922</v>
      </c>
      <c r="F363">
        <v>2</v>
      </c>
      <c r="G363" t="s">
        <v>32</v>
      </c>
      <c r="H363">
        <v>1</v>
      </c>
    </row>
    <row r="364" spans="1:8" x14ac:dyDescent="0.25">
      <c r="A364" t="str">
        <f t="shared" si="5"/>
        <v>2022-23 3</v>
      </c>
      <c r="B364">
        <v>197</v>
      </c>
      <c r="C364" t="s">
        <v>47</v>
      </c>
      <c r="D364">
        <v>3</v>
      </c>
      <c r="E364" s="43">
        <v>44922</v>
      </c>
      <c r="F364">
        <v>2</v>
      </c>
      <c r="G364" t="s">
        <v>48</v>
      </c>
      <c r="H364">
        <v>0</v>
      </c>
    </row>
    <row r="365" spans="1:8" x14ac:dyDescent="0.25">
      <c r="A365" t="str">
        <f t="shared" si="5"/>
        <v>2022-23 3</v>
      </c>
      <c r="B365">
        <v>18793</v>
      </c>
      <c r="C365" t="s">
        <v>47</v>
      </c>
      <c r="D365">
        <v>3</v>
      </c>
      <c r="E365" s="43">
        <v>44922</v>
      </c>
      <c r="F365">
        <v>2</v>
      </c>
      <c r="G365" t="s">
        <v>33</v>
      </c>
      <c r="H365">
        <v>0</v>
      </c>
    </row>
    <row r="366" spans="1:8" x14ac:dyDescent="0.25">
      <c r="A366" t="str">
        <f t="shared" si="5"/>
        <v>2022-23 3</v>
      </c>
      <c r="B366">
        <v>6466</v>
      </c>
      <c r="C366" t="s">
        <v>47</v>
      </c>
      <c r="D366">
        <v>3</v>
      </c>
      <c r="E366" s="43">
        <v>44922</v>
      </c>
      <c r="F366">
        <v>2</v>
      </c>
      <c r="G366" t="s">
        <v>33</v>
      </c>
      <c r="H366">
        <v>1</v>
      </c>
    </row>
    <row r="367" spans="1:8" x14ac:dyDescent="0.25">
      <c r="A367" t="str">
        <f t="shared" si="5"/>
        <v>2022-23 3</v>
      </c>
      <c r="B367">
        <v>3423</v>
      </c>
      <c r="C367" t="s">
        <v>47</v>
      </c>
      <c r="D367">
        <v>3</v>
      </c>
      <c r="E367" s="43">
        <v>44922</v>
      </c>
      <c r="F367">
        <v>2</v>
      </c>
      <c r="G367" t="s">
        <v>34</v>
      </c>
      <c r="H367">
        <v>0</v>
      </c>
    </row>
    <row r="368" spans="1:8" x14ac:dyDescent="0.25">
      <c r="A368" t="str">
        <f t="shared" si="5"/>
        <v>2022-23 3</v>
      </c>
      <c r="B368">
        <v>3</v>
      </c>
      <c r="C368" t="s">
        <v>47</v>
      </c>
      <c r="D368">
        <v>3</v>
      </c>
      <c r="E368" s="43">
        <v>44922</v>
      </c>
      <c r="F368">
        <v>2</v>
      </c>
      <c r="G368" t="s">
        <v>34</v>
      </c>
      <c r="H368">
        <v>1</v>
      </c>
    </row>
    <row r="369" spans="1:8" x14ac:dyDescent="0.25">
      <c r="A369" t="str">
        <f t="shared" si="5"/>
        <v>2022-23 3</v>
      </c>
      <c r="B369">
        <v>2408</v>
      </c>
      <c r="C369" t="s">
        <v>47</v>
      </c>
      <c r="D369">
        <v>3</v>
      </c>
      <c r="E369" s="43">
        <v>44922</v>
      </c>
      <c r="F369">
        <v>2</v>
      </c>
      <c r="G369" t="s">
        <v>42</v>
      </c>
      <c r="H369">
        <v>0</v>
      </c>
    </row>
    <row r="370" spans="1:8" x14ac:dyDescent="0.25">
      <c r="A370" t="str">
        <f t="shared" si="5"/>
        <v>2022-23 3</v>
      </c>
      <c r="B370">
        <v>2684</v>
      </c>
      <c r="C370" t="s">
        <v>47</v>
      </c>
      <c r="D370">
        <v>3</v>
      </c>
      <c r="E370" s="43">
        <v>44922</v>
      </c>
      <c r="F370">
        <v>2</v>
      </c>
      <c r="G370" t="s">
        <v>42</v>
      </c>
      <c r="H370">
        <v>1</v>
      </c>
    </row>
    <row r="371" spans="1:8" x14ac:dyDescent="0.25">
      <c r="A371" t="str">
        <f t="shared" si="5"/>
        <v>2022-23 4</v>
      </c>
      <c r="B371">
        <v>1633</v>
      </c>
      <c r="C371" t="s">
        <v>47</v>
      </c>
      <c r="D371">
        <v>4</v>
      </c>
      <c r="E371" s="43">
        <v>44928</v>
      </c>
      <c r="F371">
        <v>1</v>
      </c>
      <c r="G371" t="s">
        <v>40</v>
      </c>
      <c r="H371">
        <v>0</v>
      </c>
    </row>
    <row r="372" spans="1:8" x14ac:dyDescent="0.25">
      <c r="A372" t="str">
        <f t="shared" si="5"/>
        <v>2022-23 4</v>
      </c>
      <c r="B372">
        <v>2839</v>
      </c>
      <c r="C372" t="s">
        <v>47</v>
      </c>
      <c r="D372">
        <v>4</v>
      </c>
      <c r="E372" s="43">
        <v>44928</v>
      </c>
      <c r="F372">
        <v>1</v>
      </c>
      <c r="G372" t="s">
        <v>39</v>
      </c>
      <c r="H372">
        <v>0</v>
      </c>
    </row>
    <row r="373" spans="1:8" x14ac:dyDescent="0.25">
      <c r="A373" t="str">
        <f t="shared" si="5"/>
        <v>2022-23 4</v>
      </c>
      <c r="B373">
        <v>601</v>
      </c>
      <c r="C373" t="s">
        <v>47</v>
      </c>
      <c r="D373">
        <v>4</v>
      </c>
      <c r="E373" s="43">
        <v>44928</v>
      </c>
      <c r="F373">
        <v>1</v>
      </c>
      <c r="G373" t="s">
        <v>39</v>
      </c>
      <c r="H373">
        <v>1</v>
      </c>
    </row>
    <row r="374" spans="1:8" x14ac:dyDescent="0.25">
      <c r="A374" t="str">
        <f t="shared" si="5"/>
        <v>2022-23 4</v>
      </c>
      <c r="B374">
        <v>95</v>
      </c>
      <c r="C374" t="s">
        <v>47</v>
      </c>
      <c r="D374">
        <v>4</v>
      </c>
      <c r="E374" s="43">
        <v>44928</v>
      </c>
      <c r="F374">
        <v>1</v>
      </c>
      <c r="G374" t="s">
        <v>38</v>
      </c>
      <c r="H374">
        <v>0</v>
      </c>
    </row>
    <row r="375" spans="1:8" x14ac:dyDescent="0.25">
      <c r="A375" t="str">
        <f t="shared" si="5"/>
        <v>2022-23 4</v>
      </c>
      <c r="B375">
        <v>136</v>
      </c>
      <c r="C375" t="s">
        <v>47</v>
      </c>
      <c r="D375">
        <v>4</v>
      </c>
      <c r="E375" s="43">
        <v>44928</v>
      </c>
      <c r="F375">
        <v>1</v>
      </c>
      <c r="G375" t="s">
        <v>37</v>
      </c>
      <c r="H375">
        <v>0</v>
      </c>
    </row>
    <row r="376" spans="1:8" x14ac:dyDescent="0.25">
      <c r="A376" t="str">
        <f t="shared" si="5"/>
        <v>2022-23 4</v>
      </c>
      <c r="B376">
        <v>455</v>
      </c>
      <c r="C376" t="s">
        <v>47</v>
      </c>
      <c r="D376">
        <v>4</v>
      </c>
      <c r="E376" s="43">
        <v>44928</v>
      </c>
      <c r="F376">
        <v>1</v>
      </c>
      <c r="G376" t="s">
        <v>36</v>
      </c>
      <c r="H376">
        <v>0</v>
      </c>
    </row>
    <row r="377" spans="1:8" x14ac:dyDescent="0.25">
      <c r="A377" t="str">
        <f t="shared" si="5"/>
        <v>2022-23 4</v>
      </c>
      <c r="B377">
        <v>579</v>
      </c>
      <c r="C377" t="s">
        <v>47</v>
      </c>
      <c r="D377">
        <v>4</v>
      </c>
      <c r="E377" s="43">
        <v>44928</v>
      </c>
      <c r="F377">
        <v>1</v>
      </c>
      <c r="G377" t="s">
        <v>36</v>
      </c>
      <c r="H377">
        <v>1</v>
      </c>
    </row>
    <row r="378" spans="1:8" x14ac:dyDescent="0.25">
      <c r="A378" t="str">
        <f t="shared" si="5"/>
        <v>2022-23 4</v>
      </c>
      <c r="B378">
        <v>4273</v>
      </c>
      <c r="C378" t="s">
        <v>47</v>
      </c>
      <c r="D378">
        <v>4</v>
      </c>
      <c r="E378" s="43">
        <v>44928</v>
      </c>
      <c r="F378">
        <v>1</v>
      </c>
      <c r="G378" t="s">
        <v>35</v>
      </c>
      <c r="H378">
        <v>0</v>
      </c>
    </row>
    <row r="379" spans="1:8" x14ac:dyDescent="0.25">
      <c r="A379" t="str">
        <f t="shared" si="5"/>
        <v>2022-23 4</v>
      </c>
      <c r="B379">
        <v>3743</v>
      </c>
      <c r="C379" t="s">
        <v>47</v>
      </c>
      <c r="D379">
        <v>4</v>
      </c>
      <c r="E379" s="43">
        <v>44928</v>
      </c>
      <c r="F379">
        <v>1</v>
      </c>
      <c r="G379" t="s">
        <v>35</v>
      </c>
      <c r="H379">
        <v>1</v>
      </c>
    </row>
    <row r="380" spans="1:8" x14ac:dyDescent="0.25">
      <c r="A380" t="str">
        <f t="shared" si="5"/>
        <v>2022-23 4</v>
      </c>
      <c r="B380">
        <v>1213</v>
      </c>
      <c r="C380" t="s">
        <v>47</v>
      </c>
      <c r="D380">
        <v>4</v>
      </c>
      <c r="E380" s="43">
        <v>44928</v>
      </c>
      <c r="F380">
        <v>1</v>
      </c>
      <c r="G380" t="s">
        <v>11</v>
      </c>
      <c r="H380">
        <v>0</v>
      </c>
    </row>
    <row r="381" spans="1:8" x14ac:dyDescent="0.25">
      <c r="A381" t="str">
        <f t="shared" si="5"/>
        <v>2022-23 4</v>
      </c>
      <c r="B381">
        <v>334</v>
      </c>
      <c r="C381" t="s">
        <v>47</v>
      </c>
      <c r="D381">
        <v>4</v>
      </c>
      <c r="E381" s="43">
        <v>44928</v>
      </c>
      <c r="F381">
        <v>1</v>
      </c>
      <c r="G381" t="s">
        <v>11</v>
      </c>
      <c r="H381">
        <v>1</v>
      </c>
    </row>
    <row r="382" spans="1:8" x14ac:dyDescent="0.25">
      <c r="A382" t="str">
        <f t="shared" si="5"/>
        <v>2022-23 4</v>
      </c>
      <c r="B382">
        <v>2693</v>
      </c>
      <c r="C382" t="s">
        <v>47</v>
      </c>
      <c r="D382">
        <v>4</v>
      </c>
      <c r="E382" s="43">
        <v>44928</v>
      </c>
      <c r="F382">
        <v>1</v>
      </c>
      <c r="G382" t="s">
        <v>32</v>
      </c>
      <c r="H382">
        <v>0</v>
      </c>
    </row>
    <row r="383" spans="1:8" x14ac:dyDescent="0.25">
      <c r="A383" t="str">
        <f t="shared" si="5"/>
        <v>2022-23 4</v>
      </c>
      <c r="B383">
        <v>1428</v>
      </c>
      <c r="C383" t="s">
        <v>47</v>
      </c>
      <c r="D383">
        <v>4</v>
      </c>
      <c r="E383" s="43">
        <v>44928</v>
      </c>
      <c r="F383">
        <v>1</v>
      </c>
      <c r="G383" t="s">
        <v>32</v>
      </c>
      <c r="H383">
        <v>1</v>
      </c>
    </row>
    <row r="384" spans="1:8" x14ac:dyDescent="0.25">
      <c r="A384" t="str">
        <f t="shared" si="5"/>
        <v>2022-23 4</v>
      </c>
      <c r="B384">
        <v>114</v>
      </c>
      <c r="C384" t="s">
        <v>47</v>
      </c>
      <c r="D384">
        <v>4</v>
      </c>
      <c r="E384" s="43">
        <v>44928</v>
      </c>
      <c r="F384">
        <v>1</v>
      </c>
      <c r="G384" t="s">
        <v>48</v>
      </c>
      <c r="H384">
        <v>0</v>
      </c>
    </row>
    <row r="385" spans="1:8" x14ac:dyDescent="0.25">
      <c r="A385" t="str">
        <f t="shared" ref="A385:A448" si="6">_xlfn.CONCAT(C385," ", D385)</f>
        <v>2022-23 4</v>
      </c>
      <c r="B385">
        <v>11823</v>
      </c>
      <c r="C385" t="s">
        <v>47</v>
      </c>
      <c r="D385">
        <v>4</v>
      </c>
      <c r="E385" s="43">
        <v>44928</v>
      </c>
      <c r="F385">
        <v>1</v>
      </c>
      <c r="G385" t="s">
        <v>33</v>
      </c>
      <c r="H385">
        <v>0</v>
      </c>
    </row>
    <row r="386" spans="1:8" x14ac:dyDescent="0.25">
      <c r="A386" t="str">
        <f t="shared" si="6"/>
        <v>2022-23 4</v>
      </c>
      <c r="B386">
        <v>4124</v>
      </c>
      <c r="C386" t="s">
        <v>47</v>
      </c>
      <c r="D386">
        <v>4</v>
      </c>
      <c r="E386" s="43">
        <v>44928</v>
      </c>
      <c r="F386">
        <v>1</v>
      </c>
      <c r="G386" t="s">
        <v>33</v>
      </c>
      <c r="H386">
        <v>1</v>
      </c>
    </row>
    <row r="387" spans="1:8" x14ac:dyDescent="0.25">
      <c r="A387" t="str">
        <f t="shared" si="6"/>
        <v>2022-23 4</v>
      </c>
      <c r="B387">
        <v>2231</v>
      </c>
      <c r="C387" t="s">
        <v>47</v>
      </c>
      <c r="D387">
        <v>4</v>
      </c>
      <c r="E387" s="43">
        <v>44928</v>
      </c>
      <c r="F387">
        <v>1</v>
      </c>
      <c r="G387" t="s">
        <v>34</v>
      </c>
      <c r="H387">
        <v>0</v>
      </c>
    </row>
    <row r="388" spans="1:8" x14ac:dyDescent="0.25">
      <c r="A388" t="str">
        <f t="shared" si="6"/>
        <v>2022-23 4</v>
      </c>
      <c r="B388">
        <v>2</v>
      </c>
      <c r="C388" t="s">
        <v>47</v>
      </c>
      <c r="D388">
        <v>4</v>
      </c>
      <c r="E388" s="43">
        <v>44928</v>
      </c>
      <c r="F388">
        <v>1</v>
      </c>
      <c r="G388" t="s">
        <v>34</v>
      </c>
      <c r="H388">
        <v>1</v>
      </c>
    </row>
    <row r="389" spans="1:8" x14ac:dyDescent="0.25">
      <c r="A389" t="str">
        <f t="shared" si="6"/>
        <v>2022-23 4</v>
      </c>
      <c r="B389">
        <v>1421</v>
      </c>
      <c r="C389" t="s">
        <v>47</v>
      </c>
      <c r="D389">
        <v>4</v>
      </c>
      <c r="E389" s="43">
        <v>44928</v>
      </c>
      <c r="F389">
        <v>1</v>
      </c>
      <c r="G389" t="s">
        <v>42</v>
      </c>
      <c r="H389">
        <v>0</v>
      </c>
    </row>
    <row r="390" spans="1:8" x14ac:dyDescent="0.25">
      <c r="A390" t="str">
        <f t="shared" si="6"/>
        <v>2022-23 4</v>
      </c>
      <c r="B390">
        <v>1813</v>
      </c>
      <c r="C390" t="s">
        <v>47</v>
      </c>
      <c r="D390">
        <v>4</v>
      </c>
      <c r="E390" s="43">
        <v>44928</v>
      </c>
      <c r="F390">
        <v>1</v>
      </c>
      <c r="G390" t="s">
        <v>42</v>
      </c>
      <c r="H390">
        <v>1</v>
      </c>
    </row>
    <row r="391" spans="1:8" x14ac:dyDescent="0.25">
      <c r="A391" t="str">
        <f t="shared" si="6"/>
        <v>2022-23 4</v>
      </c>
      <c r="B391">
        <v>592</v>
      </c>
      <c r="C391" t="s">
        <v>47</v>
      </c>
      <c r="D391">
        <v>4</v>
      </c>
      <c r="E391" s="43">
        <v>44928</v>
      </c>
      <c r="F391">
        <v>2</v>
      </c>
      <c r="G391" t="s">
        <v>40</v>
      </c>
      <c r="H391">
        <v>0</v>
      </c>
    </row>
    <row r="392" spans="1:8" x14ac:dyDescent="0.25">
      <c r="A392" t="str">
        <f t="shared" si="6"/>
        <v>2022-23 4</v>
      </c>
      <c r="B392">
        <v>1</v>
      </c>
      <c r="C392" t="s">
        <v>47</v>
      </c>
      <c r="D392">
        <v>4</v>
      </c>
      <c r="E392" s="43">
        <v>44928</v>
      </c>
      <c r="F392">
        <v>2</v>
      </c>
      <c r="G392" t="s">
        <v>40</v>
      </c>
      <c r="H392">
        <v>1</v>
      </c>
    </row>
    <row r="393" spans="1:8" x14ac:dyDescent="0.25">
      <c r="A393" t="str">
        <f t="shared" si="6"/>
        <v>2022-23 4</v>
      </c>
      <c r="B393">
        <v>1343</v>
      </c>
      <c r="C393" t="s">
        <v>47</v>
      </c>
      <c r="D393">
        <v>4</v>
      </c>
      <c r="E393" s="43">
        <v>44928</v>
      </c>
      <c r="F393">
        <v>2</v>
      </c>
      <c r="G393" t="s">
        <v>39</v>
      </c>
      <c r="H393">
        <v>0</v>
      </c>
    </row>
    <row r="394" spans="1:8" x14ac:dyDescent="0.25">
      <c r="A394" t="str">
        <f t="shared" si="6"/>
        <v>2022-23 4</v>
      </c>
      <c r="B394">
        <v>159</v>
      </c>
      <c r="C394" t="s">
        <v>47</v>
      </c>
      <c r="D394">
        <v>4</v>
      </c>
      <c r="E394" s="43">
        <v>44928</v>
      </c>
      <c r="F394">
        <v>2</v>
      </c>
      <c r="G394" t="s">
        <v>39</v>
      </c>
      <c r="H394">
        <v>1</v>
      </c>
    </row>
    <row r="395" spans="1:8" x14ac:dyDescent="0.25">
      <c r="A395" t="str">
        <f t="shared" si="6"/>
        <v>2022-23 4</v>
      </c>
      <c r="B395">
        <v>40</v>
      </c>
      <c r="C395" t="s">
        <v>47</v>
      </c>
      <c r="D395">
        <v>4</v>
      </c>
      <c r="E395" s="43">
        <v>44928</v>
      </c>
      <c r="F395">
        <v>2</v>
      </c>
      <c r="G395" t="s">
        <v>38</v>
      </c>
      <c r="H395">
        <v>0</v>
      </c>
    </row>
    <row r="396" spans="1:8" x14ac:dyDescent="0.25">
      <c r="A396" t="str">
        <f t="shared" si="6"/>
        <v>2022-23 4</v>
      </c>
      <c r="B396">
        <v>53</v>
      </c>
      <c r="C396" t="s">
        <v>47</v>
      </c>
      <c r="D396">
        <v>4</v>
      </c>
      <c r="E396" s="43">
        <v>44928</v>
      </c>
      <c r="F396">
        <v>2</v>
      </c>
      <c r="G396" t="s">
        <v>37</v>
      </c>
      <c r="H396">
        <v>0</v>
      </c>
    </row>
    <row r="397" spans="1:8" x14ac:dyDescent="0.25">
      <c r="A397" t="str">
        <f t="shared" si="6"/>
        <v>2022-23 4</v>
      </c>
      <c r="B397">
        <v>254</v>
      </c>
      <c r="C397" t="s">
        <v>47</v>
      </c>
      <c r="D397">
        <v>4</v>
      </c>
      <c r="E397" s="43">
        <v>44928</v>
      </c>
      <c r="F397">
        <v>2</v>
      </c>
      <c r="G397" t="s">
        <v>36</v>
      </c>
      <c r="H397">
        <v>0</v>
      </c>
    </row>
    <row r="398" spans="1:8" x14ac:dyDescent="0.25">
      <c r="A398" t="str">
        <f t="shared" si="6"/>
        <v>2022-23 4</v>
      </c>
      <c r="B398">
        <v>180</v>
      </c>
      <c r="C398" t="s">
        <v>47</v>
      </c>
      <c r="D398">
        <v>4</v>
      </c>
      <c r="E398" s="43">
        <v>44928</v>
      </c>
      <c r="F398">
        <v>2</v>
      </c>
      <c r="G398" t="s">
        <v>36</v>
      </c>
      <c r="H398">
        <v>1</v>
      </c>
    </row>
    <row r="399" spans="1:8" x14ac:dyDescent="0.25">
      <c r="A399" t="str">
        <f t="shared" si="6"/>
        <v>2022-23 4</v>
      </c>
      <c r="B399">
        <v>1812</v>
      </c>
      <c r="C399" t="s">
        <v>47</v>
      </c>
      <c r="D399">
        <v>4</v>
      </c>
      <c r="E399" s="43">
        <v>44928</v>
      </c>
      <c r="F399">
        <v>2</v>
      </c>
      <c r="G399" t="s">
        <v>35</v>
      </c>
      <c r="H399">
        <v>0</v>
      </c>
    </row>
    <row r="400" spans="1:8" x14ac:dyDescent="0.25">
      <c r="A400" t="str">
        <f t="shared" si="6"/>
        <v>2022-23 4</v>
      </c>
      <c r="B400">
        <v>800</v>
      </c>
      <c r="C400" t="s">
        <v>47</v>
      </c>
      <c r="D400">
        <v>4</v>
      </c>
      <c r="E400" s="43">
        <v>44928</v>
      </c>
      <c r="F400">
        <v>2</v>
      </c>
      <c r="G400" t="s">
        <v>35</v>
      </c>
      <c r="H400">
        <v>1</v>
      </c>
    </row>
    <row r="401" spans="1:8" x14ac:dyDescent="0.25">
      <c r="A401" t="str">
        <f t="shared" si="6"/>
        <v>2022-23 4</v>
      </c>
      <c r="B401">
        <v>493</v>
      </c>
      <c r="C401" t="s">
        <v>47</v>
      </c>
      <c r="D401">
        <v>4</v>
      </c>
      <c r="E401" s="43">
        <v>44928</v>
      </c>
      <c r="F401">
        <v>2</v>
      </c>
      <c r="G401" t="s">
        <v>11</v>
      </c>
      <c r="H401">
        <v>0</v>
      </c>
    </row>
    <row r="402" spans="1:8" x14ac:dyDescent="0.25">
      <c r="A402" t="str">
        <f t="shared" si="6"/>
        <v>2022-23 4</v>
      </c>
      <c r="B402">
        <v>104</v>
      </c>
      <c r="C402" t="s">
        <v>47</v>
      </c>
      <c r="D402">
        <v>4</v>
      </c>
      <c r="E402" s="43">
        <v>44928</v>
      </c>
      <c r="F402">
        <v>2</v>
      </c>
      <c r="G402" t="s">
        <v>11</v>
      </c>
      <c r="H402">
        <v>1</v>
      </c>
    </row>
    <row r="403" spans="1:8" x14ac:dyDescent="0.25">
      <c r="A403" t="str">
        <f t="shared" si="6"/>
        <v>2022-23 4</v>
      </c>
      <c r="B403">
        <v>1280</v>
      </c>
      <c r="C403" t="s">
        <v>47</v>
      </c>
      <c r="D403">
        <v>4</v>
      </c>
      <c r="E403" s="43">
        <v>44928</v>
      </c>
      <c r="F403">
        <v>2</v>
      </c>
      <c r="G403" t="s">
        <v>32</v>
      </c>
      <c r="H403">
        <v>0</v>
      </c>
    </row>
    <row r="404" spans="1:8" x14ac:dyDescent="0.25">
      <c r="A404" t="str">
        <f t="shared" si="6"/>
        <v>2022-23 4</v>
      </c>
      <c r="B404">
        <v>357</v>
      </c>
      <c r="C404" t="s">
        <v>47</v>
      </c>
      <c r="D404">
        <v>4</v>
      </c>
      <c r="E404" s="43">
        <v>44928</v>
      </c>
      <c r="F404">
        <v>2</v>
      </c>
      <c r="G404" t="s">
        <v>32</v>
      </c>
      <c r="H404">
        <v>1</v>
      </c>
    </row>
    <row r="405" spans="1:8" x14ac:dyDescent="0.25">
      <c r="A405" t="str">
        <f t="shared" si="6"/>
        <v>2022-23 4</v>
      </c>
      <c r="B405">
        <v>46</v>
      </c>
      <c r="C405" t="s">
        <v>47</v>
      </c>
      <c r="D405">
        <v>4</v>
      </c>
      <c r="E405" s="43">
        <v>44928</v>
      </c>
      <c r="F405">
        <v>2</v>
      </c>
      <c r="G405" t="s">
        <v>48</v>
      </c>
      <c r="H405">
        <v>0</v>
      </c>
    </row>
    <row r="406" spans="1:8" x14ac:dyDescent="0.25">
      <c r="A406" t="str">
        <f t="shared" si="6"/>
        <v>2022-23 4</v>
      </c>
      <c r="B406">
        <v>5144</v>
      </c>
      <c r="C406" t="s">
        <v>47</v>
      </c>
      <c r="D406">
        <v>4</v>
      </c>
      <c r="E406" s="43">
        <v>44928</v>
      </c>
      <c r="F406">
        <v>2</v>
      </c>
      <c r="G406" t="s">
        <v>33</v>
      </c>
      <c r="H406">
        <v>0</v>
      </c>
    </row>
    <row r="407" spans="1:8" x14ac:dyDescent="0.25">
      <c r="A407" t="str">
        <f t="shared" si="6"/>
        <v>2022-23 4</v>
      </c>
      <c r="B407">
        <v>1203</v>
      </c>
      <c r="C407" t="s">
        <v>47</v>
      </c>
      <c r="D407">
        <v>4</v>
      </c>
      <c r="E407" s="43">
        <v>44928</v>
      </c>
      <c r="F407">
        <v>2</v>
      </c>
      <c r="G407" t="s">
        <v>33</v>
      </c>
      <c r="H407">
        <v>1</v>
      </c>
    </row>
    <row r="408" spans="1:8" x14ac:dyDescent="0.25">
      <c r="A408" t="str">
        <f t="shared" si="6"/>
        <v>2022-23 4</v>
      </c>
      <c r="B408">
        <v>1059</v>
      </c>
      <c r="C408" t="s">
        <v>47</v>
      </c>
      <c r="D408">
        <v>4</v>
      </c>
      <c r="E408" s="43">
        <v>44928</v>
      </c>
      <c r="F408">
        <v>2</v>
      </c>
      <c r="G408" t="s">
        <v>34</v>
      </c>
      <c r="H408">
        <v>0</v>
      </c>
    </row>
    <row r="409" spans="1:8" x14ac:dyDescent="0.25">
      <c r="A409" t="str">
        <f t="shared" si="6"/>
        <v>2022-23 4</v>
      </c>
      <c r="B409">
        <v>361</v>
      </c>
      <c r="C409" t="s">
        <v>47</v>
      </c>
      <c r="D409">
        <v>4</v>
      </c>
      <c r="E409" s="43">
        <v>44928</v>
      </c>
      <c r="F409">
        <v>2</v>
      </c>
      <c r="G409" t="s">
        <v>42</v>
      </c>
      <c r="H409">
        <v>0</v>
      </c>
    </row>
    <row r="410" spans="1:8" x14ac:dyDescent="0.25">
      <c r="A410" t="str">
        <f t="shared" si="6"/>
        <v>2022-23 4</v>
      </c>
      <c r="B410">
        <v>81</v>
      </c>
      <c r="C410" t="s">
        <v>47</v>
      </c>
      <c r="D410">
        <v>4</v>
      </c>
      <c r="E410" s="43">
        <v>44928</v>
      </c>
      <c r="F410">
        <v>2</v>
      </c>
      <c r="G410" t="s">
        <v>42</v>
      </c>
      <c r="H410">
        <v>1</v>
      </c>
    </row>
    <row r="411" spans="1:8" x14ac:dyDescent="0.25">
      <c r="A411" t="str">
        <f t="shared" si="6"/>
        <v>2023-24 1</v>
      </c>
      <c r="B411">
        <v>644</v>
      </c>
      <c r="C411" t="s">
        <v>49</v>
      </c>
      <c r="D411">
        <v>1</v>
      </c>
      <c r="E411" s="43">
        <v>45024</v>
      </c>
      <c r="F411">
        <v>2</v>
      </c>
      <c r="G411" t="s">
        <v>40</v>
      </c>
      <c r="H411">
        <v>0</v>
      </c>
    </row>
    <row r="412" spans="1:8" x14ac:dyDescent="0.25">
      <c r="A412" t="str">
        <f t="shared" si="6"/>
        <v>2023-24 1</v>
      </c>
      <c r="B412">
        <v>1485</v>
      </c>
      <c r="C412" t="s">
        <v>49</v>
      </c>
      <c r="D412">
        <v>1</v>
      </c>
      <c r="E412" s="43">
        <v>45024</v>
      </c>
      <c r="F412">
        <v>2</v>
      </c>
      <c r="G412" t="s">
        <v>39</v>
      </c>
      <c r="H412">
        <v>0</v>
      </c>
    </row>
    <row r="413" spans="1:8" x14ac:dyDescent="0.25">
      <c r="A413" t="str">
        <f t="shared" si="6"/>
        <v>2023-24 1</v>
      </c>
      <c r="B413">
        <v>351</v>
      </c>
      <c r="C413" t="s">
        <v>49</v>
      </c>
      <c r="D413">
        <v>1</v>
      </c>
      <c r="E413" s="43">
        <v>45024</v>
      </c>
      <c r="F413">
        <v>2</v>
      </c>
      <c r="G413" t="s">
        <v>39</v>
      </c>
      <c r="H413">
        <v>1</v>
      </c>
    </row>
    <row r="414" spans="1:8" x14ac:dyDescent="0.25">
      <c r="A414" t="str">
        <f t="shared" si="6"/>
        <v>2023-24 1</v>
      </c>
      <c r="B414">
        <v>100</v>
      </c>
      <c r="C414" t="s">
        <v>49</v>
      </c>
      <c r="D414">
        <v>1</v>
      </c>
      <c r="E414" s="43">
        <v>45024</v>
      </c>
      <c r="F414">
        <v>2</v>
      </c>
      <c r="G414" t="s">
        <v>38</v>
      </c>
      <c r="H414">
        <v>0</v>
      </c>
    </row>
    <row r="415" spans="1:8" x14ac:dyDescent="0.25">
      <c r="A415" t="str">
        <f t="shared" si="6"/>
        <v>2023-24 1</v>
      </c>
      <c r="B415">
        <v>3</v>
      </c>
      <c r="C415" t="s">
        <v>49</v>
      </c>
      <c r="D415">
        <v>1</v>
      </c>
      <c r="E415" s="43">
        <v>45024</v>
      </c>
      <c r="F415">
        <v>2</v>
      </c>
      <c r="G415" t="s">
        <v>38</v>
      </c>
      <c r="H415">
        <v>1</v>
      </c>
    </row>
    <row r="416" spans="1:8" x14ac:dyDescent="0.25">
      <c r="A416" t="str">
        <f t="shared" si="6"/>
        <v>2023-24 1</v>
      </c>
      <c r="B416">
        <v>79</v>
      </c>
      <c r="C416" t="s">
        <v>49</v>
      </c>
      <c r="D416">
        <v>1</v>
      </c>
      <c r="E416" s="43">
        <v>45024</v>
      </c>
      <c r="F416">
        <v>2</v>
      </c>
      <c r="G416" t="s">
        <v>37</v>
      </c>
      <c r="H416">
        <v>0</v>
      </c>
    </row>
    <row r="417" spans="1:8" x14ac:dyDescent="0.25">
      <c r="A417" t="str">
        <f t="shared" si="6"/>
        <v>2023-24 1</v>
      </c>
      <c r="B417">
        <v>128</v>
      </c>
      <c r="C417" t="s">
        <v>49</v>
      </c>
      <c r="D417">
        <v>1</v>
      </c>
      <c r="E417" s="43">
        <v>45024</v>
      </c>
      <c r="F417">
        <v>2</v>
      </c>
      <c r="G417" t="s">
        <v>36</v>
      </c>
      <c r="H417">
        <v>0</v>
      </c>
    </row>
    <row r="418" spans="1:8" x14ac:dyDescent="0.25">
      <c r="A418" t="str">
        <f t="shared" si="6"/>
        <v>2023-24 1</v>
      </c>
      <c r="B418">
        <v>130</v>
      </c>
      <c r="C418" t="s">
        <v>49</v>
      </c>
      <c r="D418">
        <v>1</v>
      </c>
      <c r="E418" s="43">
        <v>45024</v>
      </c>
      <c r="F418">
        <v>2</v>
      </c>
      <c r="G418" t="s">
        <v>36</v>
      </c>
      <c r="H418">
        <v>1</v>
      </c>
    </row>
    <row r="419" spans="1:8" x14ac:dyDescent="0.25">
      <c r="A419" t="str">
        <f t="shared" si="6"/>
        <v>2023-24 1</v>
      </c>
      <c r="B419">
        <v>1217</v>
      </c>
      <c r="C419" t="s">
        <v>49</v>
      </c>
      <c r="D419">
        <v>1</v>
      </c>
      <c r="E419" s="43">
        <v>45024</v>
      </c>
      <c r="F419">
        <v>2</v>
      </c>
      <c r="G419" t="s">
        <v>35</v>
      </c>
      <c r="H419">
        <v>0</v>
      </c>
    </row>
    <row r="420" spans="1:8" x14ac:dyDescent="0.25">
      <c r="A420" t="str">
        <f t="shared" si="6"/>
        <v>2023-24 1</v>
      </c>
      <c r="B420">
        <v>1019</v>
      </c>
      <c r="C420" t="s">
        <v>49</v>
      </c>
      <c r="D420">
        <v>1</v>
      </c>
      <c r="E420" s="43">
        <v>45024</v>
      </c>
      <c r="F420">
        <v>2</v>
      </c>
      <c r="G420" t="s">
        <v>35</v>
      </c>
      <c r="H420">
        <v>1</v>
      </c>
    </row>
    <row r="421" spans="1:8" x14ac:dyDescent="0.25">
      <c r="A421" t="str">
        <f t="shared" si="6"/>
        <v>2023-24 1</v>
      </c>
      <c r="B421">
        <v>1290</v>
      </c>
      <c r="C421" t="s">
        <v>49</v>
      </c>
      <c r="D421">
        <v>1</v>
      </c>
      <c r="E421" s="43">
        <v>45024</v>
      </c>
      <c r="F421">
        <v>2</v>
      </c>
      <c r="G421" t="s">
        <v>11</v>
      </c>
      <c r="H421">
        <v>0</v>
      </c>
    </row>
    <row r="422" spans="1:8" x14ac:dyDescent="0.25">
      <c r="A422" t="str">
        <f t="shared" si="6"/>
        <v>2023-24 1</v>
      </c>
      <c r="B422">
        <v>350</v>
      </c>
      <c r="C422" t="s">
        <v>49</v>
      </c>
      <c r="D422">
        <v>1</v>
      </c>
      <c r="E422" s="43">
        <v>45024</v>
      </c>
      <c r="F422">
        <v>2</v>
      </c>
      <c r="G422" t="s">
        <v>11</v>
      </c>
      <c r="H422">
        <v>1</v>
      </c>
    </row>
    <row r="423" spans="1:8" x14ac:dyDescent="0.25">
      <c r="A423" t="str">
        <f t="shared" si="6"/>
        <v>2023-24 1</v>
      </c>
      <c r="B423">
        <v>1850</v>
      </c>
      <c r="C423" t="s">
        <v>49</v>
      </c>
      <c r="D423">
        <v>1</v>
      </c>
      <c r="E423" s="43">
        <v>45024</v>
      </c>
      <c r="F423">
        <v>2</v>
      </c>
      <c r="G423" t="s">
        <v>32</v>
      </c>
      <c r="H423">
        <v>0</v>
      </c>
    </row>
    <row r="424" spans="1:8" x14ac:dyDescent="0.25">
      <c r="A424" t="str">
        <f t="shared" si="6"/>
        <v>2023-24 1</v>
      </c>
      <c r="B424">
        <v>620</v>
      </c>
      <c r="C424" t="s">
        <v>49</v>
      </c>
      <c r="D424">
        <v>1</v>
      </c>
      <c r="E424" s="43">
        <v>45024</v>
      </c>
      <c r="F424">
        <v>2</v>
      </c>
      <c r="G424" t="s">
        <v>32</v>
      </c>
      <c r="H424">
        <v>1</v>
      </c>
    </row>
    <row r="425" spans="1:8" x14ac:dyDescent="0.25">
      <c r="A425" t="str">
        <f t="shared" si="6"/>
        <v>2023-24 1</v>
      </c>
      <c r="B425">
        <v>44</v>
      </c>
      <c r="C425" t="s">
        <v>49</v>
      </c>
      <c r="D425">
        <v>1</v>
      </c>
      <c r="E425" s="43">
        <v>45024</v>
      </c>
      <c r="F425">
        <v>2</v>
      </c>
      <c r="G425" t="s">
        <v>48</v>
      </c>
      <c r="H425">
        <v>0</v>
      </c>
    </row>
    <row r="426" spans="1:8" x14ac:dyDescent="0.25">
      <c r="A426" t="str">
        <f t="shared" si="6"/>
        <v>2023-24 1</v>
      </c>
      <c r="B426">
        <v>6902</v>
      </c>
      <c r="C426" t="s">
        <v>49</v>
      </c>
      <c r="D426">
        <v>1</v>
      </c>
      <c r="E426" s="43">
        <v>45024</v>
      </c>
      <c r="F426">
        <v>2</v>
      </c>
      <c r="G426" t="s">
        <v>33</v>
      </c>
      <c r="H426">
        <v>0</v>
      </c>
    </row>
    <row r="427" spans="1:8" x14ac:dyDescent="0.25">
      <c r="A427" t="str">
        <f t="shared" si="6"/>
        <v>2023-24 1</v>
      </c>
      <c r="B427">
        <v>2957</v>
      </c>
      <c r="C427" t="s">
        <v>49</v>
      </c>
      <c r="D427">
        <v>1</v>
      </c>
      <c r="E427" s="43">
        <v>45024</v>
      </c>
      <c r="F427">
        <v>2</v>
      </c>
      <c r="G427" t="s">
        <v>33</v>
      </c>
      <c r="H427">
        <v>1</v>
      </c>
    </row>
    <row r="428" spans="1:8" x14ac:dyDescent="0.25">
      <c r="A428" t="str">
        <f t="shared" si="6"/>
        <v>2023-24 1</v>
      </c>
      <c r="B428">
        <v>1667</v>
      </c>
      <c r="C428" t="s">
        <v>49</v>
      </c>
      <c r="D428">
        <v>1</v>
      </c>
      <c r="E428" s="43">
        <v>45024</v>
      </c>
      <c r="F428">
        <v>2</v>
      </c>
      <c r="G428" t="s">
        <v>34</v>
      </c>
      <c r="H428">
        <v>0</v>
      </c>
    </row>
    <row r="429" spans="1:8" x14ac:dyDescent="0.25">
      <c r="A429" t="str">
        <f t="shared" si="6"/>
        <v>2023-24 1</v>
      </c>
      <c r="B429">
        <v>3</v>
      </c>
      <c r="C429" t="s">
        <v>49</v>
      </c>
      <c r="D429">
        <v>1</v>
      </c>
      <c r="E429" s="43">
        <v>45024</v>
      </c>
      <c r="F429">
        <v>2</v>
      </c>
      <c r="G429" t="s">
        <v>34</v>
      </c>
      <c r="H429">
        <v>1</v>
      </c>
    </row>
    <row r="430" spans="1:8" x14ac:dyDescent="0.25">
      <c r="A430" t="str">
        <f t="shared" si="6"/>
        <v>2023-24 1</v>
      </c>
      <c r="B430">
        <v>2813</v>
      </c>
      <c r="C430" t="s">
        <v>49</v>
      </c>
      <c r="D430">
        <v>1</v>
      </c>
      <c r="E430" s="43">
        <v>45024</v>
      </c>
      <c r="F430">
        <v>2</v>
      </c>
      <c r="G430" t="s">
        <v>42</v>
      </c>
      <c r="H430">
        <v>0</v>
      </c>
    </row>
    <row r="431" spans="1:8" x14ac:dyDescent="0.25">
      <c r="A431" t="str">
        <f t="shared" si="6"/>
        <v>2023-24 1</v>
      </c>
      <c r="B431">
        <v>6300</v>
      </c>
      <c r="C431" t="s">
        <v>49</v>
      </c>
      <c r="D431">
        <v>1</v>
      </c>
      <c r="E431" s="43">
        <v>45024</v>
      </c>
      <c r="F431">
        <v>2</v>
      </c>
      <c r="G431" t="s">
        <v>42</v>
      </c>
      <c r="H431">
        <v>1</v>
      </c>
    </row>
    <row r="432" spans="1:8" x14ac:dyDescent="0.25">
      <c r="A432" t="str">
        <f t="shared" si="6"/>
        <v>2023-24 2</v>
      </c>
      <c r="B432">
        <v>468</v>
      </c>
      <c r="C432" t="s">
        <v>49</v>
      </c>
      <c r="D432">
        <v>2</v>
      </c>
      <c r="E432" s="43">
        <v>45164</v>
      </c>
      <c r="F432">
        <v>2</v>
      </c>
      <c r="G432" t="s">
        <v>40</v>
      </c>
      <c r="H432">
        <v>0</v>
      </c>
    </row>
    <row r="433" spans="1:8" x14ac:dyDescent="0.25">
      <c r="A433" t="str">
        <f t="shared" si="6"/>
        <v>2023-24 2</v>
      </c>
      <c r="B433">
        <v>1164</v>
      </c>
      <c r="C433" t="s">
        <v>49</v>
      </c>
      <c r="D433">
        <v>2</v>
      </c>
      <c r="E433" s="43">
        <v>45164</v>
      </c>
      <c r="F433">
        <v>2</v>
      </c>
      <c r="G433" t="s">
        <v>39</v>
      </c>
      <c r="H433">
        <v>0</v>
      </c>
    </row>
    <row r="434" spans="1:8" x14ac:dyDescent="0.25">
      <c r="A434" t="str">
        <f t="shared" si="6"/>
        <v>2023-24 2</v>
      </c>
      <c r="B434">
        <v>253</v>
      </c>
      <c r="C434" t="s">
        <v>49</v>
      </c>
      <c r="D434">
        <v>2</v>
      </c>
      <c r="E434" s="43">
        <v>45164</v>
      </c>
      <c r="F434">
        <v>2</v>
      </c>
      <c r="G434" t="s">
        <v>39</v>
      </c>
      <c r="H434">
        <v>1</v>
      </c>
    </row>
    <row r="435" spans="1:8" x14ac:dyDescent="0.25">
      <c r="A435" t="str">
        <f t="shared" si="6"/>
        <v>2023-24 2</v>
      </c>
      <c r="B435">
        <v>85</v>
      </c>
      <c r="C435" t="s">
        <v>49</v>
      </c>
      <c r="D435">
        <v>2</v>
      </c>
      <c r="E435" s="43">
        <v>45164</v>
      </c>
      <c r="F435">
        <v>2</v>
      </c>
      <c r="G435" t="s">
        <v>38</v>
      </c>
      <c r="H435">
        <v>0</v>
      </c>
    </row>
    <row r="436" spans="1:8" x14ac:dyDescent="0.25">
      <c r="A436" t="str">
        <f t="shared" si="6"/>
        <v>2023-24 2</v>
      </c>
      <c r="B436">
        <v>2</v>
      </c>
      <c r="C436" t="s">
        <v>49</v>
      </c>
      <c r="D436">
        <v>2</v>
      </c>
      <c r="E436" s="43">
        <v>45164</v>
      </c>
      <c r="F436">
        <v>2</v>
      </c>
      <c r="G436" t="s">
        <v>38</v>
      </c>
      <c r="H436">
        <v>1</v>
      </c>
    </row>
    <row r="437" spans="1:8" x14ac:dyDescent="0.25">
      <c r="A437" t="str">
        <f t="shared" si="6"/>
        <v>2023-24 2</v>
      </c>
      <c r="B437">
        <v>65</v>
      </c>
      <c r="C437" t="s">
        <v>49</v>
      </c>
      <c r="D437">
        <v>2</v>
      </c>
      <c r="E437" s="43">
        <v>45164</v>
      </c>
      <c r="F437">
        <v>2</v>
      </c>
      <c r="G437" t="s">
        <v>37</v>
      </c>
      <c r="H437">
        <v>0</v>
      </c>
    </row>
    <row r="438" spans="1:8" x14ac:dyDescent="0.25">
      <c r="A438" t="str">
        <f t="shared" si="6"/>
        <v>2023-24 2</v>
      </c>
      <c r="B438">
        <v>116</v>
      </c>
      <c r="C438" t="s">
        <v>49</v>
      </c>
      <c r="D438">
        <v>2</v>
      </c>
      <c r="E438" s="43">
        <v>45164</v>
      </c>
      <c r="F438">
        <v>2</v>
      </c>
      <c r="G438" t="s">
        <v>36</v>
      </c>
      <c r="H438">
        <v>0</v>
      </c>
    </row>
    <row r="439" spans="1:8" x14ac:dyDescent="0.25">
      <c r="A439" t="str">
        <f t="shared" si="6"/>
        <v>2023-24 2</v>
      </c>
      <c r="B439">
        <v>94</v>
      </c>
      <c r="C439" t="s">
        <v>49</v>
      </c>
      <c r="D439">
        <v>2</v>
      </c>
      <c r="E439" s="43">
        <v>45164</v>
      </c>
      <c r="F439">
        <v>2</v>
      </c>
      <c r="G439" t="s">
        <v>36</v>
      </c>
      <c r="H439">
        <v>1</v>
      </c>
    </row>
    <row r="440" spans="1:8" x14ac:dyDescent="0.25">
      <c r="A440" t="str">
        <f t="shared" si="6"/>
        <v>2023-24 2</v>
      </c>
      <c r="B440">
        <v>762</v>
      </c>
      <c r="C440" t="s">
        <v>49</v>
      </c>
      <c r="D440">
        <v>2</v>
      </c>
      <c r="E440" s="43">
        <v>45164</v>
      </c>
      <c r="F440">
        <v>2</v>
      </c>
      <c r="G440" t="s">
        <v>35</v>
      </c>
      <c r="H440">
        <v>0</v>
      </c>
    </row>
    <row r="441" spans="1:8" x14ac:dyDescent="0.25">
      <c r="A441" t="str">
        <f t="shared" si="6"/>
        <v>2023-24 2</v>
      </c>
      <c r="B441">
        <v>505</v>
      </c>
      <c r="C441" t="s">
        <v>49</v>
      </c>
      <c r="D441">
        <v>2</v>
      </c>
      <c r="E441" s="43">
        <v>45164</v>
      </c>
      <c r="F441">
        <v>2</v>
      </c>
      <c r="G441" t="s">
        <v>35</v>
      </c>
      <c r="H441">
        <v>1</v>
      </c>
    </row>
    <row r="442" spans="1:8" x14ac:dyDescent="0.25">
      <c r="A442" t="str">
        <f t="shared" si="6"/>
        <v>2023-24 2</v>
      </c>
      <c r="B442">
        <v>1099</v>
      </c>
      <c r="C442" t="s">
        <v>49</v>
      </c>
      <c r="D442">
        <v>2</v>
      </c>
      <c r="E442" s="43">
        <v>45164</v>
      </c>
      <c r="F442">
        <v>2</v>
      </c>
      <c r="G442" t="s">
        <v>11</v>
      </c>
      <c r="H442">
        <v>0</v>
      </c>
    </row>
    <row r="443" spans="1:8" x14ac:dyDescent="0.25">
      <c r="A443" t="str">
        <f t="shared" si="6"/>
        <v>2023-24 2</v>
      </c>
      <c r="B443">
        <v>288</v>
      </c>
      <c r="C443" t="s">
        <v>49</v>
      </c>
      <c r="D443">
        <v>2</v>
      </c>
      <c r="E443" s="43">
        <v>45164</v>
      </c>
      <c r="F443">
        <v>2</v>
      </c>
      <c r="G443" t="s">
        <v>11</v>
      </c>
      <c r="H443">
        <v>1</v>
      </c>
    </row>
    <row r="444" spans="1:8" x14ac:dyDescent="0.25">
      <c r="A444" t="str">
        <f t="shared" si="6"/>
        <v>2023-24 2</v>
      </c>
      <c r="B444">
        <v>1684</v>
      </c>
      <c r="C444" t="s">
        <v>49</v>
      </c>
      <c r="D444">
        <v>2</v>
      </c>
      <c r="E444" s="43">
        <v>45164</v>
      </c>
      <c r="F444">
        <v>2</v>
      </c>
      <c r="G444" t="s">
        <v>32</v>
      </c>
      <c r="H444">
        <v>0</v>
      </c>
    </row>
    <row r="445" spans="1:8" x14ac:dyDescent="0.25">
      <c r="A445" t="str">
        <f t="shared" si="6"/>
        <v>2023-24 2</v>
      </c>
      <c r="B445">
        <v>478</v>
      </c>
      <c r="C445" t="s">
        <v>49</v>
      </c>
      <c r="D445">
        <v>2</v>
      </c>
      <c r="E445" s="43">
        <v>45164</v>
      </c>
      <c r="F445">
        <v>2</v>
      </c>
      <c r="G445" t="s">
        <v>32</v>
      </c>
      <c r="H445">
        <v>1</v>
      </c>
    </row>
    <row r="446" spans="1:8" x14ac:dyDescent="0.25">
      <c r="A446" t="str">
        <f t="shared" si="6"/>
        <v>2023-24 2</v>
      </c>
      <c r="B446">
        <v>30</v>
      </c>
      <c r="C446" t="s">
        <v>49</v>
      </c>
      <c r="D446">
        <v>2</v>
      </c>
      <c r="E446" s="43">
        <v>45164</v>
      </c>
      <c r="F446">
        <v>2</v>
      </c>
      <c r="G446" t="s">
        <v>48</v>
      </c>
      <c r="H446">
        <v>0</v>
      </c>
    </row>
    <row r="447" spans="1:8" x14ac:dyDescent="0.25">
      <c r="A447" t="str">
        <f t="shared" si="6"/>
        <v>2023-24 2</v>
      </c>
      <c r="B447">
        <v>6172</v>
      </c>
      <c r="C447" t="s">
        <v>49</v>
      </c>
      <c r="D447">
        <v>2</v>
      </c>
      <c r="E447" s="43">
        <v>45164</v>
      </c>
      <c r="F447">
        <v>2</v>
      </c>
      <c r="G447" t="s">
        <v>33</v>
      </c>
      <c r="H447">
        <v>0</v>
      </c>
    </row>
    <row r="448" spans="1:8" x14ac:dyDescent="0.25">
      <c r="A448" t="str">
        <f t="shared" si="6"/>
        <v>2023-24 2</v>
      </c>
      <c r="B448">
        <v>2548</v>
      </c>
      <c r="C448" t="s">
        <v>49</v>
      </c>
      <c r="D448">
        <v>2</v>
      </c>
      <c r="E448" s="43">
        <v>45164</v>
      </c>
      <c r="F448">
        <v>2</v>
      </c>
      <c r="G448" t="s">
        <v>33</v>
      </c>
      <c r="H448">
        <v>1</v>
      </c>
    </row>
    <row r="449" spans="1:8" x14ac:dyDescent="0.25">
      <c r="A449" t="str">
        <f t="shared" ref="A449:A452" si="7">_xlfn.CONCAT(C449," ", D449)</f>
        <v>2023-24 2</v>
      </c>
      <c r="B449">
        <v>1546</v>
      </c>
      <c r="C449" t="s">
        <v>49</v>
      </c>
      <c r="D449">
        <v>2</v>
      </c>
      <c r="E449" s="43">
        <v>45164</v>
      </c>
      <c r="F449">
        <v>2</v>
      </c>
      <c r="G449" t="s">
        <v>34</v>
      </c>
      <c r="H449">
        <v>0</v>
      </c>
    </row>
    <row r="450" spans="1:8" x14ac:dyDescent="0.25">
      <c r="A450" t="str">
        <f t="shared" si="7"/>
        <v>2023-24 2</v>
      </c>
      <c r="B450">
        <v>8</v>
      </c>
      <c r="C450" t="s">
        <v>49</v>
      </c>
      <c r="D450">
        <v>2</v>
      </c>
      <c r="E450" s="43">
        <v>45164</v>
      </c>
      <c r="F450">
        <v>2</v>
      </c>
      <c r="G450" t="s">
        <v>34</v>
      </c>
      <c r="H450">
        <v>1</v>
      </c>
    </row>
    <row r="451" spans="1:8" x14ac:dyDescent="0.25">
      <c r="A451" t="str">
        <f t="shared" si="7"/>
        <v>2023-24 2</v>
      </c>
      <c r="B451">
        <v>2254</v>
      </c>
      <c r="C451" t="s">
        <v>49</v>
      </c>
      <c r="D451">
        <v>2</v>
      </c>
      <c r="E451" s="43">
        <v>45164</v>
      </c>
      <c r="F451">
        <v>2</v>
      </c>
      <c r="G451" t="s">
        <v>42</v>
      </c>
      <c r="H451">
        <v>0</v>
      </c>
    </row>
    <row r="452" spans="1:8" x14ac:dyDescent="0.25">
      <c r="A452" t="str">
        <f t="shared" si="7"/>
        <v>2023-24 2</v>
      </c>
      <c r="B452">
        <v>4548</v>
      </c>
      <c r="C452" t="s">
        <v>49</v>
      </c>
      <c r="D452">
        <v>2</v>
      </c>
      <c r="E452" s="43">
        <v>45164</v>
      </c>
      <c r="F452">
        <v>2</v>
      </c>
      <c r="G452" t="s">
        <v>42</v>
      </c>
      <c r="H452">
        <v>1</v>
      </c>
    </row>
    <row r="453" spans="1:8" x14ac:dyDescent="0.25">
      <c r="E453" s="43"/>
    </row>
    <row r="454" spans="1:8" x14ac:dyDescent="0.25">
      <c r="E454" s="43"/>
    </row>
    <row r="455" spans="1:8" x14ac:dyDescent="0.25">
      <c r="E455" s="43"/>
    </row>
    <row r="456" spans="1:8" x14ac:dyDescent="0.25">
      <c r="E456" s="43"/>
    </row>
    <row r="457" spans="1:8" x14ac:dyDescent="0.25">
      <c r="E457" s="43"/>
    </row>
    <row r="458" spans="1:8" x14ac:dyDescent="0.25">
      <c r="E458" s="43"/>
    </row>
    <row r="459" spans="1:8" x14ac:dyDescent="0.25">
      <c r="E459" s="43"/>
    </row>
    <row r="460" spans="1:8" x14ac:dyDescent="0.25">
      <c r="E460" s="43"/>
    </row>
    <row r="461" spans="1:8" x14ac:dyDescent="0.25">
      <c r="E461" s="43"/>
    </row>
    <row r="462" spans="1:8" x14ac:dyDescent="0.25">
      <c r="E462" s="43"/>
    </row>
    <row r="463" spans="1:8" x14ac:dyDescent="0.25">
      <c r="E463" s="43"/>
    </row>
    <row r="464" spans="1:8" x14ac:dyDescent="0.25">
      <c r="E464" s="43"/>
    </row>
    <row r="465" spans="5:5" x14ac:dyDescent="0.25">
      <c r="E465" s="43"/>
    </row>
    <row r="466" spans="5:5" x14ac:dyDescent="0.25">
      <c r="E466" s="43"/>
    </row>
    <row r="467" spans="5:5" x14ac:dyDescent="0.25">
      <c r="E467" s="43"/>
    </row>
    <row r="468" spans="5:5" x14ac:dyDescent="0.25">
      <c r="E468" s="43"/>
    </row>
    <row r="469" spans="5:5" x14ac:dyDescent="0.25">
      <c r="E469" s="43"/>
    </row>
    <row r="470" spans="5:5" x14ac:dyDescent="0.25">
      <c r="E470" s="43"/>
    </row>
    <row r="471" spans="5:5" x14ac:dyDescent="0.25">
      <c r="E471" s="43"/>
    </row>
    <row r="472" spans="5:5" x14ac:dyDescent="0.25">
      <c r="E472" s="43"/>
    </row>
    <row r="473" spans="5:5" x14ac:dyDescent="0.25">
      <c r="E473" s="43"/>
    </row>
    <row r="474" spans="5:5" x14ac:dyDescent="0.25">
      <c r="E474" s="43"/>
    </row>
    <row r="475" spans="5:5" x14ac:dyDescent="0.25">
      <c r="E475" s="43"/>
    </row>
    <row r="476" spans="5:5" x14ac:dyDescent="0.25">
      <c r="E476" s="43"/>
    </row>
    <row r="477" spans="5:5" x14ac:dyDescent="0.25">
      <c r="E477" s="43"/>
    </row>
    <row r="478" spans="5:5" x14ac:dyDescent="0.25">
      <c r="E478" s="43"/>
    </row>
    <row r="479" spans="5:5" x14ac:dyDescent="0.25">
      <c r="E479" s="43"/>
    </row>
    <row r="480" spans="5:5" x14ac:dyDescent="0.25">
      <c r="E480" s="43"/>
    </row>
    <row r="481" spans="5:5" x14ac:dyDescent="0.25">
      <c r="E481" s="43"/>
    </row>
    <row r="482" spans="5:5" x14ac:dyDescent="0.25">
      <c r="E482" s="43"/>
    </row>
    <row r="483" spans="5:5" x14ac:dyDescent="0.25">
      <c r="E483" s="43"/>
    </row>
    <row r="484" spans="5:5" x14ac:dyDescent="0.25">
      <c r="E484" s="43"/>
    </row>
    <row r="485" spans="5:5" x14ac:dyDescent="0.25">
      <c r="E485" s="43"/>
    </row>
    <row r="486" spans="5:5" x14ac:dyDescent="0.25">
      <c r="E486" s="43"/>
    </row>
    <row r="487" spans="5:5" x14ac:dyDescent="0.25">
      <c r="E487" s="43"/>
    </row>
    <row r="488" spans="5:5" x14ac:dyDescent="0.25">
      <c r="E488" s="43"/>
    </row>
    <row r="489" spans="5:5" x14ac:dyDescent="0.25">
      <c r="E489" s="43"/>
    </row>
    <row r="490" spans="5:5" x14ac:dyDescent="0.25">
      <c r="E490" s="43"/>
    </row>
    <row r="491" spans="5:5" x14ac:dyDescent="0.25">
      <c r="E491" s="43"/>
    </row>
  </sheetData>
  <autoFilter ref="A1:H472" xr:uid="{EF6CEFA4-EFDB-4D4B-B62B-814CE3D9596F}"/>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2AAE0-D590-4BEB-AABC-D728B5D1587E}">
  <sheetPr>
    <tabColor theme="6"/>
  </sheetPr>
  <dimension ref="A1:H1260"/>
  <sheetViews>
    <sheetView topLeftCell="A1222" workbookViewId="0">
      <selection activeCell="E1237" sqref="E1237"/>
    </sheetView>
  </sheetViews>
  <sheetFormatPr defaultRowHeight="15" x14ac:dyDescent="0.25"/>
  <cols>
    <col min="4" max="4" width="8.28515625" bestFit="1" customWidth="1"/>
    <col min="5" max="5" width="47.140625" bestFit="1" customWidth="1"/>
    <col min="8" max="8" width="31.140625" bestFit="1" customWidth="1"/>
  </cols>
  <sheetData>
    <row r="1" spans="1:8" x14ac:dyDescent="0.25">
      <c r="A1" t="s">
        <v>26</v>
      </c>
      <c r="B1" t="s">
        <v>27</v>
      </c>
      <c r="C1" t="s">
        <v>28</v>
      </c>
      <c r="D1" t="s">
        <v>29</v>
      </c>
      <c r="E1" t="s">
        <v>30</v>
      </c>
      <c r="F1" t="s">
        <v>75</v>
      </c>
      <c r="G1" t="s">
        <v>81</v>
      </c>
      <c r="H1" t="str">
        <f>_xlfn.CONCAT(C1," ",B1)</f>
        <v>FinancialYear financial_quarter</v>
      </c>
    </row>
    <row r="2" spans="1:8" x14ac:dyDescent="0.25">
      <c r="A2">
        <v>11086</v>
      </c>
      <c r="B2">
        <v>4</v>
      </c>
      <c r="C2" t="s">
        <v>31</v>
      </c>
      <c r="D2">
        <v>1</v>
      </c>
      <c r="E2" t="s">
        <v>32</v>
      </c>
      <c r="F2">
        <v>1</v>
      </c>
      <c r="G2">
        <v>0</v>
      </c>
      <c r="H2" t="str">
        <f>CONCATENATE(C2," ",B2)</f>
        <v>2018-19 4</v>
      </c>
    </row>
    <row r="3" spans="1:8" x14ac:dyDescent="0.25">
      <c r="A3">
        <v>650</v>
      </c>
      <c r="B3">
        <v>4</v>
      </c>
      <c r="C3" t="s">
        <v>31</v>
      </c>
      <c r="D3">
        <v>1</v>
      </c>
      <c r="E3" t="s">
        <v>38</v>
      </c>
      <c r="F3">
        <v>1</v>
      </c>
      <c r="G3">
        <v>0</v>
      </c>
      <c r="H3" t="str">
        <f t="shared" ref="H3:H66" si="0">CONCATENATE(C3," ",B3)</f>
        <v>2018-19 4</v>
      </c>
    </row>
    <row r="4" spans="1:8" x14ac:dyDescent="0.25">
      <c r="A4">
        <v>10305</v>
      </c>
      <c r="B4">
        <v>4</v>
      </c>
      <c r="C4" t="s">
        <v>31</v>
      </c>
      <c r="D4">
        <v>1</v>
      </c>
      <c r="E4" t="s">
        <v>34</v>
      </c>
      <c r="F4">
        <v>1</v>
      </c>
      <c r="G4">
        <v>0</v>
      </c>
      <c r="H4" t="str">
        <f t="shared" si="0"/>
        <v>2018-19 4</v>
      </c>
    </row>
    <row r="5" spans="1:8" x14ac:dyDescent="0.25">
      <c r="A5">
        <v>5185</v>
      </c>
      <c r="B5">
        <v>4</v>
      </c>
      <c r="C5" t="s">
        <v>31</v>
      </c>
      <c r="D5">
        <v>1</v>
      </c>
      <c r="E5" t="s">
        <v>40</v>
      </c>
      <c r="F5">
        <v>1</v>
      </c>
      <c r="G5">
        <v>0</v>
      </c>
      <c r="H5" t="str">
        <f t="shared" si="0"/>
        <v>2018-19 4</v>
      </c>
    </row>
    <row r="6" spans="1:8" x14ac:dyDescent="0.25">
      <c r="A6">
        <v>8261</v>
      </c>
      <c r="B6">
        <v>4</v>
      </c>
      <c r="C6" t="s">
        <v>31</v>
      </c>
      <c r="D6">
        <v>1</v>
      </c>
      <c r="E6" t="s">
        <v>11</v>
      </c>
      <c r="F6">
        <v>1</v>
      </c>
      <c r="G6">
        <v>0</v>
      </c>
      <c r="H6" t="str">
        <f t="shared" si="0"/>
        <v>2018-19 4</v>
      </c>
    </row>
    <row r="7" spans="1:8" x14ac:dyDescent="0.25">
      <c r="A7">
        <v>2521</v>
      </c>
      <c r="B7">
        <v>4</v>
      </c>
      <c r="C7" t="s">
        <v>31</v>
      </c>
      <c r="D7">
        <v>1</v>
      </c>
      <c r="E7" t="s">
        <v>36</v>
      </c>
      <c r="F7">
        <v>1</v>
      </c>
      <c r="G7">
        <v>0</v>
      </c>
      <c r="H7" t="str">
        <f t="shared" si="0"/>
        <v>2018-19 4</v>
      </c>
    </row>
    <row r="8" spans="1:8" x14ac:dyDescent="0.25">
      <c r="A8">
        <v>63919</v>
      </c>
      <c r="B8">
        <v>4</v>
      </c>
      <c r="C8" t="s">
        <v>31</v>
      </c>
      <c r="D8">
        <v>1</v>
      </c>
      <c r="E8" t="s">
        <v>33</v>
      </c>
      <c r="F8">
        <v>1</v>
      </c>
      <c r="G8">
        <v>0</v>
      </c>
      <c r="H8" t="str">
        <f t="shared" si="0"/>
        <v>2018-19 4</v>
      </c>
    </row>
    <row r="9" spans="1:8" x14ac:dyDescent="0.25">
      <c r="A9">
        <v>11925</v>
      </c>
      <c r="B9">
        <v>4</v>
      </c>
      <c r="C9" t="s">
        <v>31</v>
      </c>
      <c r="D9">
        <v>1</v>
      </c>
      <c r="E9" t="s">
        <v>39</v>
      </c>
      <c r="F9">
        <v>1</v>
      </c>
      <c r="G9">
        <v>0</v>
      </c>
      <c r="H9" t="str">
        <f t="shared" si="0"/>
        <v>2018-19 4</v>
      </c>
    </row>
    <row r="10" spans="1:8" x14ac:dyDescent="0.25">
      <c r="A10">
        <v>595</v>
      </c>
      <c r="B10">
        <v>4</v>
      </c>
      <c r="C10" t="s">
        <v>31</v>
      </c>
      <c r="D10">
        <v>1</v>
      </c>
      <c r="E10" t="s">
        <v>37</v>
      </c>
      <c r="F10">
        <v>1</v>
      </c>
      <c r="G10">
        <v>0</v>
      </c>
      <c r="H10" t="str">
        <f t="shared" si="0"/>
        <v>2018-19 4</v>
      </c>
    </row>
    <row r="11" spans="1:8" x14ac:dyDescent="0.25">
      <c r="A11">
        <v>4528</v>
      </c>
      <c r="B11">
        <v>4</v>
      </c>
      <c r="C11" t="s">
        <v>31</v>
      </c>
      <c r="D11">
        <v>1</v>
      </c>
      <c r="E11" t="s">
        <v>35</v>
      </c>
      <c r="F11">
        <v>1</v>
      </c>
      <c r="G11">
        <v>0</v>
      </c>
      <c r="H11" t="str">
        <f t="shared" si="0"/>
        <v>2018-19 4</v>
      </c>
    </row>
    <row r="12" spans="1:8" x14ac:dyDescent="0.25">
      <c r="A12">
        <v>4</v>
      </c>
      <c r="B12">
        <v>4</v>
      </c>
      <c r="C12" t="s">
        <v>31</v>
      </c>
      <c r="D12">
        <v>1</v>
      </c>
      <c r="E12" t="s">
        <v>35</v>
      </c>
      <c r="F12">
        <v>1</v>
      </c>
      <c r="G12">
        <v>1</v>
      </c>
      <c r="H12" t="str">
        <f t="shared" si="0"/>
        <v>2018-19 4</v>
      </c>
    </row>
    <row r="13" spans="1:8" x14ac:dyDescent="0.25">
      <c r="A13">
        <v>2</v>
      </c>
      <c r="B13">
        <v>4</v>
      </c>
      <c r="C13" t="s">
        <v>31</v>
      </c>
      <c r="D13">
        <v>1</v>
      </c>
      <c r="E13" t="s">
        <v>36</v>
      </c>
      <c r="F13">
        <v>1</v>
      </c>
      <c r="G13">
        <v>1</v>
      </c>
      <c r="H13" t="str">
        <f t="shared" si="0"/>
        <v>2018-19 4</v>
      </c>
    </row>
    <row r="14" spans="1:8" x14ac:dyDescent="0.25">
      <c r="A14">
        <v>1</v>
      </c>
      <c r="B14">
        <v>4</v>
      </c>
      <c r="C14" t="s">
        <v>31</v>
      </c>
      <c r="D14">
        <v>1</v>
      </c>
      <c r="E14" t="s">
        <v>11</v>
      </c>
      <c r="F14">
        <v>1</v>
      </c>
      <c r="G14">
        <v>1</v>
      </c>
      <c r="H14" t="str">
        <f t="shared" si="0"/>
        <v>2018-19 4</v>
      </c>
    </row>
    <row r="15" spans="1:8" x14ac:dyDescent="0.25">
      <c r="A15">
        <v>8466</v>
      </c>
      <c r="B15">
        <v>4</v>
      </c>
      <c r="C15" t="s">
        <v>31</v>
      </c>
      <c r="D15">
        <v>2</v>
      </c>
      <c r="E15" t="s">
        <v>34</v>
      </c>
      <c r="F15">
        <v>1</v>
      </c>
      <c r="G15">
        <v>0</v>
      </c>
      <c r="H15" t="str">
        <f t="shared" si="0"/>
        <v>2018-19 4</v>
      </c>
    </row>
    <row r="16" spans="1:8" x14ac:dyDescent="0.25">
      <c r="A16">
        <v>10882</v>
      </c>
      <c r="B16">
        <v>4</v>
      </c>
      <c r="C16" t="s">
        <v>31</v>
      </c>
      <c r="D16">
        <v>2</v>
      </c>
      <c r="E16" t="s">
        <v>32</v>
      </c>
      <c r="F16">
        <v>2</v>
      </c>
      <c r="G16">
        <v>0</v>
      </c>
      <c r="H16" t="str">
        <f t="shared" si="0"/>
        <v>2018-19 4</v>
      </c>
    </row>
    <row r="17" spans="1:8" x14ac:dyDescent="0.25">
      <c r="A17">
        <v>9070</v>
      </c>
      <c r="B17">
        <v>4</v>
      </c>
      <c r="C17" t="s">
        <v>31</v>
      </c>
      <c r="D17">
        <v>2</v>
      </c>
      <c r="E17" t="s">
        <v>32</v>
      </c>
      <c r="F17">
        <v>1</v>
      </c>
      <c r="G17">
        <v>0</v>
      </c>
      <c r="H17" t="str">
        <f t="shared" si="0"/>
        <v>2018-19 4</v>
      </c>
    </row>
    <row r="18" spans="1:8" x14ac:dyDescent="0.25">
      <c r="A18">
        <v>55994</v>
      </c>
      <c r="B18">
        <v>4</v>
      </c>
      <c r="C18" t="s">
        <v>31</v>
      </c>
      <c r="D18">
        <v>2</v>
      </c>
      <c r="E18" t="s">
        <v>33</v>
      </c>
      <c r="F18">
        <v>1</v>
      </c>
      <c r="G18">
        <v>0</v>
      </c>
      <c r="H18" t="str">
        <f t="shared" si="0"/>
        <v>2018-19 4</v>
      </c>
    </row>
    <row r="19" spans="1:8" x14ac:dyDescent="0.25">
      <c r="A19">
        <v>11465</v>
      </c>
      <c r="B19">
        <v>4</v>
      </c>
      <c r="C19" t="s">
        <v>31</v>
      </c>
      <c r="D19">
        <v>2</v>
      </c>
      <c r="E19" t="s">
        <v>39</v>
      </c>
      <c r="F19">
        <v>1</v>
      </c>
      <c r="G19">
        <v>0</v>
      </c>
      <c r="H19" t="str">
        <f t="shared" si="0"/>
        <v>2018-19 4</v>
      </c>
    </row>
    <row r="20" spans="1:8" x14ac:dyDescent="0.25">
      <c r="A20">
        <v>594</v>
      </c>
      <c r="B20">
        <v>4</v>
      </c>
      <c r="C20" t="s">
        <v>31</v>
      </c>
      <c r="D20">
        <v>2</v>
      </c>
      <c r="E20" t="s">
        <v>38</v>
      </c>
      <c r="F20">
        <v>1</v>
      </c>
      <c r="G20">
        <v>0</v>
      </c>
      <c r="H20" t="str">
        <f t="shared" si="0"/>
        <v>2018-19 4</v>
      </c>
    </row>
    <row r="21" spans="1:8" x14ac:dyDescent="0.25">
      <c r="A21">
        <v>7204</v>
      </c>
      <c r="B21">
        <v>4</v>
      </c>
      <c r="C21" t="s">
        <v>31</v>
      </c>
      <c r="D21">
        <v>2</v>
      </c>
      <c r="E21" t="s">
        <v>11</v>
      </c>
      <c r="F21">
        <v>2</v>
      </c>
      <c r="G21">
        <v>0</v>
      </c>
      <c r="H21" t="str">
        <f t="shared" si="0"/>
        <v>2018-19 4</v>
      </c>
    </row>
    <row r="22" spans="1:8" x14ac:dyDescent="0.25">
      <c r="A22">
        <v>4993</v>
      </c>
      <c r="B22">
        <v>4</v>
      </c>
      <c r="C22" t="s">
        <v>31</v>
      </c>
      <c r="D22">
        <v>2</v>
      </c>
      <c r="E22" t="s">
        <v>11</v>
      </c>
      <c r="F22">
        <v>1</v>
      </c>
      <c r="G22">
        <v>0</v>
      </c>
      <c r="H22" t="str">
        <f t="shared" si="0"/>
        <v>2018-19 4</v>
      </c>
    </row>
    <row r="23" spans="1:8" x14ac:dyDescent="0.25">
      <c r="A23">
        <v>2707</v>
      </c>
      <c r="B23">
        <v>4</v>
      </c>
      <c r="C23" t="s">
        <v>31</v>
      </c>
      <c r="D23">
        <v>2</v>
      </c>
      <c r="E23" t="s">
        <v>36</v>
      </c>
      <c r="F23">
        <v>2</v>
      </c>
      <c r="G23">
        <v>0</v>
      </c>
      <c r="H23" t="str">
        <f t="shared" si="0"/>
        <v>2018-19 4</v>
      </c>
    </row>
    <row r="24" spans="1:8" x14ac:dyDescent="0.25">
      <c r="A24">
        <v>4069</v>
      </c>
      <c r="B24">
        <v>4</v>
      </c>
      <c r="C24" t="s">
        <v>31</v>
      </c>
      <c r="D24">
        <v>2</v>
      </c>
      <c r="E24" t="s">
        <v>35</v>
      </c>
      <c r="F24">
        <v>1</v>
      </c>
      <c r="G24">
        <v>0</v>
      </c>
      <c r="H24" t="str">
        <f t="shared" si="0"/>
        <v>2018-19 4</v>
      </c>
    </row>
    <row r="25" spans="1:8" x14ac:dyDescent="0.25">
      <c r="A25">
        <v>9916</v>
      </c>
      <c r="B25">
        <v>4</v>
      </c>
      <c r="C25" t="s">
        <v>31</v>
      </c>
      <c r="D25">
        <v>2</v>
      </c>
      <c r="E25" t="s">
        <v>34</v>
      </c>
      <c r="F25">
        <v>2</v>
      </c>
      <c r="G25">
        <v>0</v>
      </c>
      <c r="H25" t="str">
        <f t="shared" si="0"/>
        <v>2018-19 4</v>
      </c>
    </row>
    <row r="26" spans="1:8" x14ac:dyDescent="0.25">
      <c r="A26">
        <v>2165</v>
      </c>
      <c r="B26">
        <v>4</v>
      </c>
      <c r="C26" t="s">
        <v>31</v>
      </c>
      <c r="D26">
        <v>2</v>
      </c>
      <c r="E26" t="s">
        <v>36</v>
      </c>
      <c r="F26">
        <v>1</v>
      </c>
      <c r="G26">
        <v>0</v>
      </c>
      <c r="H26" t="str">
        <f t="shared" si="0"/>
        <v>2018-19 4</v>
      </c>
    </row>
    <row r="27" spans="1:8" x14ac:dyDescent="0.25">
      <c r="A27">
        <v>455</v>
      </c>
      <c r="B27">
        <v>4</v>
      </c>
      <c r="C27" t="s">
        <v>31</v>
      </c>
      <c r="D27">
        <v>2</v>
      </c>
      <c r="E27" t="s">
        <v>37</v>
      </c>
      <c r="F27">
        <v>1</v>
      </c>
      <c r="G27">
        <v>0</v>
      </c>
      <c r="H27" t="str">
        <f t="shared" si="0"/>
        <v>2018-19 4</v>
      </c>
    </row>
    <row r="28" spans="1:8" x14ac:dyDescent="0.25">
      <c r="A28">
        <v>12600</v>
      </c>
      <c r="B28">
        <v>4</v>
      </c>
      <c r="C28" t="s">
        <v>31</v>
      </c>
      <c r="D28">
        <v>2</v>
      </c>
      <c r="E28" t="s">
        <v>39</v>
      </c>
      <c r="F28">
        <v>2</v>
      </c>
      <c r="G28">
        <v>0</v>
      </c>
      <c r="H28" t="str">
        <f t="shared" si="0"/>
        <v>2018-19 4</v>
      </c>
    </row>
    <row r="29" spans="1:8" x14ac:dyDescent="0.25">
      <c r="A29">
        <v>537</v>
      </c>
      <c r="B29">
        <v>4</v>
      </c>
      <c r="C29" t="s">
        <v>31</v>
      </c>
      <c r="D29">
        <v>2</v>
      </c>
      <c r="E29" t="s">
        <v>37</v>
      </c>
      <c r="F29">
        <v>2</v>
      </c>
      <c r="G29">
        <v>0</v>
      </c>
      <c r="H29" t="str">
        <f t="shared" si="0"/>
        <v>2018-19 4</v>
      </c>
    </row>
    <row r="30" spans="1:8" x14ac:dyDescent="0.25">
      <c r="A30">
        <v>4835</v>
      </c>
      <c r="B30">
        <v>4</v>
      </c>
      <c r="C30" t="s">
        <v>31</v>
      </c>
      <c r="D30">
        <v>2</v>
      </c>
      <c r="E30" t="s">
        <v>35</v>
      </c>
      <c r="F30">
        <v>2</v>
      </c>
      <c r="G30">
        <v>0</v>
      </c>
      <c r="H30" t="str">
        <f t="shared" si="0"/>
        <v>2018-19 4</v>
      </c>
    </row>
    <row r="31" spans="1:8" x14ac:dyDescent="0.25">
      <c r="A31">
        <v>73208</v>
      </c>
      <c r="B31">
        <v>4</v>
      </c>
      <c r="C31" t="s">
        <v>31</v>
      </c>
      <c r="D31">
        <v>2</v>
      </c>
      <c r="E31" t="s">
        <v>33</v>
      </c>
      <c r="F31">
        <v>2</v>
      </c>
      <c r="G31">
        <v>0</v>
      </c>
      <c r="H31" t="str">
        <f t="shared" si="0"/>
        <v>2018-19 4</v>
      </c>
    </row>
    <row r="32" spans="1:8" x14ac:dyDescent="0.25">
      <c r="A32">
        <v>4881</v>
      </c>
      <c r="B32">
        <v>4</v>
      </c>
      <c r="C32" t="s">
        <v>31</v>
      </c>
      <c r="D32">
        <v>2</v>
      </c>
      <c r="E32" t="s">
        <v>40</v>
      </c>
      <c r="F32">
        <v>1</v>
      </c>
      <c r="G32">
        <v>0</v>
      </c>
      <c r="H32" t="str">
        <f t="shared" si="0"/>
        <v>2018-19 4</v>
      </c>
    </row>
    <row r="33" spans="1:8" x14ac:dyDescent="0.25">
      <c r="A33">
        <v>650</v>
      </c>
      <c r="B33">
        <v>4</v>
      </c>
      <c r="C33" t="s">
        <v>31</v>
      </c>
      <c r="D33">
        <v>2</v>
      </c>
      <c r="E33" t="s">
        <v>38</v>
      </c>
      <c r="F33">
        <v>2</v>
      </c>
      <c r="G33">
        <v>0</v>
      </c>
      <c r="H33" t="str">
        <f t="shared" si="0"/>
        <v>2018-19 4</v>
      </c>
    </row>
    <row r="34" spans="1:8" x14ac:dyDescent="0.25">
      <c r="A34">
        <v>5541</v>
      </c>
      <c r="B34">
        <v>4</v>
      </c>
      <c r="C34" t="s">
        <v>31</v>
      </c>
      <c r="D34">
        <v>2</v>
      </c>
      <c r="E34" t="s">
        <v>40</v>
      </c>
      <c r="F34">
        <v>2</v>
      </c>
      <c r="G34">
        <v>0</v>
      </c>
      <c r="H34" t="str">
        <f t="shared" si="0"/>
        <v>2018-19 4</v>
      </c>
    </row>
    <row r="35" spans="1:8" x14ac:dyDescent="0.25">
      <c r="A35">
        <v>1</v>
      </c>
      <c r="B35">
        <v>4</v>
      </c>
      <c r="C35" t="s">
        <v>31</v>
      </c>
      <c r="D35">
        <v>2</v>
      </c>
      <c r="E35" t="s">
        <v>39</v>
      </c>
      <c r="F35">
        <v>1</v>
      </c>
      <c r="G35">
        <v>1</v>
      </c>
      <c r="H35" t="str">
        <f t="shared" si="0"/>
        <v>2018-19 4</v>
      </c>
    </row>
    <row r="36" spans="1:8" x14ac:dyDescent="0.25">
      <c r="A36">
        <v>12</v>
      </c>
      <c r="B36">
        <v>4</v>
      </c>
      <c r="C36" t="s">
        <v>31</v>
      </c>
      <c r="D36">
        <v>2</v>
      </c>
      <c r="E36" t="s">
        <v>33</v>
      </c>
      <c r="F36">
        <v>1</v>
      </c>
      <c r="G36">
        <v>1</v>
      </c>
      <c r="H36" t="str">
        <f t="shared" si="0"/>
        <v>2018-19 4</v>
      </c>
    </row>
    <row r="37" spans="1:8" x14ac:dyDescent="0.25">
      <c r="A37">
        <v>2</v>
      </c>
      <c r="B37">
        <v>4</v>
      </c>
      <c r="C37" t="s">
        <v>31</v>
      </c>
      <c r="D37">
        <v>2</v>
      </c>
      <c r="E37" t="s">
        <v>11</v>
      </c>
      <c r="F37">
        <v>2</v>
      </c>
      <c r="G37">
        <v>1</v>
      </c>
      <c r="H37" t="str">
        <f t="shared" si="0"/>
        <v>2018-19 4</v>
      </c>
    </row>
    <row r="38" spans="1:8" x14ac:dyDescent="0.25">
      <c r="A38">
        <v>7</v>
      </c>
      <c r="B38">
        <v>4</v>
      </c>
      <c r="C38" t="s">
        <v>31</v>
      </c>
      <c r="D38">
        <v>2</v>
      </c>
      <c r="E38" t="s">
        <v>36</v>
      </c>
      <c r="F38">
        <v>2</v>
      </c>
      <c r="G38">
        <v>1</v>
      </c>
      <c r="H38" t="str">
        <f t="shared" si="0"/>
        <v>2018-19 4</v>
      </c>
    </row>
    <row r="39" spans="1:8" x14ac:dyDescent="0.25">
      <c r="A39">
        <v>21</v>
      </c>
      <c r="B39">
        <v>4</v>
      </c>
      <c r="C39" t="s">
        <v>31</v>
      </c>
      <c r="D39">
        <v>2</v>
      </c>
      <c r="E39" t="s">
        <v>33</v>
      </c>
      <c r="F39">
        <v>2</v>
      </c>
      <c r="G39">
        <v>1</v>
      </c>
      <c r="H39" t="str">
        <f t="shared" si="0"/>
        <v>2018-19 4</v>
      </c>
    </row>
    <row r="40" spans="1:8" x14ac:dyDescent="0.25">
      <c r="A40">
        <v>2</v>
      </c>
      <c r="B40">
        <v>4</v>
      </c>
      <c r="C40" t="s">
        <v>31</v>
      </c>
      <c r="D40">
        <v>2</v>
      </c>
      <c r="E40" t="s">
        <v>32</v>
      </c>
      <c r="F40">
        <v>1</v>
      </c>
      <c r="G40">
        <v>1</v>
      </c>
      <c r="H40" t="str">
        <f t="shared" si="0"/>
        <v>2018-19 4</v>
      </c>
    </row>
    <row r="41" spans="1:8" x14ac:dyDescent="0.25">
      <c r="A41">
        <v>1</v>
      </c>
      <c r="B41">
        <v>4</v>
      </c>
      <c r="C41" t="s">
        <v>31</v>
      </c>
      <c r="D41">
        <v>2</v>
      </c>
      <c r="E41" t="s">
        <v>11</v>
      </c>
      <c r="F41">
        <v>1</v>
      </c>
      <c r="G41">
        <v>1</v>
      </c>
      <c r="H41" t="str">
        <f t="shared" si="0"/>
        <v>2018-19 4</v>
      </c>
    </row>
    <row r="42" spans="1:8" x14ac:dyDescent="0.25">
      <c r="A42">
        <v>1</v>
      </c>
      <c r="B42">
        <v>4</v>
      </c>
      <c r="C42" t="s">
        <v>31</v>
      </c>
      <c r="D42">
        <v>2</v>
      </c>
      <c r="E42" t="s">
        <v>32</v>
      </c>
      <c r="F42">
        <v>2</v>
      </c>
      <c r="G42">
        <v>1</v>
      </c>
      <c r="H42" t="str">
        <f t="shared" si="0"/>
        <v>2018-19 4</v>
      </c>
    </row>
    <row r="43" spans="1:8" x14ac:dyDescent="0.25">
      <c r="A43">
        <v>5</v>
      </c>
      <c r="B43">
        <v>4</v>
      </c>
      <c r="C43" t="s">
        <v>31</v>
      </c>
      <c r="D43">
        <v>2</v>
      </c>
      <c r="E43" t="s">
        <v>36</v>
      </c>
      <c r="F43">
        <v>1</v>
      </c>
      <c r="G43">
        <v>1</v>
      </c>
      <c r="H43" t="str">
        <f t="shared" si="0"/>
        <v>2018-19 4</v>
      </c>
    </row>
    <row r="44" spans="1:8" x14ac:dyDescent="0.25">
      <c r="A44">
        <v>9</v>
      </c>
      <c r="B44">
        <v>4</v>
      </c>
      <c r="C44" t="s">
        <v>31</v>
      </c>
      <c r="D44">
        <v>2</v>
      </c>
      <c r="E44" t="s">
        <v>35</v>
      </c>
      <c r="F44">
        <v>2</v>
      </c>
      <c r="G44">
        <v>1</v>
      </c>
      <c r="H44" t="str">
        <f t="shared" si="0"/>
        <v>2018-19 4</v>
      </c>
    </row>
    <row r="45" spans="1:8" x14ac:dyDescent="0.25">
      <c r="A45">
        <v>7</v>
      </c>
      <c r="B45">
        <v>4</v>
      </c>
      <c r="C45" t="s">
        <v>31</v>
      </c>
      <c r="D45">
        <v>2</v>
      </c>
      <c r="E45" t="s">
        <v>35</v>
      </c>
      <c r="F45">
        <v>1</v>
      </c>
      <c r="G45">
        <v>1</v>
      </c>
      <c r="H45" t="str">
        <f t="shared" si="0"/>
        <v>2018-19 4</v>
      </c>
    </row>
    <row r="46" spans="1:8" x14ac:dyDescent="0.25">
      <c r="A46">
        <v>5494</v>
      </c>
      <c r="B46">
        <v>1</v>
      </c>
      <c r="C46" t="s">
        <v>41</v>
      </c>
      <c r="D46">
        <v>1</v>
      </c>
      <c r="E46" t="s">
        <v>35</v>
      </c>
      <c r="F46">
        <v>1</v>
      </c>
      <c r="G46">
        <v>0</v>
      </c>
      <c r="H46" t="str">
        <f t="shared" si="0"/>
        <v>2019-20 1</v>
      </c>
    </row>
    <row r="47" spans="1:8" x14ac:dyDescent="0.25">
      <c r="A47">
        <v>13670</v>
      </c>
      <c r="B47">
        <v>1</v>
      </c>
      <c r="C47" t="s">
        <v>41</v>
      </c>
      <c r="D47">
        <v>1</v>
      </c>
      <c r="E47" t="s">
        <v>11</v>
      </c>
      <c r="F47">
        <v>1</v>
      </c>
      <c r="G47">
        <v>0</v>
      </c>
      <c r="H47" t="str">
        <f t="shared" si="0"/>
        <v>2019-20 1</v>
      </c>
    </row>
    <row r="48" spans="1:8" x14ac:dyDescent="0.25">
      <c r="A48">
        <v>5253</v>
      </c>
      <c r="B48">
        <v>1</v>
      </c>
      <c r="C48" t="s">
        <v>41</v>
      </c>
      <c r="D48">
        <v>1</v>
      </c>
      <c r="E48" t="s">
        <v>40</v>
      </c>
      <c r="F48">
        <v>1</v>
      </c>
      <c r="G48">
        <v>0</v>
      </c>
      <c r="H48" t="str">
        <f t="shared" si="0"/>
        <v>2019-20 1</v>
      </c>
    </row>
    <row r="49" spans="1:8" x14ac:dyDescent="0.25">
      <c r="A49">
        <v>4775</v>
      </c>
      <c r="B49">
        <v>1</v>
      </c>
      <c r="C49" t="s">
        <v>41</v>
      </c>
      <c r="D49">
        <v>1</v>
      </c>
      <c r="E49" t="s">
        <v>36</v>
      </c>
      <c r="F49">
        <v>1</v>
      </c>
      <c r="G49">
        <v>0</v>
      </c>
      <c r="H49" t="str">
        <f t="shared" si="0"/>
        <v>2019-20 1</v>
      </c>
    </row>
    <row r="50" spans="1:8" x14ac:dyDescent="0.25">
      <c r="A50">
        <v>11828</v>
      </c>
      <c r="B50">
        <v>1</v>
      </c>
      <c r="C50" t="s">
        <v>41</v>
      </c>
      <c r="D50">
        <v>1</v>
      </c>
      <c r="E50" t="s">
        <v>34</v>
      </c>
      <c r="F50">
        <v>1</v>
      </c>
      <c r="G50">
        <v>0</v>
      </c>
      <c r="H50" t="str">
        <f t="shared" si="0"/>
        <v>2019-20 1</v>
      </c>
    </row>
    <row r="51" spans="1:8" x14ac:dyDescent="0.25">
      <c r="A51">
        <v>13155</v>
      </c>
      <c r="B51">
        <v>1</v>
      </c>
      <c r="C51" t="s">
        <v>41</v>
      </c>
      <c r="D51">
        <v>1</v>
      </c>
      <c r="E51" t="s">
        <v>39</v>
      </c>
      <c r="F51">
        <v>1</v>
      </c>
      <c r="G51">
        <v>0</v>
      </c>
      <c r="H51" t="str">
        <f t="shared" si="0"/>
        <v>2019-20 1</v>
      </c>
    </row>
    <row r="52" spans="1:8" x14ac:dyDescent="0.25">
      <c r="A52">
        <v>974</v>
      </c>
      <c r="B52">
        <v>1</v>
      </c>
      <c r="C52" t="s">
        <v>41</v>
      </c>
      <c r="D52">
        <v>1</v>
      </c>
      <c r="E52" t="s">
        <v>38</v>
      </c>
      <c r="F52">
        <v>1</v>
      </c>
      <c r="G52">
        <v>0</v>
      </c>
      <c r="H52" t="str">
        <f t="shared" si="0"/>
        <v>2019-20 1</v>
      </c>
    </row>
    <row r="53" spans="1:8" x14ac:dyDescent="0.25">
      <c r="A53">
        <v>619</v>
      </c>
      <c r="B53">
        <v>1</v>
      </c>
      <c r="C53" t="s">
        <v>41</v>
      </c>
      <c r="D53">
        <v>1</v>
      </c>
      <c r="E53" t="s">
        <v>37</v>
      </c>
      <c r="F53">
        <v>1</v>
      </c>
      <c r="G53">
        <v>0</v>
      </c>
      <c r="H53" t="str">
        <f t="shared" si="0"/>
        <v>2019-20 1</v>
      </c>
    </row>
    <row r="54" spans="1:8" x14ac:dyDescent="0.25">
      <c r="A54">
        <v>13985</v>
      </c>
      <c r="B54">
        <v>1</v>
      </c>
      <c r="C54" t="s">
        <v>41</v>
      </c>
      <c r="D54">
        <v>1</v>
      </c>
      <c r="E54" t="s">
        <v>32</v>
      </c>
      <c r="F54">
        <v>1</v>
      </c>
      <c r="G54">
        <v>0</v>
      </c>
      <c r="H54" t="str">
        <f t="shared" si="0"/>
        <v>2019-20 1</v>
      </c>
    </row>
    <row r="55" spans="1:8" x14ac:dyDescent="0.25">
      <c r="A55">
        <v>68944</v>
      </c>
      <c r="B55">
        <v>1</v>
      </c>
      <c r="C55" t="s">
        <v>41</v>
      </c>
      <c r="D55">
        <v>1</v>
      </c>
      <c r="E55" t="s">
        <v>33</v>
      </c>
      <c r="F55">
        <v>1</v>
      </c>
      <c r="G55">
        <v>0</v>
      </c>
      <c r="H55" t="str">
        <f t="shared" si="0"/>
        <v>2019-20 1</v>
      </c>
    </row>
    <row r="56" spans="1:8" x14ac:dyDescent="0.25">
      <c r="A56">
        <v>7</v>
      </c>
      <c r="B56">
        <v>1</v>
      </c>
      <c r="C56" t="s">
        <v>41</v>
      </c>
      <c r="D56">
        <v>1</v>
      </c>
      <c r="E56" t="s">
        <v>35</v>
      </c>
      <c r="F56">
        <v>1</v>
      </c>
      <c r="G56">
        <v>1</v>
      </c>
      <c r="H56" t="str">
        <f t="shared" si="0"/>
        <v>2019-20 1</v>
      </c>
    </row>
    <row r="57" spans="1:8" x14ac:dyDescent="0.25">
      <c r="A57">
        <v>6</v>
      </c>
      <c r="B57">
        <v>1</v>
      </c>
      <c r="C57" t="s">
        <v>41</v>
      </c>
      <c r="D57">
        <v>1</v>
      </c>
      <c r="E57" t="s">
        <v>11</v>
      </c>
      <c r="F57">
        <v>1</v>
      </c>
      <c r="G57">
        <v>1</v>
      </c>
      <c r="H57" t="str">
        <f t="shared" si="0"/>
        <v>2019-20 1</v>
      </c>
    </row>
    <row r="58" spans="1:8" x14ac:dyDescent="0.25">
      <c r="A58">
        <v>1</v>
      </c>
      <c r="B58">
        <v>1</v>
      </c>
      <c r="C58" t="s">
        <v>41</v>
      </c>
      <c r="D58">
        <v>1</v>
      </c>
      <c r="E58" t="s">
        <v>33</v>
      </c>
      <c r="F58">
        <v>1</v>
      </c>
      <c r="G58">
        <v>1</v>
      </c>
      <c r="H58" t="str">
        <f t="shared" si="0"/>
        <v>2019-20 1</v>
      </c>
    </row>
    <row r="59" spans="1:8" x14ac:dyDescent="0.25">
      <c r="A59">
        <v>4</v>
      </c>
      <c r="B59">
        <v>1</v>
      </c>
      <c r="C59" t="s">
        <v>41</v>
      </c>
      <c r="D59">
        <v>1</v>
      </c>
      <c r="E59" t="s">
        <v>36</v>
      </c>
      <c r="F59">
        <v>1</v>
      </c>
      <c r="G59">
        <v>1</v>
      </c>
      <c r="H59" t="str">
        <f t="shared" si="0"/>
        <v>2019-20 1</v>
      </c>
    </row>
    <row r="60" spans="1:8" x14ac:dyDescent="0.25">
      <c r="A60">
        <v>1</v>
      </c>
      <c r="B60">
        <v>1</v>
      </c>
      <c r="C60" t="s">
        <v>41</v>
      </c>
      <c r="D60">
        <v>1</v>
      </c>
      <c r="E60" t="s">
        <v>32</v>
      </c>
      <c r="F60">
        <v>1</v>
      </c>
      <c r="G60">
        <v>1</v>
      </c>
      <c r="H60" t="str">
        <f t="shared" si="0"/>
        <v>2019-20 1</v>
      </c>
    </row>
    <row r="61" spans="1:8" x14ac:dyDescent="0.25">
      <c r="A61">
        <v>4786</v>
      </c>
      <c r="B61">
        <v>1</v>
      </c>
      <c r="C61" t="s">
        <v>41</v>
      </c>
      <c r="D61">
        <v>2</v>
      </c>
      <c r="E61" t="s">
        <v>40</v>
      </c>
      <c r="F61">
        <v>2</v>
      </c>
      <c r="G61">
        <v>0</v>
      </c>
      <c r="H61" t="str">
        <f t="shared" si="0"/>
        <v>2019-20 1</v>
      </c>
    </row>
    <row r="62" spans="1:8" x14ac:dyDescent="0.25">
      <c r="A62">
        <v>5182</v>
      </c>
      <c r="B62">
        <v>1</v>
      </c>
      <c r="C62" t="s">
        <v>41</v>
      </c>
      <c r="D62">
        <v>2</v>
      </c>
      <c r="E62" t="s">
        <v>40</v>
      </c>
      <c r="F62">
        <v>1</v>
      </c>
      <c r="G62">
        <v>0</v>
      </c>
      <c r="H62" t="str">
        <f t="shared" si="0"/>
        <v>2019-20 1</v>
      </c>
    </row>
    <row r="63" spans="1:8" x14ac:dyDescent="0.25">
      <c r="A63">
        <v>5254</v>
      </c>
      <c r="B63">
        <v>1</v>
      </c>
      <c r="C63" t="s">
        <v>41</v>
      </c>
      <c r="D63">
        <v>2</v>
      </c>
      <c r="E63" t="s">
        <v>35</v>
      </c>
      <c r="F63">
        <v>1</v>
      </c>
      <c r="G63">
        <v>0</v>
      </c>
      <c r="H63" t="str">
        <f t="shared" si="0"/>
        <v>2019-20 1</v>
      </c>
    </row>
    <row r="64" spans="1:8" x14ac:dyDescent="0.25">
      <c r="A64">
        <v>729</v>
      </c>
      <c r="B64">
        <v>1</v>
      </c>
      <c r="C64" t="s">
        <v>41</v>
      </c>
      <c r="D64">
        <v>2</v>
      </c>
      <c r="E64" t="s">
        <v>38</v>
      </c>
      <c r="F64">
        <v>2</v>
      </c>
      <c r="G64">
        <v>0</v>
      </c>
      <c r="H64" t="str">
        <f t="shared" si="0"/>
        <v>2019-20 1</v>
      </c>
    </row>
    <row r="65" spans="1:8" x14ac:dyDescent="0.25">
      <c r="A65">
        <v>10790</v>
      </c>
      <c r="B65">
        <v>1</v>
      </c>
      <c r="C65" t="s">
        <v>41</v>
      </c>
      <c r="D65">
        <v>2</v>
      </c>
      <c r="E65" t="s">
        <v>34</v>
      </c>
      <c r="F65">
        <v>1</v>
      </c>
      <c r="G65">
        <v>0</v>
      </c>
      <c r="H65" t="str">
        <f t="shared" si="0"/>
        <v>2019-20 1</v>
      </c>
    </row>
    <row r="66" spans="1:8" x14ac:dyDescent="0.25">
      <c r="A66">
        <v>70414</v>
      </c>
      <c r="B66">
        <v>1</v>
      </c>
      <c r="C66" t="s">
        <v>41</v>
      </c>
      <c r="D66">
        <v>2</v>
      </c>
      <c r="E66" t="s">
        <v>33</v>
      </c>
      <c r="F66">
        <v>2</v>
      </c>
      <c r="G66">
        <v>0</v>
      </c>
      <c r="H66" t="str">
        <f t="shared" si="0"/>
        <v>2019-20 1</v>
      </c>
    </row>
    <row r="67" spans="1:8" x14ac:dyDescent="0.25">
      <c r="A67">
        <v>9861</v>
      </c>
      <c r="B67">
        <v>1</v>
      </c>
      <c r="C67" t="s">
        <v>41</v>
      </c>
      <c r="D67">
        <v>2</v>
      </c>
      <c r="E67" t="s">
        <v>11</v>
      </c>
      <c r="F67">
        <v>2</v>
      </c>
      <c r="G67">
        <v>0</v>
      </c>
      <c r="H67" t="str">
        <f t="shared" ref="H67:H130" si="1">CONCATENATE(C67," ",B67)</f>
        <v>2019-20 1</v>
      </c>
    </row>
    <row r="68" spans="1:8" x14ac:dyDescent="0.25">
      <c r="A68">
        <v>65308</v>
      </c>
      <c r="B68">
        <v>1</v>
      </c>
      <c r="C68" t="s">
        <v>41</v>
      </c>
      <c r="D68">
        <v>2</v>
      </c>
      <c r="E68" t="s">
        <v>33</v>
      </c>
      <c r="F68">
        <v>1</v>
      </c>
      <c r="G68">
        <v>0</v>
      </c>
      <c r="H68" t="str">
        <f t="shared" si="1"/>
        <v>2019-20 1</v>
      </c>
    </row>
    <row r="69" spans="1:8" x14ac:dyDescent="0.25">
      <c r="A69">
        <v>12191</v>
      </c>
      <c r="B69">
        <v>1</v>
      </c>
      <c r="C69" t="s">
        <v>41</v>
      </c>
      <c r="D69">
        <v>2</v>
      </c>
      <c r="E69" t="s">
        <v>32</v>
      </c>
      <c r="F69">
        <v>1</v>
      </c>
      <c r="G69">
        <v>0</v>
      </c>
      <c r="H69" t="str">
        <f t="shared" si="1"/>
        <v>2019-20 1</v>
      </c>
    </row>
    <row r="70" spans="1:8" x14ac:dyDescent="0.25">
      <c r="A70">
        <v>841</v>
      </c>
      <c r="B70">
        <v>1</v>
      </c>
      <c r="C70" t="s">
        <v>41</v>
      </c>
      <c r="D70">
        <v>2</v>
      </c>
      <c r="E70" t="s">
        <v>38</v>
      </c>
      <c r="F70">
        <v>1</v>
      </c>
      <c r="G70">
        <v>0</v>
      </c>
      <c r="H70" t="str">
        <f t="shared" si="1"/>
        <v>2019-20 1</v>
      </c>
    </row>
    <row r="71" spans="1:8" x14ac:dyDescent="0.25">
      <c r="A71">
        <v>3774</v>
      </c>
      <c r="B71">
        <v>1</v>
      </c>
      <c r="C71" t="s">
        <v>41</v>
      </c>
      <c r="D71">
        <v>2</v>
      </c>
      <c r="E71" t="s">
        <v>36</v>
      </c>
      <c r="F71">
        <v>1</v>
      </c>
      <c r="G71">
        <v>0</v>
      </c>
      <c r="H71" t="str">
        <f t="shared" si="1"/>
        <v>2019-20 1</v>
      </c>
    </row>
    <row r="72" spans="1:8" x14ac:dyDescent="0.25">
      <c r="A72">
        <v>4065</v>
      </c>
      <c r="B72">
        <v>1</v>
      </c>
      <c r="C72" t="s">
        <v>41</v>
      </c>
      <c r="D72">
        <v>2</v>
      </c>
      <c r="E72" t="s">
        <v>36</v>
      </c>
      <c r="F72">
        <v>2</v>
      </c>
      <c r="G72">
        <v>0</v>
      </c>
      <c r="H72" t="str">
        <f t="shared" si="1"/>
        <v>2019-20 1</v>
      </c>
    </row>
    <row r="73" spans="1:8" x14ac:dyDescent="0.25">
      <c r="A73">
        <v>8572</v>
      </c>
      <c r="B73">
        <v>1</v>
      </c>
      <c r="C73" t="s">
        <v>41</v>
      </c>
      <c r="D73">
        <v>2</v>
      </c>
      <c r="E73" t="s">
        <v>11</v>
      </c>
      <c r="F73">
        <v>1</v>
      </c>
      <c r="G73">
        <v>0</v>
      </c>
      <c r="H73" t="str">
        <f t="shared" si="1"/>
        <v>2019-20 1</v>
      </c>
    </row>
    <row r="74" spans="1:8" x14ac:dyDescent="0.25">
      <c r="A74">
        <v>12889</v>
      </c>
      <c r="B74">
        <v>1</v>
      </c>
      <c r="C74" t="s">
        <v>41</v>
      </c>
      <c r="D74">
        <v>2</v>
      </c>
      <c r="E74" t="s">
        <v>32</v>
      </c>
      <c r="F74">
        <v>2</v>
      </c>
      <c r="G74">
        <v>0</v>
      </c>
      <c r="H74" t="str">
        <f t="shared" si="1"/>
        <v>2019-20 1</v>
      </c>
    </row>
    <row r="75" spans="1:8" x14ac:dyDescent="0.25">
      <c r="A75">
        <v>491</v>
      </c>
      <c r="B75">
        <v>1</v>
      </c>
      <c r="C75" t="s">
        <v>41</v>
      </c>
      <c r="D75">
        <v>2</v>
      </c>
      <c r="E75" t="s">
        <v>37</v>
      </c>
      <c r="F75">
        <v>2</v>
      </c>
      <c r="G75">
        <v>0</v>
      </c>
      <c r="H75" t="str">
        <f t="shared" si="1"/>
        <v>2019-20 1</v>
      </c>
    </row>
    <row r="76" spans="1:8" x14ac:dyDescent="0.25">
      <c r="A76">
        <v>490</v>
      </c>
      <c r="B76">
        <v>1</v>
      </c>
      <c r="C76" t="s">
        <v>41</v>
      </c>
      <c r="D76">
        <v>2</v>
      </c>
      <c r="E76" t="s">
        <v>37</v>
      </c>
      <c r="F76">
        <v>1</v>
      </c>
      <c r="G76">
        <v>0</v>
      </c>
      <c r="H76" t="str">
        <f t="shared" si="1"/>
        <v>2019-20 1</v>
      </c>
    </row>
    <row r="77" spans="1:8" x14ac:dyDescent="0.25">
      <c r="A77">
        <v>12200</v>
      </c>
      <c r="B77">
        <v>1</v>
      </c>
      <c r="C77" t="s">
        <v>41</v>
      </c>
      <c r="D77">
        <v>2</v>
      </c>
      <c r="E77" t="s">
        <v>39</v>
      </c>
      <c r="F77">
        <v>2</v>
      </c>
      <c r="G77">
        <v>0</v>
      </c>
      <c r="H77" t="str">
        <f t="shared" si="1"/>
        <v>2019-20 1</v>
      </c>
    </row>
    <row r="78" spans="1:8" x14ac:dyDescent="0.25">
      <c r="A78">
        <v>5179</v>
      </c>
      <c r="B78">
        <v>1</v>
      </c>
      <c r="C78" t="s">
        <v>41</v>
      </c>
      <c r="D78">
        <v>2</v>
      </c>
      <c r="E78" t="s">
        <v>35</v>
      </c>
      <c r="F78">
        <v>2</v>
      </c>
      <c r="G78">
        <v>0</v>
      </c>
      <c r="H78" t="str">
        <f t="shared" si="1"/>
        <v>2019-20 1</v>
      </c>
    </row>
    <row r="79" spans="1:8" x14ac:dyDescent="0.25">
      <c r="A79">
        <v>13077</v>
      </c>
      <c r="B79">
        <v>1</v>
      </c>
      <c r="C79" t="s">
        <v>41</v>
      </c>
      <c r="D79">
        <v>2</v>
      </c>
      <c r="E79" t="s">
        <v>39</v>
      </c>
      <c r="F79">
        <v>1</v>
      </c>
      <c r="G79">
        <v>0</v>
      </c>
      <c r="H79" t="str">
        <f t="shared" si="1"/>
        <v>2019-20 1</v>
      </c>
    </row>
    <row r="80" spans="1:8" x14ac:dyDescent="0.25">
      <c r="A80">
        <v>10468</v>
      </c>
      <c r="B80">
        <v>1</v>
      </c>
      <c r="C80" t="s">
        <v>41</v>
      </c>
      <c r="D80">
        <v>2</v>
      </c>
      <c r="E80" t="s">
        <v>34</v>
      </c>
      <c r="F80">
        <v>2</v>
      </c>
      <c r="G80">
        <v>0</v>
      </c>
      <c r="H80" t="str">
        <f t="shared" si="1"/>
        <v>2019-20 1</v>
      </c>
    </row>
    <row r="81" spans="1:8" x14ac:dyDescent="0.25">
      <c r="A81">
        <v>15</v>
      </c>
      <c r="B81">
        <v>1</v>
      </c>
      <c r="C81" t="s">
        <v>41</v>
      </c>
      <c r="D81">
        <v>2</v>
      </c>
      <c r="E81" t="s">
        <v>35</v>
      </c>
      <c r="F81">
        <v>1</v>
      </c>
      <c r="G81">
        <v>1</v>
      </c>
      <c r="H81" t="str">
        <f t="shared" si="1"/>
        <v>2019-20 1</v>
      </c>
    </row>
    <row r="82" spans="1:8" x14ac:dyDescent="0.25">
      <c r="A82">
        <v>8</v>
      </c>
      <c r="B82">
        <v>1</v>
      </c>
      <c r="C82" t="s">
        <v>41</v>
      </c>
      <c r="D82">
        <v>2</v>
      </c>
      <c r="E82" t="s">
        <v>11</v>
      </c>
      <c r="F82">
        <v>1</v>
      </c>
      <c r="G82">
        <v>1</v>
      </c>
      <c r="H82" t="str">
        <f t="shared" si="1"/>
        <v>2019-20 1</v>
      </c>
    </row>
    <row r="83" spans="1:8" x14ac:dyDescent="0.25">
      <c r="A83">
        <v>16</v>
      </c>
      <c r="B83">
        <v>1</v>
      </c>
      <c r="C83" t="s">
        <v>41</v>
      </c>
      <c r="D83">
        <v>2</v>
      </c>
      <c r="E83" t="s">
        <v>36</v>
      </c>
      <c r="F83">
        <v>1</v>
      </c>
      <c r="G83">
        <v>1</v>
      </c>
      <c r="H83" t="str">
        <f t="shared" si="1"/>
        <v>2019-20 1</v>
      </c>
    </row>
    <row r="84" spans="1:8" x14ac:dyDescent="0.25">
      <c r="A84">
        <v>12</v>
      </c>
      <c r="B84">
        <v>1</v>
      </c>
      <c r="C84" t="s">
        <v>41</v>
      </c>
      <c r="D84">
        <v>2</v>
      </c>
      <c r="E84" t="s">
        <v>36</v>
      </c>
      <c r="F84">
        <v>2</v>
      </c>
      <c r="G84">
        <v>1</v>
      </c>
      <c r="H84" t="str">
        <f t="shared" si="1"/>
        <v>2019-20 1</v>
      </c>
    </row>
    <row r="85" spans="1:8" x14ac:dyDescent="0.25">
      <c r="A85">
        <v>18</v>
      </c>
      <c r="B85">
        <v>1</v>
      </c>
      <c r="C85" t="s">
        <v>41</v>
      </c>
      <c r="D85">
        <v>2</v>
      </c>
      <c r="E85" t="s">
        <v>33</v>
      </c>
      <c r="F85">
        <v>2</v>
      </c>
      <c r="G85">
        <v>1</v>
      </c>
      <c r="H85" t="str">
        <f t="shared" si="1"/>
        <v>2019-20 1</v>
      </c>
    </row>
    <row r="86" spans="1:8" x14ac:dyDescent="0.25">
      <c r="A86">
        <v>1</v>
      </c>
      <c r="B86">
        <v>1</v>
      </c>
      <c r="C86" t="s">
        <v>41</v>
      </c>
      <c r="D86">
        <v>2</v>
      </c>
      <c r="E86" t="s">
        <v>39</v>
      </c>
      <c r="F86">
        <v>2</v>
      </c>
      <c r="G86">
        <v>1</v>
      </c>
      <c r="H86" t="str">
        <f t="shared" si="1"/>
        <v>2019-20 1</v>
      </c>
    </row>
    <row r="87" spans="1:8" x14ac:dyDescent="0.25">
      <c r="A87">
        <v>6</v>
      </c>
      <c r="B87">
        <v>1</v>
      </c>
      <c r="C87" t="s">
        <v>41</v>
      </c>
      <c r="D87">
        <v>2</v>
      </c>
      <c r="E87" t="s">
        <v>11</v>
      </c>
      <c r="F87">
        <v>2</v>
      </c>
      <c r="G87">
        <v>1</v>
      </c>
      <c r="H87" t="str">
        <f t="shared" si="1"/>
        <v>2019-20 1</v>
      </c>
    </row>
    <row r="88" spans="1:8" x14ac:dyDescent="0.25">
      <c r="A88">
        <v>8</v>
      </c>
      <c r="B88">
        <v>1</v>
      </c>
      <c r="C88" t="s">
        <v>41</v>
      </c>
      <c r="D88">
        <v>2</v>
      </c>
      <c r="E88" t="s">
        <v>35</v>
      </c>
      <c r="F88">
        <v>2</v>
      </c>
      <c r="G88">
        <v>1</v>
      </c>
      <c r="H88" t="str">
        <f t="shared" si="1"/>
        <v>2019-20 1</v>
      </c>
    </row>
    <row r="89" spans="1:8" x14ac:dyDescent="0.25">
      <c r="A89">
        <v>6</v>
      </c>
      <c r="B89">
        <v>1</v>
      </c>
      <c r="C89" t="s">
        <v>41</v>
      </c>
      <c r="D89">
        <v>2</v>
      </c>
      <c r="E89" t="s">
        <v>33</v>
      </c>
      <c r="F89">
        <v>1</v>
      </c>
      <c r="G89">
        <v>1</v>
      </c>
      <c r="H89" t="str">
        <f t="shared" si="1"/>
        <v>2019-20 1</v>
      </c>
    </row>
    <row r="90" spans="1:8" x14ac:dyDescent="0.25">
      <c r="A90">
        <v>2</v>
      </c>
      <c r="B90">
        <v>1</v>
      </c>
      <c r="C90" t="s">
        <v>41</v>
      </c>
      <c r="D90">
        <v>2</v>
      </c>
      <c r="E90" t="s">
        <v>39</v>
      </c>
      <c r="F90">
        <v>1</v>
      </c>
      <c r="G90">
        <v>1</v>
      </c>
      <c r="H90" t="str">
        <f t="shared" si="1"/>
        <v>2019-20 1</v>
      </c>
    </row>
    <row r="91" spans="1:8" x14ac:dyDescent="0.25">
      <c r="A91">
        <v>14032</v>
      </c>
      <c r="B91">
        <v>2</v>
      </c>
      <c r="C91" t="s">
        <v>41</v>
      </c>
      <c r="D91">
        <v>1</v>
      </c>
      <c r="E91" t="s">
        <v>11</v>
      </c>
      <c r="F91">
        <v>1</v>
      </c>
      <c r="G91">
        <v>0</v>
      </c>
      <c r="H91" t="str">
        <f t="shared" si="1"/>
        <v>2019-20 2</v>
      </c>
    </row>
    <row r="92" spans="1:8" x14ac:dyDescent="0.25">
      <c r="A92">
        <v>663</v>
      </c>
      <c r="B92">
        <v>2</v>
      </c>
      <c r="C92" t="s">
        <v>41</v>
      </c>
      <c r="D92">
        <v>1</v>
      </c>
      <c r="E92" t="s">
        <v>37</v>
      </c>
      <c r="F92">
        <v>1</v>
      </c>
      <c r="G92">
        <v>0</v>
      </c>
      <c r="H92" t="str">
        <f t="shared" si="1"/>
        <v>2019-20 2</v>
      </c>
    </row>
    <row r="93" spans="1:8" x14ac:dyDescent="0.25">
      <c r="A93">
        <v>16195</v>
      </c>
      <c r="B93">
        <v>2</v>
      </c>
      <c r="C93" t="s">
        <v>41</v>
      </c>
      <c r="D93">
        <v>1</v>
      </c>
      <c r="E93" t="s">
        <v>39</v>
      </c>
      <c r="F93">
        <v>1</v>
      </c>
      <c r="G93">
        <v>0</v>
      </c>
      <c r="H93" t="str">
        <f t="shared" si="1"/>
        <v>2019-20 2</v>
      </c>
    </row>
    <row r="94" spans="1:8" x14ac:dyDescent="0.25">
      <c r="A94">
        <v>504</v>
      </c>
      <c r="B94">
        <v>2</v>
      </c>
      <c r="C94" t="s">
        <v>41</v>
      </c>
      <c r="D94">
        <v>1</v>
      </c>
      <c r="E94" t="s">
        <v>42</v>
      </c>
      <c r="F94">
        <v>1</v>
      </c>
      <c r="G94">
        <v>0</v>
      </c>
      <c r="H94" t="str">
        <f t="shared" si="1"/>
        <v>2019-20 2</v>
      </c>
    </row>
    <row r="95" spans="1:8" x14ac:dyDescent="0.25">
      <c r="A95">
        <v>1031</v>
      </c>
      <c r="B95">
        <v>2</v>
      </c>
      <c r="C95" t="s">
        <v>41</v>
      </c>
      <c r="D95">
        <v>1</v>
      </c>
      <c r="E95" t="s">
        <v>38</v>
      </c>
      <c r="F95">
        <v>1</v>
      </c>
      <c r="G95">
        <v>0</v>
      </c>
      <c r="H95" t="str">
        <f t="shared" si="1"/>
        <v>2019-20 2</v>
      </c>
    </row>
    <row r="96" spans="1:8" x14ac:dyDescent="0.25">
      <c r="A96">
        <v>6255</v>
      </c>
      <c r="B96">
        <v>2</v>
      </c>
      <c r="C96" t="s">
        <v>41</v>
      </c>
      <c r="D96">
        <v>1</v>
      </c>
      <c r="E96" t="s">
        <v>40</v>
      </c>
      <c r="F96">
        <v>1</v>
      </c>
      <c r="G96">
        <v>0</v>
      </c>
      <c r="H96" t="str">
        <f t="shared" si="1"/>
        <v>2019-20 2</v>
      </c>
    </row>
    <row r="97" spans="1:8" x14ac:dyDescent="0.25">
      <c r="A97">
        <v>18400</v>
      </c>
      <c r="B97">
        <v>2</v>
      </c>
      <c r="C97" t="s">
        <v>41</v>
      </c>
      <c r="D97">
        <v>1</v>
      </c>
      <c r="E97" t="s">
        <v>32</v>
      </c>
      <c r="F97">
        <v>1</v>
      </c>
      <c r="G97">
        <v>0</v>
      </c>
      <c r="H97" t="str">
        <f t="shared" si="1"/>
        <v>2019-20 2</v>
      </c>
    </row>
    <row r="98" spans="1:8" x14ac:dyDescent="0.25">
      <c r="A98">
        <v>85328</v>
      </c>
      <c r="B98">
        <v>2</v>
      </c>
      <c r="C98" t="s">
        <v>41</v>
      </c>
      <c r="D98">
        <v>1</v>
      </c>
      <c r="E98" t="s">
        <v>33</v>
      </c>
      <c r="F98">
        <v>1</v>
      </c>
      <c r="G98">
        <v>0</v>
      </c>
      <c r="H98" t="str">
        <f t="shared" si="1"/>
        <v>2019-20 2</v>
      </c>
    </row>
    <row r="99" spans="1:8" x14ac:dyDescent="0.25">
      <c r="A99">
        <v>15129</v>
      </c>
      <c r="B99">
        <v>2</v>
      </c>
      <c r="C99" t="s">
        <v>41</v>
      </c>
      <c r="D99">
        <v>1</v>
      </c>
      <c r="E99" t="s">
        <v>34</v>
      </c>
      <c r="F99">
        <v>1</v>
      </c>
      <c r="G99">
        <v>0</v>
      </c>
      <c r="H99" t="str">
        <f t="shared" si="1"/>
        <v>2019-20 2</v>
      </c>
    </row>
    <row r="100" spans="1:8" x14ac:dyDescent="0.25">
      <c r="A100">
        <v>6255</v>
      </c>
      <c r="B100">
        <v>2</v>
      </c>
      <c r="C100" t="s">
        <v>41</v>
      </c>
      <c r="D100">
        <v>1</v>
      </c>
      <c r="E100" t="s">
        <v>36</v>
      </c>
      <c r="F100">
        <v>1</v>
      </c>
      <c r="G100">
        <v>0</v>
      </c>
      <c r="H100" t="str">
        <f t="shared" si="1"/>
        <v>2019-20 2</v>
      </c>
    </row>
    <row r="101" spans="1:8" x14ac:dyDescent="0.25">
      <c r="A101">
        <v>6587</v>
      </c>
      <c r="B101">
        <v>2</v>
      </c>
      <c r="C101" t="s">
        <v>41</v>
      </c>
      <c r="D101">
        <v>1</v>
      </c>
      <c r="E101" t="s">
        <v>35</v>
      </c>
      <c r="F101">
        <v>1</v>
      </c>
      <c r="G101">
        <v>0</v>
      </c>
      <c r="H101" t="str">
        <f t="shared" si="1"/>
        <v>2019-20 2</v>
      </c>
    </row>
    <row r="102" spans="1:8" x14ac:dyDescent="0.25">
      <c r="A102">
        <v>6</v>
      </c>
      <c r="B102">
        <v>2</v>
      </c>
      <c r="C102" t="s">
        <v>41</v>
      </c>
      <c r="D102">
        <v>1</v>
      </c>
      <c r="E102" t="s">
        <v>11</v>
      </c>
      <c r="F102">
        <v>1</v>
      </c>
      <c r="G102">
        <v>1</v>
      </c>
      <c r="H102" t="str">
        <f t="shared" si="1"/>
        <v>2019-20 2</v>
      </c>
    </row>
    <row r="103" spans="1:8" x14ac:dyDescent="0.25">
      <c r="A103">
        <v>2</v>
      </c>
      <c r="B103">
        <v>2</v>
      </c>
      <c r="C103" t="s">
        <v>41</v>
      </c>
      <c r="D103">
        <v>1</v>
      </c>
      <c r="E103" t="s">
        <v>33</v>
      </c>
      <c r="F103">
        <v>1</v>
      </c>
      <c r="G103">
        <v>1</v>
      </c>
      <c r="H103" t="str">
        <f t="shared" si="1"/>
        <v>2019-20 2</v>
      </c>
    </row>
    <row r="104" spans="1:8" x14ac:dyDescent="0.25">
      <c r="A104">
        <v>5</v>
      </c>
      <c r="B104">
        <v>2</v>
      </c>
      <c r="C104" t="s">
        <v>41</v>
      </c>
      <c r="D104">
        <v>1</v>
      </c>
      <c r="E104" t="s">
        <v>36</v>
      </c>
      <c r="F104">
        <v>1</v>
      </c>
      <c r="G104">
        <v>1</v>
      </c>
      <c r="H104" t="str">
        <f t="shared" si="1"/>
        <v>2019-20 2</v>
      </c>
    </row>
    <row r="105" spans="1:8" x14ac:dyDescent="0.25">
      <c r="A105">
        <v>6</v>
      </c>
      <c r="B105">
        <v>2</v>
      </c>
      <c r="C105" t="s">
        <v>41</v>
      </c>
      <c r="D105">
        <v>1</v>
      </c>
      <c r="E105" t="s">
        <v>35</v>
      </c>
      <c r="F105">
        <v>1</v>
      </c>
      <c r="G105">
        <v>1</v>
      </c>
      <c r="H105" t="str">
        <f t="shared" si="1"/>
        <v>2019-20 2</v>
      </c>
    </row>
    <row r="106" spans="1:8" x14ac:dyDescent="0.25">
      <c r="A106">
        <v>521</v>
      </c>
      <c r="B106">
        <v>2</v>
      </c>
      <c r="C106" t="s">
        <v>41</v>
      </c>
      <c r="D106">
        <v>2</v>
      </c>
      <c r="E106" t="s">
        <v>37</v>
      </c>
      <c r="F106">
        <v>2</v>
      </c>
      <c r="G106">
        <v>0</v>
      </c>
      <c r="H106" t="str">
        <f t="shared" si="1"/>
        <v>2019-20 2</v>
      </c>
    </row>
    <row r="107" spans="1:8" x14ac:dyDescent="0.25">
      <c r="A107">
        <v>5607</v>
      </c>
      <c r="B107">
        <v>2</v>
      </c>
      <c r="C107" t="s">
        <v>41</v>
      </c>
      <c r="D107">
        <v>2</v>
      </c>
      <c r="E107" t="s">
        <v>40</v>
      </c>
      <c r="F107">
        <v>2</v>
      </c>
      <c r="G107">
        <v>0</v>
      </c>
      <c r="H107" t="str">
        <f t="shared" si="1"/>
        <v>2019-20 2</v>
      </c>
    </row>
    <row r="108" spans="1:8" x14ac:dyDescent="0.25">
      <c r="A108">
        <v>15985</v>
      </c>
      <c r="B108">
        <v>2</v>
      </c>
      <c r="C108" t="s">
        <v>41</v>
      </c>
      <c r="D108">
        <v>2</v>
      </c>
      <c r="E108" t="s">
        <v>32</v>
      </c>
      <c r="F108">
        <v>2</v>
      </c>
      <c r="G108">
        <v>0</v>
      </c>
      <c r="H108" t="str">
        <f t="shared" si="1"/>
        <v>2019-20 2</v>
      </c>
    </row>
    <row r="109" spans="1:8" x14ac:dyDescent="0.25">
      <c r="A109">
        <v>5262</v>
      </c>
      <c r="B109">
        <v>2</v>
      </c>
      <c r="C109" t="s">
        <v>41</v>
      </c>
      <c r="D109">
        <v>2</v>
      </c>
      <c r="E109" t="s">
        <v>36</v>
      </c>
      <c r="F109">
        <v>2</v>
      </c>
      <c r="G109">
        <v>0</v>
      </c>
      <c r="H109" t="str">
        <f t="shared" si="1"/>
        <v>2019-20 2</v>
      </c>
    </row>
    <row r="110" spans="1:8" x14ac:dyDescent="0.25">
      <c r="A110">
        <v>887</v>
      </c>
      <c r="B110">
        <v>2</v>
      </c>
      <c r="C110" t="s">
        <v>41</v>
      </c>
      <c r="D110">
        <v>2</v>
      </c>
      <c r="E110" t="s">
        <v>38</v>
      </c>
      <c r="F110">
        <v>2</v>
      </c>
      <c r="G110">
        <v>0</v>
      </c>
      <c r="H110" t="str">
        <f t="shared" si="1"/>
        <v>2019-20 2</v>
      </c>
    </row>
    <row r="111" spans="1:8" x14ac:dyDescent="0.25">
      <c r="A111">
        <v>12520</v>
      </c>
      <c r="B111">
        <v>2</v>
      </c>
      <c r="C111" t="s">
        <v>41</v>
      </c>
      <c r="D111">
        <v>2</v>
      </c>
      <c r="E111" t="s">
        <v>34</v>
      </c>
      <c r="F111">
        <v>2</v>
      </c>
      <c r="G111">
        <v>0</v>
      </c>
      <c r="H111" t="str">
        <f t="shared" si="1"/>
        <v>2019-20 2</v>
      </c>
    </row>
    <row r="112" spans="1:8" x14ac:dyDescent="0.25">
      <c r="A112">
        <v>14324</v>
      </c>
      <c r="B112">
        <v>2</v>
      </c>
      <c r="C112" t="s">
        <v>41</v>
      </c>
      <c r="D112">
        <v>2</v>
      </c>
      <c r="E112" t="s">
        <v>39</v>
      </c>
      <c r="F112">
        <v>1</v>
      </c>
      <c r="G112">
        <v>0</v>
      </c>
      <c r="H112" t="str">
        <f t="shared" si="1"/>
        <v>2019-20 2</v>
      </c>
    </row>
    <row r="113" spans="1:8" x14ac:dyDescent="0.25">
      <c r="A113">
        <v>70022</v>
      </c>
      <c r="B113">
        <v>2</v>
      </c>
      <c r="C113" t="s">
        <v>41</v>
      </c>
      <c r="D113">
        <v>2</v>
      </c>
      <c r="E113" t="s">
        <v>33</v>
      </c>
      <c r="F113">
        <v>1</v>
      </c>
      <c r="G113">
        <v>0</v>
      </c>
      <c r="H113" t="str">
        <f t="shared" si="1"/>
        <v>2019-20 2</v>
      </c>
    </row>
    <row r="114" spans="1:8" x14ac:dyDescent="0.25">
      <c r="A114">
        <v>5291</v>
      </c>
      <c r="B114">
        <v>2</v>
      </c>
      <c r="C114" t="s">
        <v>41</v>
      </c>
      <c r="D114">
        <v>2</v>
      </c>
      <c r="E114" t="s">
        <v>35</v>
      </c>
      <c r="F114">
        <v>1</v>
      </c>
      <c r="G114">
        <v>0</v>
      </c>
      <c r="H114" t="str">
        <f t="shared" si="1"/>
        <v>2019-20 2</v>
      </c>
    </row>
    <row r="115" spans="1:8" x14ac:dyDescent="0.25">
      <c r="A115">
        <v>14907</v>
      </c>
      <c r="B115">
        <v>2</v>
      </c>
      <c r="C115" t="s">
        <v>41</v>
      </c>
      <c r="D115">
        <v>2</v>
      </c>
      <c r="E115" t="s">
        <v>39</v>
      </c>
      <c r="F115">
        <v>2</v>
      </c>
      <c r="G115">
        <v>0</v>
      </c>
      <c r="H115" t="str">
        <f t="shared" si="1"/>
        <v>2019-20 2</v>
      </c>
    </row>
    <row r="116" spans="1:8" x14ac:dyDescent="0.25">
      <c r="A116">
        <v>198</v>
      </c>
      <c r="B116">
        <v>2</v>
      </c>
      <c r="C116" t="s">
        <v>41</v>
      </c>
      <c r="D116">
        <v>2</v>
      </c>
      <c r="E116" t="s">
        <v>42</v>
      </c>
      <c r="F116">
        <v>1</v>
      </c>
      <c r="G116">
        <v>0</v>
      </c>
      <c r="H116" t="str">
        <f t="shared" si="1"/>
        <v>2019-20 2</v>
      </c>
    </row>
    <row r="117" spans="1:8" x14ac:dyDescent="0.25">
      <c r="A117">
        <v>455</v>
      </c>
      <c r="B117">
        <v>2</v>
      </c>
      <c r="C117" t="s">
        <v>41</v>
      </c>
      <c r="D117">
        <v>2</v>
      </c>
      <c r="E117" t="s">
        <v>37</v>
      </c>
      <c r="F117">
        <v>1</v>
      </c>
      <c r="G117">
        <v>0</v>
      </c>
      <c r="H117" t="str">
        <f t="shared" si="1"/>
        <v>2019-20 2</v>
      </c>
    </row>
    <row r="118" spans="1:8" x14ac:dyDescent="0.25">
      <c r="A118">
        <v>868</v>
      </c>
      <c r="B118">
        <v>2</v>
      </c>
      <c r="C118" t="s">
        <v>41</v>
      </c>
      <c r="D118">
        <v>2</v>
      </c>
      <c r="E118" t="s">
        <v>38</v>
      </c>
      <c r="F118">
        <v>1</v>
      </c>
      <c r="G118">
        <v>0</v>
      </c>
      <c r="H118" t="str">
        <f t="shared" si="1"/>
        <v>2019-20 2</v>
      </c>
    </row>
    <row r="119" spans="1:8" x14ac:dyDescent="0.25">
      <c r="A119">
        <v>11838</v>
      </c>
      <c r="B119">
        <v>2</v>
      </c>
      <c r="C119" t="s">
        <v>41</v>
      </c>
      <c r="D119">
        <v>2</v>
      </c>
      <c r="E119" t="s">
        <v>34</v>
      </c>
      <c r="F119">
        <v>1</v>
      </c>
      <c r="G119">
        <v>0</v>
      </c>
      <c r="H119" t="str">
        <f t="shared" si="1"/>
        <v>2019-20 2</v>
      </c>
    </row>
    <row r="120" spans="1:8" x14ac:dyDescent="0.25">
      <c r="A120">
        <v>86083</v>
      </c>
      <c r="B120">
        <v>2</v>
      </c>
      <c r="C120" t="s">
        <v>41</v>
      </c>
      <c r="D120">
        <v>2</v>
      </c>
      <c r="E120" t="s">
        <v>33</v>
      </c>
      <c r="F120">
        <v>2</v>
      </c>
      <c r="G120">
        <v>0</v>
      </c>
      <c r="H120" t="str">
        <f t="shared" si="1"/>
        <v>2019-20 2</v>
      </c>
    </row>
    <row r="121" spans="1:8" x14ac:dyDescent="0.25">
      <c r="A121">
        <v>13920</v>
      </c>
      <c r="B121">
        <v>2</v>
      </c>
      <c r="C121" t="s">
        <v>41</v>
      </c>
      <c r="D121">
        <v>2</v>
      </c>
      <c r="E121" t="s">
        <v>32</v>
      </c>
      <c r="F121">
        <v>1</v>
      </c>
      <c r="G121">
        <v>0</v>
      </c>
      <c r="H121" t="str">
        <f t="shared" si="1"/>
        <v>2019-20 2</v>
      </c>
    </row>
    <row r="122" spans="1:8" x14ac:dyDescent="0.25">
      <c r="A122">
        <v>7395</v>
      </c>
      <c r="B122">
        <v>2</v>
      </c>
      <c r="C122" t="s">
        <v>41</v>
      </c>
      <c r="D122">
        <v>2</v>
      </c>
      <c r="E122" t="s">
        <v>11</v>
      </c>
      <c r="F122">
        <v>1</v>
      </c>
      <c r="G122">
        <v>0</v>
      </c>
      <c r="H122" t="str">
        <f t="shared" si="1"/>
        <v>2019-20 2</v>
      </c>
    </row>
    <row r="123" spans="1:8" x14ac:dyDescent="0.25">
      <c r="A123">
        <v>781</v>
      </c>
      <c r="B123">
        <v>2</v>
      </c>
      <c r="C123" t="s">
        <v>41</v>
      </c>
      <c r="D123">
        <v>2</v>
      </c>
      <c r="E123" t="s">
        <v>42</v>
      </c>
      <c r="F123">
        <v>2</v>
      </c>
      <c r="G123">
        <v>0</v>
      </c>
      <c r="H123" t="str">
        <f t="shared" si="1"/>
        <v>2019-20 2</v>
      </c>
    </row>
    <row r="124" spans="1:8" x14ac:dyDescent="0.25">
      <c r="A124">
        <v>5723</v>
      </c>
      <c r="B124">
        <v>2</v>
      </c>
      <c r="C124" t="s">
        <v>41</v>
      </c>
      <c r="D124">
        <v>2</v>
      </c>
      <c r="E124" t="s">
        <v>40</v>
      </c>
      <c r="F124">
        <v>1</v>
      </c>
      <c r="G124">
        <v>0</v>
      </c>
      <c r="H124" t="str">
        <f t="shared" si="1"/>
        <v>2019-20 2</v>
      </c>
    </row>
    <row r="125" spans="1:8" x14ac:dyDescent="0.25">
      <c r="A125">
        <v>6053</v>
      </c>
      <c r="B125">
        <v>2</v>
      </c>
      <c r="C125" t="s">
        <v>41</v>
      </c>
      <c r="D125">
        <v>2</v>
      </c>
      <c r="E125" t="s">
        <v>35</v>
      </c>
      <c r="F125">
        <v>2</v>
      </c>
      <c r="G125">
        <v>0</v>
      </c>
      <c r="H125" t="str">
        <f t="shared" si="1"/>
        <v>2019-20 2</v>
      </c>
    </row>
    <row r="126" spans="1:8" x14ac:dyDescent="0.25">
      <c r="A126">
        <v>9933</v>
      </c>
      <c r="B126">
        <v>2</v>
      </c>
      <c r="C126" t="s">
        <v>41</v>
      </c>
      <c r="D126">
        <v>2</v>
      </c>
      <c r="E126" t="s">
        <v>11</v>
      </c>
      <c r="F126">
        <v>2</v>
      </c>
      <c r="G126">
        <v>0</v>
      </c>
      <c r="H126" t="str">
        <f t="shared" si="1"/>
        <v>2019-20 2</v>
      </c>
    </row>
    <row r="127" spans="1:8" x14ac:dyDescent="0.25">
      <c r="A127">
        <v>4350</v>
      </c>
      <c r="B127">
        <v>2</v>
      </c>
      <c r="C127" t="s">
        <v>41</v>
      </c>
      <c r="D127">
        <v>2</v>
      </c>
      <c r="E127" t="s">
        <v>36</v>
      </c>
      <c r="F127">
        <v>1</v>
      </c>
      <c r="G127">
        <v>0</v>
      </c>
      <c r="H127" t="str">
        <f t="shared" si="1"/>
        <v>2019-20 2</v>
      </c>
    </row>
    <row r="128" spans="1:8" x14ac:dyDescent="0.25">
      <c r="A128">
        <v>11</v>
      </c>
      <c r="B128">
        <v>2</v>
      </c>
      <c r="C128" t="s">
        <v>41</v>
      </c>
      <c r="D128">
        <v>2</v>
      </c>
      <c r="E128" t="s">
        <v>33</v>
      </c>
      <c r="F128">
        <v>2</v>
      </c>
      <c r="G128">
        <v>1</v>
      </c>
      <c r="H128" t="str">
        <f t="shared" si="1"/>
        <v>2019-20 2</v>
      </c>
    </row>
    <row r="129" spans="1:8" x14ac:dyDescent="0.25">
      <c r="A129">
        <v>1</v>
      </c>
      <c r="B129">
        <v>2</v>
      </c>
      <c r="C129" t="s">
        <v>41</v>
      </c>
      <c r="D129">
        <v>2</v>
      </c>
      <c r="E129" t="s">
        <v>42</v>
      </c>
      <c r="F129">
        <v>1</v>
      </c>
      <c r="G129">
        <v>1</v>
      </c>
      <c r="H129" t="str">
        <f t="shared" si="1"/>
        <v>2019-20 2</v>
      </c>
    </row>
    <row r="130" spans="1:8" x14ac:dyDescent="0.25">
      <c r="A130">
        <v>18</v>
      </c>
      <c r="B130">
        <v>2</v>
      </c>
      <c r="C130" t="s">
        <v>41</v>
      </c>
      <c r="D130">
        <v>2</v>
      </c>
      <c r="E130" t="s">
        <v>36</v>
      </c>
      <c r="F130">
        <v>1</v>
      </c>
      <c r="G130">
        <v>1</v>
      </c>
      <c r="H130" t="str">
        <f t="shared" si="1"/>
        <v>2019-20 2</v>
      </c>
    </row>
    <row r="131" spans="1:8" x14ac:dyDescent="0.25">
      <c r="A131">
        <v>6</v>
      </c>
      <c r="B131">
        <v>2</v>
      </c>
      <c r="C131" t="s">
        <v>41</v>
      </c>
      <c r="D131">
        <v>2</v>
      </c>
      <c r="E131" t="s">
        <v>11</v>
      </c>
      <c r="F131">
        <v>1</v>
      </c>
      <c r="G131">
        <v>1</v>
      </c>
      <c r="H131" t="str">
        <f t="shared" ref="H131:H194" si="2">CONCATENATE(C131," ",B131)</f>
        <v>2019-20 2</v>
      </c>
    </row>
    <row r="132" spans="1:8" x14ac:dyDescent="0.25">
      <c r="A132">
        <v>16</v>
      </c>
      <c r="B132">
        <v>2</v>
      </c>
      <c r="C132" t="s">
        <v>41</v>
      </c>
      <c r="D132">
        <v>2</v>
      </c>
      <c r="E132" t="s">
        <v>33</v>
      </c>
      <c r="F132">
        <v>1</v>
      </c>
      <c r="G132">
        <v>1</v>
      </c>
      <c r="H132" t="str">
        <f t="shared" si="2"/>
        <v>2019-20 2</v>
      </c>
    </row>
    <row r="133" spans="1:8" x14ac:dyDescent="0.25">
      <c r="A133">
        <v>12</v>
      </c>
      <c r="B133">
        <v>2</v>
      </c>
      <c r="C133" t="s">
        <v>41</v>
      </c>
      <c r="D133">
        <v>2</v>
      </c>
      <c r="E133" t="s">
        <v>36</v>
      </c>
      <c r="F133">
        <v>2</v>
      </c>
      <c r="G133">
        <v>1</v>
      </c>
      <c r="H133" t="str">
        <f t="shared" si="2"/>
        <v>2019-20 2</v>
      </c>
    </row>
    <row r="134" spans="1:8" x14ac:dyDescent="0.25">
      <c r="A134">
        <v>17</v>
      </c>
      <c r="B134">
        <v>2</v>
      </c>
      <c r="C134" t="s">
        <v>41</v>
      </c>
      <c r="D134">
        <v>2</v>
      </c>
      <c r="E134" t="s">
        <v>35</v>
      </c>
      <c r="F134">
        <v>2</v>
      </c>
      <c r="G134">
        <v>1</v>
      </c>
      <c r="H134" t="str">
        <f t="shared" si="2"/>
        <v>2019-20 2</v>
      </c>
    </row>
    <row r="135" spans="1:8" x14ac:dyDescent="0.25">
      <c r="A135">
        <v>10</v>
      </c>
      <c r="B135">
        <v>2</v>
      </c>
      <c r="C135" t="s">
        <v>41</v>
      </c>
      <c r="D135">
        <v>2</v>
      </c>
      <c r="E135" t="s">
        <v>35</v>
      </c>
      <c r="F135">
        <v>1</v>
      </c>
      <c r="G135">
        <v>1</v>
      </c>
      <c r="H135" t="str">
        <f t="shared" si="2"/>
        <v>2019-20 2</v>
      </c>
    </row>
    <row r="136" spans="1:8" x14ac:dyDescent="0.25">
      <c r="A136">
        <v>7</v>
      </c>
      <c r="B136">
        <v>2</v>
      </c>
      <c r="C136" t="s">
        <v>41</v>
      </c>
      <c r="D136">
        <v>2</v>
      </c>
      <c r="E136" t="s">
        <v>11</v>
      </c>
      <c r="F136">
        <v>2</v>
      </c>
      <c r="G136">
        <v>1</v>
      </c>
      <c r="H136" t="str">
        <f t="shared" si="2"/>
        <v>2019-20 2</v>
      </c>
    </row>
    <row r="137" spans="1:8" x14ac:dyDescent="0.25">
      <c r="A137">
        <v>1067</v>
      </c>
      <c r="B137">
        <v>3</v>
      </c>
      <c r="C137" t="s">
        <v>41</v>
      </c>
      <c r="D137">
        <v>1</v>
      </c>
      <c r="E137" t="s">
        <v>42</v>
      </c>
      <c r="F137">
        <v>1</v>
      </c>
      <c r="G137">
        <v>0</v>
      </c>
      <c r="H137" t="str">
        <f t="shared" si="2"/>
        <v>2019-20 3</v>
      </c>
    </row>
    <row r="138" spans="1:8" x14ac:dyDescent="0.25">
      <c r="A138">
        <v>19577</v>
      </c>
      <c r="B138">
        <v>3</v>
      </c>
      <c r="C138" t="s">
        <v>41</v>
      </c>
      <c r="D138">
        <v>1</v>
      </c>
      <c r="E138" t="s">
        <v>34</v>
      </c>
      <c r="F138">
        <v>1</v>
      </c>
      <c r="G138">
        <v>0</v>
      </c>
      <c r="H138" t="str">
        <f t="shared" si="2"/>
        <v>2019-20 3</v>
      </c>
    </row>
    <row r="139" spans="1:8" x14ac:dyDescent="0.25">
      <c r="A139">
        <v>10183</v>
      </c>
      <c r="B139">
        <v>3</v>
      </c>
      <c r="C139" t="s">
        <v>41</v>
      </c>
      <c r="D139">
        <v>1</v>
      </c>
      <c r="E139" t="s">
        <v>40</v>
      </c>
      <c r="F139">
        <v>1</v>
      </c>
      <c r="G139">
        <v>0</v>
      </c>
      <c r="H139" t="str">
        <f t="shared" si="2"/>
        <v>2019-20 3</v>
      </c>
    </row>
    <row r="140" spans="1:8" x14ac:dyDescent="0.25">
      <c r="A140">
        <v>1249</v>
      </c>
      <c r="B140">
        <v>3</v>
      </c>
      <c r="C140" t="s">
        <v>41</v>
      </c>
      <c r="D140">
        <v>1</v>
      </c>
      <c r="E140" t="s">
        <v>38</v>
      </c>
      <c r="F140">
        <v>1</v>
      </c>
      <c r="G140">
        <v>0</v>
      </c>
      <c r="H140" t="str">
        <f t="shared" si="2"/>
        <v>2019-20 3</v>
      </c>
    </row>
    <row r="141" spans="1:8" x14ac:dyDescent="0.25">
      <c r="A141">
        <v>14730</v>
      </c>
      <c r="B141">
        <v>3</v>
      </c>
      <c r="C141" t="s">
        <v>41</v>
      </c>
      <c r="D141">
        <v>1</v>
      </c>
      <c r="E141" t="s">
        <v>11</v>
      </c>
      <c r="F141">
        <v>1</v>
      </c>
      <c r="G141">
        <v>0</v>
      </c>
      <c r="H141" t="str">
        <f t="shared" si="2"/>
        <v>2019-20 3</v>
      </c>
    </row>
    <row r="142" spans="1:8" x14ac:dyDescent="0.25">
      <c r="A142">
        <v>122212</v>
      </c>
      <c r="B142">
        <v>3</v>
      </c>
      <c r="C142" t="s">
        <v>41</v>
      </c>
      <c r="D142">
        <v>1</v>
      </c>
      <c r="E142" t="s">
        <v>33</v>
      </c>
      <c r="F142">
        <v>1</v>
      </c>
      <c r="G142">
        <v>0</v>
      </c>
      <c r="H142" t="str">
        <f t="shared" si="2"/>
        <v>2019-20 3</v>
      </c>
    </row>
    <row r="143" spans="1:8" x14ac:dyDescent="0.25">
      <c r="A143">
        <v>8325</v>
      </c>
      <c r="B143">
        <v>3</v>
      </c>
      <c r="C143" t="s">
        <v>41</v>
      </c>
      <c r="D143">
        <v>1</v>
      </c>
      <c r="E143" t="s">
        <v>36</v>
      </c>
      <c r="F143">
        <v>1</v>
      </c>
      <c r="G143">
        <v>0</v>
      </c>
      <c r="H143" t="str">
        <f t="shared" si="2"/>
        <v>2019-20 3</v>
      </c>
    </row>
    <row r="144" spans="1:8" x14ac:dyDescent="0.25">
      <c r="A144">
        <v>22735</v>
      </c>
      <c r="B144">
        <v>3</v>
      </c>
      <c r="C144" t="s">
        <v>41</v>
      </c>
      <c r="D144">
        <v>1</v>
      </c>
      <c r="E144" t="s">
        <v>39</v>
      </c>
      <c r="F144">
        <v>1</v>
      </c>
      <c r="G144">
        <v>0</v>
      </c>
      <c r="H144" t="str">
        <f t="shared" si="2"/>
        <v>2019-20 3</v>
      </c>
    </row>
    <row r="145" spans="1:8" x14ac:dyDescent="0.25">
      <c r="A145">
        <v>21203</v>
      </c>
      <c r="B145">
        <v>3</v>
      </c>
      <c r="C145" t="s">
        <v>41</v>
      </c>
      <c r="D145">
        <v>1</v>
      </c>
      <c r="E145" t="s">
        <v>32</v>
      </c>
      <c r="F145">
        <v>1</v>
      </c>
      <c r="G145">
        <v>0</v>
      </c>
      <c r="H145" t="str">
        <f t="shared" si="2"/>
        <v>2019-20 3</v>
      </c>
    </row>
    <row r="146" spans="1:8" x14ac:dyDescent="0.25">
      <c r="A146">
        <v>8373</v>
      </c>
      <c r="B146">
        <v>3</v>
      </c>
      <c r="C146" t="s">
        <v>41</v>
      </c>
      <c r="D146">
        <v>1</v>
      </c>
      <c r="E146" t="s">
        <v>35</v>
      </c>
      <c r="F146">
        <v>1</v>
      </c>
      <c r="G146">
        <v>0</v>
      </c>
      <c r="H146" t="str">
        <f t="shared" si="2"/>
        <v>2019-20 3</v>
      </c>
    </row>
    <row r="147" spans="1:8" x14ac:dyDescent="0.25">
      <c r="A147">
        <v>897</v>
      </c>
      <c r="B147">
        <v>3</v>
      </c>
      <c r="C147" t="s">
        <v>41</v>
      </c>
      <c r="D147">
        <v>1</v>
      </c>
      <c r="E147" t="s">
        <v>37</v>
      </c>
      <c r="F147">
        <v>1</v>
      </c>
      <c r="G147">
        <v>0</v>
      </c>
      <c r="H147" t="str">
        <f t="shared" si="2"/>
        <v>2019-20 3</v>
      </c>
    </row>
    <row r="148" spans="1:8" x14ac:dyDescent="0.25">
      <c r="A148">
        <v>6</v>
      </c>
      <c r="B148">
        <v>3</v>
      </c>
      <c r="C148" t="s">
        <v>41</v>
      </c>
      <c r="D148">
        <v>1</v>
      </c>
      <c r="E148" t="s">
        <v>36</v>
      </c>
      <c r="F148">
        <v>1</v>
      </c>
      <c r="G148">
        <v>1</v>
      </c>
      <c r="H148" t="str">
        <f t="shared" si="2"/>
        <v>2019-20 3</v>
      </c>
    </row>
    <row r="149" spans="1:8" x14ac:dyDescent="0.25">
      <c r="A149">
        <v>3</v>
      </c>
      <c r="B149">
        <v>3</v>
      </c>
      <c r="C149" t="s">
        <v>41</v>
      </c>
      <c r="D149">
        <v>1</v>
      </c>
      <c r="E149" t="s">
        <v>33</v>
      </c>
      <c r="F149">
        <v>1</v>
      </c>
      <c r="G149">
        <v>1</v>
      </c>
      <c r="H149" t="str">
        <f t="shared" si="2"/>
        <v>2019-20 3</v>
      </c>
    </row>
    <row r="150" spans="1:8" x14ac:dyDescent="0.25">
      <c r="A150">
        <v>8</v>
      </c>
      <c r="B150">
        <v>3</v>
      </c>
      <c r="C150" t="s">
        <v>41</v>
      </c>
      <c r="D150">
        <v>1</v>
      </c>
      <c r="E150" t="s">
        <v>11</v>
      </c>
      <c r="F150">
        <v>1</v>
      </c>
      <c r="G150">
        <v>1</v>
      </c>
      <c r="H150" t="str">
        <f t="shared" si="2"/>
        <v>2019-20 3</v>
      </c>
    </row>
    <row r="151" spans="1:8" x14ac:dyDescent="0.25">
      <c r="A151">
        <v>8</v>
      </c>
      <c r="B151">
        <v>3</v>
      </c>
      <c r="C151" t="s">
        <v>41</v>
      </c>
      <c r="D151">
        <v>1</v>
      </c>
      <c r="E151" t="s">
        <v>35</v>
      </c>
      <c r="F151">
        <v>1</v>
      </c>
      <c r="G151">
        <v>1</v>
      </c>
      <c r="H151" t="str">
        <f t="shared" si="2"/>
        <v>2019-20 3</v>
      </c>
    </row>
    <row r="152" spans="1:8" x14ac:dyDescent="0.25">
      <c r="A152">
        <v>9487</v>
      </c>
      <c r="B152">
        <v>3</v>
      </c>
      <c r="C152" t="s">
        <v>41</v>
      </c>
      <c r="D152">
        <v>2</v>
      </c>
      <c r="E152" t="s">
        <v>40</v>
      </c>
      <c r="F152">
        <v>2</v>
      </c>
      <c r="G152">
        <v>0</v>
      </c>
      <c r="H152" t="str">
        <f t="shared" si="2"/>
        <v>2019-20 3</v>
      </c>
    </row>
    <row r="153" spans="1:8" x14ac:dyDescent="0.25">
      <c r="A153">
        <v>9881</v>
      </c>
      <c r="B153">
        <v>3</v>
      </c>
      <c r="C153" t="s">
        <v>41</v>
      </c>
      <c r="D153">
        <v>2</v>
      </c>
      <c r="E153" t="s">
        <v>40</v>
      </c>
      <c r="F153">
        <v>1</v>
      </c>
      <c r="G153">
        <v>0</v>
      </c>
      <c r="H153" t="str">
        <f t="shared" si="2"/>
        <v>2019-20 3</v>
      </c>
    </row>
    <row r="154" spans="1:8" x14ac:dyDescent="0.25">
      <c r="A154">
        <v>17634</v>
      </c>
      <c r="B154">
        <v>3</v>
      </c>
      <c r="C154" t="s">
        <v>41</v>
      </c>
      <c r="D154">
        <v>2</v>
      </c>
      <c r="E154" t="s">
        <v>32</v>
      </c>
      <c r="F154">
        <v>1</v>
      </c>
      <c r="G154">
        <v>0</v>
      </c>
      <c r="H154" t="str">
        <f t="shared" si="2"/>
        <v>2019-20 3</v>
      </c>
    </row>
    <row r="155" spans="1:8" x14ac:dyDescent="0.25">
      <c r="A155">
        <v>7882</v>
      </c>
      <c r="B155">
        <v>3</v>
      </c>
      <c r="C155" t="s">
        <v>41</v>
      </c>
      <c r="D155">
        <v>2</v>
      </c>
      <c r="E155" t="s">
        <v>35</v>
      </c>
      <c r="F155">
        <v>1</v>
      </c>
      <c r="G155">
        <v>0</v>
      </c>
      <c r="H155" t="str">
        <f t="shared" si="2"/>
        <v>2019-20 3</v>
      </c>
    </row>
    <row r="156" spans="1:8" x14ac:dyDescent="0.25">
      <c r="A156">
        <v>17446</v>
      </c>
      <c r="B156">
        <v>3</v>
      </c>
      <c r="C156" t="s">
        <v>41</v>
      </c>
      <c r="D156">
        <v>2</v>
      </c>
      <c r="E156" t="s">
        <v>34</v>
      </c>
      <c r="F156">
        <v>1</v>
      </c>
      <c r="G156">
        <v>0</v>
      </c>
      <c r="H156" t="str">
        <f t="shared" si="2"/>
        <v>2019-20 3</v>
      </c>
    </row>
    <row r="157" spans="1:8" x14ac:dyDescent="0.25">
      <c r="A157">
        <v>1100</v>
      </c>
      <c r="B157">
        <v>3</v>
      </c>
      <c r="C157" t="s">
        <v>41</v>
      </c>
      <c r="D157">
        <v>2</v>
      </c>
      <c r="E157" t="s">
        <v>38</v>
      </c>
      <c r="F157">
        <v>2</v>
      </c>
      <c r="G157">
        <v>0</v>
      </c>
      <c r="H157" t="str">
        <f t="shared" si="2"/>
        <v>2019-20 3</v>
      </c>
    </row>
    <row r="158" spans="1:8" x14ac:dyDescent="0.25">
      <c r="A158">
        <v>8325</v>
      </c>
      <c r="B158">
        <v>3</v>
      </c>
      <c r="C158" t="s">
        <v>41</v>
      </c>
      <c r="D158">
        <v>2</v>
      </c>
      <c r="E158" t="s">
        <v>11</v>
      </c>
      <c r="F158">
        <v>1</v>
      </c>
      <c r="G158">
        <v>0</v>
      </c>
      <c r="H158" t="str">
        <f t="shared" si="2"/>
        <v>2019-20 3</v>
      </c>
    </row>
    <row r="159" spans="1:8" x14ac:dyDescent="0.25">
      <c r="A159">
        <v>129776</v>
      </c>
      <c r="B159">
        <v>3</v>
      </c>
      <c r="C159" t="s">
        <v>41</v>
      </c>
      <c r="D159">
        <v>2</v>
      </c>
      <c r="E159" t="s">
        <v>33</v>
      </c>
      <c r="F159">
        <v>2</v>
      </c>
      <c r="G159">
        <v>0</v>
      </c>
      <c r="H159" t="str">
        <f t="shared" si="2"/>
        <v>2019-20 3</v>
      </c>
    </row>
    <row r="160" spans="1:8" x14ac:dyDescent="0.25">
      <c r="A160">
        <v>111234</v>
      </c>
      <c r="B160">
        <v>3</v>
      </c>
      <c r="C160" t="s">
        <v>41</v>
      </c>
      <c r="D160">
        <v>2</v>
      </c>
      <c r="E160" t="s">
        <v>33</v>
      </c>
      <c r="F160">
        <v>1</v>
      </c>
      <c r="G160">
        <v>0</v>
      </c>
      <c r="H160" t="str">
        <f t="shared" si="2"/>
        <v>2019-20 3</v>
      </c>
    </row>
    <row r="161" spans="1:8" x14ac:dyDescent="0.25">
      <c r="A161">
        <v>779</v>
      </c>
      <c r="B161">
        <v>3</v>
      </c>
      <c r="C161" t="s">
        <v>41</v>
      </c>
      <c r="D161">
        <v>2</v>
      </c>
      <c r="E161" t="s">
        <v>37</v>
      </c>
      <c r="F161">
        <v>2</v>
      </c>
      <c r="G161">
        <v>0</v>
      </c>
      <c r="H161" t="str">
        <f t="shared" si="2"/>
        <v>2019-20 3</v>
      </c>
    </row>
    <row r="162" spans="1:8" x14ac:dyDescent="0.25">
      <c r="A162">
        <v>6197</v>
      </c>
      <c r="B162">
        <v>3</v>
      </c>
      <c r="C162" t="s">
        <v>41</v>
      </c>
      <c r="D162">
        <v>2</v>
      </c>
      <c r="E162" t="s">
        <v>36</v>
      </c>
      <c r="F162">
        <v>1</v>
      </c>
      <c r="G162">
        <v>0</v>
      </c>
      <c r="H162" t="str">
        <f t="shared" si="2"/>
        <v>2019-20 3</v>
      </c>
    </row>
    <row r="163" spans="1:8" x14ac:dyDescent="0.25">
      <c r="A163">
        <v>19171</v>
      </c>
      <c r="B163">
        <v>3</v>
      </c>
      <c r="C163" t="s">
        <v>41</v>
      </c>
      <c r="D163">
        <v>2</v>
      </c>
      <c r="E163" t="s">
        <v>32</v>
      </c>
      <c r="F163">
        <v>2</v>
      </c>
      <c r="G163">
        <v>0</v>
      </c>
      <c r="H163" t="str">
        <f t="shared" si="2"/>
        <v>2019-20 3</v>
      </c>
    </row>
    <row r="164" spans="1:8" x14ac:dyDescent="0.25">
      <c r="A164">
        <v>7440</v>
      </c>
      <c r="B164">
        <v>3</v>
      </c>
      <c r="C164" t="s">
        <v>41</v>
      </c>
      <c r="D164">
        <v>2</v>
      </c>
      <c r="E164" t="s">
        <v>36</v>
      </c>
      <c r="F164">
        <v>2</v>
      </c>
      <c r="G164">
        <v>0</v>
      </c>
      <c r="H164" t="str">
        <f t="shared" si="2"/>
        <v>2019-20 3</v>
      </c>
    </row>
    <row r="165" spans="1:8" x14ac:dyDescent="0.25">
      <c r="A165">
        <v>17678</v>
      </c>
      <c r="B165">
        <v>3</v>
      </c>
      <c r="C165" t="s">
        <v>41</v>
      </c>
      <c r="D165">
        <v>2</v>
      </c>
      <c r="E165" t="s">
        <v>34</v>
      </c>
      <c r="F165">
        <v>2</v>
      </c>
      <c r="G165">
        <v>0</v>
      </c>
      <c r="H165" t="str">
        <f t="shared" si="2"/>
        <v>2019-20 3</v>
      </c>
    </row>
    <row r="166" spans="1:8" x14ac:dyDescent="0.25">
      <c r="A166">
        <v>408</v>
      </c>
      <c r="B166">
        <v>3</v>
      </c>
      <c r="C166" t="s">
        <v>41</v>
      </c>
      <c r="D166">
        <v>2</v>
      </c>
      <c r="E166" t="s">
        <v>42</v>
      </c>
      <c r="F166">
        <v>1</v>
      </c>
      <c r="G166">
        <v>0</v>
      </c>
      <c r="H166" t="str">
        <f t="shared" si="2"/>
        <v>2019-20 3</v>
      </c>
    </row>
    <row r="167" spans="1:8" x14ac:dyDescent="0.25">
      <c r="A167">
        <v>21699</v>
      </c>
      <c r="B167">
        <v>3</v>
      </c>
      <c r="C167" t="s">
        <v>41</v>
      </c>
      <c r="D167">
        <v>2</v>
      </c>
      <c r="E167" t="s">
        <v>39</v>
      </c>
      <c r="F167">
        <v>2</v>
      </c>
      <c r="G167">
        <v>0</v>
      </c>
      <c r="H167" t="str">
        <f t="shared" si="2"/>
        <v>2019-20 3</v>
      </c>
    </row>
    <row r="168" spans="1:8" x14ac:dyDescent="0.25">
      <c r="A168">
        <v>8159</v>
      </c>
      <c r="B168">
        <v>3</v>
      </c>
      <c r="C168" t="s">
        <v>41</v>
      </c>
      <c r="D168">
        <v>2</v>
      </c>
      <c r="E168" t="s">
        <v>35</v>
      </c>
      <c r="F168">
        <v>2</v>
      </c>
      <c r="G168">
        <v>0</v>
      </c>
      <c r="H168" t="str">
        <f t="shared" si="2"/>
        <v>2019-20 3</v>
      </c>
    </row>
    <row r="169" spans="1:8" x14ac:dyDescent="0.25">
      <c r="A169">
        <v>727</v>
      </c>
      <c r="B169">
        <v>3</v>
      </c>
      <c r="C169" t="s">
        <v>41</v>
      </c>
      <c r="D169">
        <v>2</v>
      </c>
      <c r="E169" t="s">
        <v>37</v>
      </c>
      <c r="F169">
        <v>1</v>
      </c>
      <c r="G169">
        <v>0</v>
      </c>
      <c r="H169" t="str">
        <f t="shared" si="2"/>
        <v>2019-20 3</v>
      </c>
    </row>
    <row r="170" spans="1:8" x14ac:dyDescent="0.25">
      <c r="A170">
        <v>11425</v>
      </c>
      <c r="B170">
        <v>3</v>
      </c>
      <c r="C170" t="s">
        <v>41</v>
      </c>
      <c r="D170">
        <v>2</v>
      </c>
      <c r="E170" t="s">
        <v>11</v>
      </c>
      <c r="F170">
        <v>2</v>
      </c>
      <c r="G170">
        <v>0</v>
      </c>
      <c r="H170" t="str">
        <f t="shared" si="2"/>
        <v>2019-20 3</v>
      </c>
    </row>
    <row r="171" spans="1:8" x14ac:dyDescent="0.25">
      <c r="A171">
        <v>1433</v>
      </c>
      <c r="B171">
        <v>3</v>
      </c>
      <c r="C171" t="s">
        <v>41</v>
      </c>
      <c r="D171">
        <v>2</v>
      </c>
      <c r="E171" t="s">
        <v>42</v>
      </c>
      <c r="F171">
        <v>2</v>
      </c>
      <c r="G171">
        <v>0</v>
      </c>
      <c r="H171" t="str">
        <f t="shared" si="2"/>
        <v>2019-20 3</v>
      </c>
    </row>
    <row r="172" spans="1:8" x14ac:dyDescent="0.25">
      <c r="A172">
        <v>21640</v>
      </c>
      <c r="B172">
        <v>3</v>
      </c>
      <c r="C172" t="s">
        <v>41</v>
      </c>
      <c r="D172">
        <v>2</v>
      </c>
      <c r="E172" t="s">
        <v>39</v>
      </c>
      <c r="F172">
        <v>1</v>
      </c>
      <c r="G172">
        <v>0</v>
      </c>
      <c r="H172" t="str">
        <f t="shared" si="2"/>
        <v>2019-20 3</v>
      </c>
    </row>
    <row r="173" spans="1:8" x14ac:dyDescent="0.25">
      <c r="A173">
        <v>1049</v>
      </c>
      <c r="B173">
        <v>3</v>
      </c>
      <c r="C173" t="s">
        <v>41</v>
      </c>
      <c r="D173">
        <v>2</v>
      </c>
      <c r="E173" t="s">
        <v>38</v>
      </c>
      <c r="F173">
        <v>1</v>
      </c>
      <c r="G173">
        <v>0</v>
      </c>
      <c r="H173" t="str">
        <f t="shared" si="2"/>
        <v>2019-20 3</v>
      </c>
    </row>
    <row r="174" spans="1:8" x14ac:dyDescent="0.25">
      <c r="A174">
        <v>25</v>
      </c>
      <c r="B174">
        <v>3</v>
      </c>
      <c r="C174" t="s">
        <v>41</v>
      </c>
      <c r="D174">
        <v>2</v>
      </c>
      <c r="E174" t="s">
        <v>35</v>
      </c>
      <c r="F174">
        <v>2</v>
      </c>
      <c r="G174">
        <v>1</v>
      </c>
      <c r="H174" t="str">
        <f t="shared" si="2"/>
        <v>2019-20 3</v>
      </c>
    </row>
    <row r="175" spans="1:8" x14ac:dyDescent="0.25">
      <c r="A175">
        <v>22</v>
      </c>
      <c r="B175">
        <v>3</v>
      </c>
      <c r="C175" t="s">
        <v>41</v>
      </c>
      <c r="D175">
        <v>2</v>
      </c>
      <c r="E175" t="s">
        <v>36</v>
      </c>
      <c r="F175">
        <v>2</v>
      </c>
      <c r="G175">
        <v>1</v>
      </c>
      <c r="H175" t="str">
        <f t="shared" si="2"/>
        <v>2019-20 3</v>
      </c>
    </row>
    <row r="176" spans="1:8" x14ac:dyDescent="0.25">
      <c r="A176">
        <v>2</v>
      </c>
      <c r="B176">
        <v>3</v>
      </c>
      <c r="C176" t="s">
        <v>41</v>
      </c>
      <c r="D176">
        <v>2</v>
      </c>
      <c r="E176" t="s">
        <v>32</v>
      </c>
      <c r="F176">
        <v>1</v>
      </c>
      <c r="G176">
        <v>1</v>
      </c>
      <c r="H176" t="str">
        <f t="shared" si="2"/>
        <v>2019-20 3</v>
      </c>
    </row>
    <row r="177" spans="1:8" x14ac:dyDescent="0.25">
      <c r="A177">
        <v>18</v>
      </c>
      <c r="B177">
        <v>3</v>
      </c>
      <c r="C177" t="s">
        <v>41</v>
      </c>
      <c r="D177">
        <v>2</v>
      </c>
      <c r="E177" t="s">
        <v>36</v>
      </c>
      <c r="F177">
        <v>1</v>
      </c>
      <c r="G177">
        <v>1</v>
      </c>
      <c r="H177" t="str">
        <f t="shared" si="2"/>
        <v>2019-20 3</v>
      </c>
    </row>
    <row r="178" spans="1:8" x14ac:dyDescent="0.25">
      <c r="A178">
        <v>2</v>
      </c>
      <c r="B178">
        <v>3</v>
      </c>
      <c r="C178" t="s">
        <v>41</v>
      </c>
      <c r="D178">
        <v>2</v>
      </c>
      <c r="E178" t="s">
        <v>42</v>
      </c>
      <c r="F178">
        <v>2</v>
      </c>
      <c r="G178">
        <v>1</v>
      </c>
      <c r="H178" t="str">
        <f t="shared" si="2"/>
        <v>2019-20 3</v>
      </c>
    </row>
    <row r="179" spans="1:8" x14ac:dyDescent="0.25">
      <c r="A179">
        <v>1</v>
      </c>
      <c r="B179">
        <v>3</v>
      </c>
      <c r="C179" t="s">
        <v>41</v>
      </c>
      <c r="D179">
        <v>2</v>
      </c>
      <c r="E179" t="s">
        <v>39</v>
      </c>
      <c r="F179">
        <v>2</v>
      </c>
      <c r="G179">
        <v>1</v>
      </c>
      <c r="H179" t="str">
        <f t="shared" si="2"/>
        <v>2019-20 3</v>
      </c>
    </row>
    <row r="180" spans="1:8" x14ac:dyDescent="0.25">
      <c r="A180">
        <v>1</v>
      </c>
      <c r="B180">
        <v>3</v>
      </c>
      <c r="C180" t="s">
        <v>41</v>
      </c>
      <c r="D180">
        <v>2</v>
      </c>
      <c r="E180" t="s">
        <v>32</v>
      </c>
      <c r="F180">
        <v>2</v>
      </c>
      <c r="G180">
        <v>1</v>
      </c>
      <c r="H180" t="str">
        <f t="shared" si="2"/>
        <v>2019-20 3</v>
      </c>
    </row>
    <row r="181" spans="1:8" x14ac:dyDescent="0.25">
      <c r="A181">
        <v>7</v>
      </c>
      <c r="B181">
        <v>3</v>
      </c>
      <c r="C181" t="s">
        <v>41</v>
      </c>
      <c r="D181">
        <v>2</v>
      </c>
      <c r="E181" t="s">
        <v>11</v>
      </c>
      <c r="F181">
        <v>1</v>
      </c>
      <c r="G181">
        <v>1</v>
      </c>
      <c r="H181" t="str">
        <f t="shared" si="2"/>
        <v>2019-20 3</v>
      </c>
    </row>
    <row r="182" spans="1:8" x14ac:dyDescent="0.25">
      <c r="A182">
        <v>11</v>
      </c>
      <c r="B182">
        <v>3</v>
      </c>
      <c r="C182" t="s">
        <v>41</v>
      </c>
      <c r="D182">
        <v>2</v>
      </c>
      <c r="E182" t="s">
        <v>11</v>
      </c>
      <c r="F182">
        <v>2</v>
      </c>
      <c r="G182">
        <v>1</v>
      </c>
      <c r="H182" t="str">
        <f t="shared" si="2"/>
        <v>2019-20 3</v>
      </c>
    </row>
    <row r="183" spans="1:8" x14ac:dyDescent="0.25">
      <c r="A183">
        <v>26</v>
      </c>
      <c r="B183">
        <v>3</v>
      </c>
      <c r="C183" t="s">
        <v>41</v>
      </c>
      <c r="D183">
        <v>2</v>
      </c>
      <c r="E183" t="s">
        <v>33</v>
      </c>
      <c r="F183">
        <v>1</v>
      </c>
      <c r="G183">
        <v>1</v>
      </c>
      <c r="H183" t="str">
        <f t="shared" si="2"/>
        <v>2019-20 3</v>
      </c>
    </row>
    <row r="184" spans="1:8" x14ac:dyDescent="0.25">
      <c r="A184">
        <v>16</v>
      </c>
      <c r="B184">
        <v>3</v>
      </c>
      <c r="C184" t="s">
        <v>41</v>
      </c>
      <c r="D184">
        <v>2</v>
      </c>
      <c r="E184" t="s">
        <v>35</v>
      </c>
      <c r="F184">
        <v>1</v>
      </c>
      <c r="G184">
        <v>1</v>
      </c>
      <c r="H184" t="str">
        <f t="shared" si="2"/>
        <v>2019-20 3</v>
      </c>
    </row>
    <row r="185" spans="1:8" x14ac:dyDescent="0.25">
      <c r="A185">
        <v>26</v>
      </c>
      <c r="B185">
        <v>3</v>
      </c>
      <c r="C185" t="s">
        <v>41</v>
      </c>
      <c r="D185">
        <v>2</v>
      </c>
      <c r="E185" t="s">
        <v>33</v>
      </c>
      <c r="F185">
        <v>2</v>
      </c>
      <c r="G185">
        <v>1</v>
      </c>
      <c r="H185" t="str">
        <f t="shared" si="2"/>
        <v>2019-20 3</v>
      </c>
    </row>
    <row r="186" spans="1:8" x14ac:dyDescent="0.25">
      <c r="A186">
        <v>1</v>
      </c>
      <c r="B186">
        <v>3</v>
      </c>
      <c r="C186" t="s">
        <v>41</v>
      </c>
      <c r="D186">
        <v>2</v>
      </c>
      <c r="E186" t="s">
        <v>42</v>
      </c>
      <c r="F186">
        <v>1</v>
      </c>
      <c r="G186">
        <v>1</v>
      </c>
      <c r="H186" t="str">
        <f t="shared" si="2"/>
        <v>2019-20 3</v>
      </c>
    </row>
    <row r="187" spans="1:8" x14ac:dyDescent="0.25">
      <c r="A187">
        <v>603537</v>
      </c>
      <c r="B187">
        <v>4</v>
      </c>
      <c r="C187" t="s">
        <v>41</v>
      </c>
      <c r="D187">
        <v>1</v>
      </c>
      <c r="E187" t="s">
        <v>34</v>
      </c>
      <c r="F187">
        <v>1</v>
      </c>
      <c r="G187">
        <v>0</v>
      </c>
      <c r="H187" t="str">
        <f t="shared" si="2"/>
        <v>2019-20 4</v>
      </c>
    </row>
    <row r="188" spans="1:8" x14ac:dyDescent="0.25">
      <c r="A188">
        <v>141857</v>
      </c>
      <c r="B188">
        <v>4</v>
      </c>
      <c r="C188" t="s">
        <v>41</v>
      </c>
      <c r="D188">
        <v>1</v>
      </c>
      <c r="E188" t="s">
        <v>35</v>
      </c>
      <c r="F188">
        <v>1</v>
      </c>
      <c r="G188">
        <v>0</v>
      </c>
      <c r="H188" t="str">
        <f t="shared" si="2"/>
        <v>2019-20 4</v>
      </c>
    </row>
    <row r="189" spans="1:8" x14ac:dyDescent="0.25">
      <c r="A189">
        <v>2600</v>
      </c>
      <c r="B189">
        <v>4</v>
      </c>
      <c r="C189" t="s">
        <v>41</v>
      </c>
      <c r="D189">
        <v>1</v>
      </c>
      <c r="E189" t="s">
        <v>37</v>
      </c>
      <c r="F189">
        <v>1</v>
      </c>
      <c r="G189">
        <v>0</v>
      </c>
      <c r="H189" t="str">
        <f t="shared" si="2"/>
        <v>2019-20 4</v>
      </c>
    </row>
    <row r="190" spans="1:8" x14ac:dyDescent="0.25">
      <c r="A190">
        <v>49931</v>
      </c>
      <c r="B190">
        <v>4</v>
      </c>
      <c r="C190" t="s">
        <v>41</v>
      </c>
      <c r="D190">
        <v>1</v>
      </c>
      <c r="E190" t="s">
        <v>40</v>
      </c>
      <c r="F190">
        <v>1</v>
      </c>
      <c r="G190">
        <v>0</v>
      </c>
      <c r="H190" t="str">
        <f t="shared" si="2"/>
        <v>2019-20 4</v>
      </c>
    </row>
    <row r="191" spans="1:8" x14ac:dyDescent="0.25">
      <c r="A191">
        <v>41286</v>
      </c>
      <c r="B191">
        <v>4</v>
      </c>
      <c r="C191" t="s">
        <v>41</v>
      </c>
      <c r="D191">
        <v>1</v>
      </c>
      <c r="E191" t="s">
        <v>32</v>
      </c>
      <c r="F191">
        <v>1</v>
      </c>
      <c r="G191">
        <v>0</v>
      </c>
      <c r="H191" t="str">
        <f t="shared" si="2"/>
        <v>2019-20 4</v>
      </c>
    </row>
    <row r="192" spans="1:8" x14ac:dyDescent="0.25">
      <c r="A192">
        <v>59744</v>
      </c>
      <c r="B192">
        <v>4</v>
      </c>
      <c r="C192" t="s">
        <v>41</v>
      </c>
      <c r="D192">
        <v>1</v>
      </c>
      <c r="E192" t="s">
        <v>39</v>
      </c>
      <c r="F192">
        <v>1</v>
      </c>
      <c r="G192">
        <v>0</v>
      </c>
      <c r="H192" t="str">
        <f t="shared" si="2"/>
        <v>2019-20 4</v>
      </c>
    </row>
    <row r="193" spans="1:8" x14ac:dyDescent="0.25">
      <c r="A193">
        <v>9932</v>
      </c>
      <c r="B193">
        <v>4</v>
      </c>
      <c r="C193" t="s">
        <v>41</v>
      </c>
      <c r="D193">
        <v>1</v>
      </c>
      <c r="E193" t="s">
        <v>36</v>
      </c>
      <c r="F193">
        <v>1</v>
      </c>
      <c r="G193">
        <v>0</v>
      </c>
      <c r="H193" t="str">
        <f t="shared" si="2"/>
        <v>2019-20 4</v>
      </c>
    </row>
    <row r="194" spans="1:8" x14ac:dyDescent="0.25">
      <c r="A194">
        <v>1416677</v>
      </c>
      <c r="B194">
        <v>4</v>
      </c>
      <c r="C194" t="s">
        <v>41</v>
      </c>
      <c r="D194">
        <v>1</v>
      </c>
      <c r="E194" t="s">
        <v>43</v>
      </c>
      <c r="F194">
        <v>1</v>
      </c>
      <c r="G194">
        <v>0</v>
      </c>
      <c r="H194" t="str">
        <f t="shared" si="2"/>
        <v>2019-20 4</v>
      </c>
    </row>
    <row r="195" spans="1:8" x14ac:dyDescent="0.25">
      <c r="A195">
        <v>351981</v>
      </c>
      <c r="B195">
        <v>4</v>
      </c>
      <c r="C195" t="s">
        <v>41</v>
      </c>
      <c r="D195">
        <v>1</v>
      </c>
      <c r="E195" t="s">
        <v>33</v>
      </c>
      <c r="F195">
        <v>1</v>
      </c>
      <c r="G195">
        <v>0</v>
      </c>
      <c r="H195" t="str">
        <f t="shared" ref="H195:H258" si="3">CONCATENATE(C195," ",B195)</f>
        <v>2019-20 4</v>
      </c>
    </row>
    <row r="196" spans="1:8" x14ac:dyDescent="0.25">
      <c r="A196">
        <v>19005</v>
      </c>
      <c r="B196">
        <v>4</v>
      </c>
      <c r="C196" t="s">
        <v>41</v>
      </c>
      <c r="D196">
        <v>1</v>
      </c>
      <c r="E196" t="s">
        <v>11</v>
      </c>
      <c r="F196">
        <v>1</v>
      </c>
      <c r="G196">
        <v>0</v>
      </c>
      <c r="H196" t="str">
        <f t="shared" si="3"/>
        <v>2019-20 4</v>
      </c>
    </row>
    <row r="197" spans="1:8" x14ac:dyDescent="0.25">
      <c r="A197">
        <v>4001</v>
      </c>
      <c r="B197">
        <v>4</v>
      </c>
      <c r="C197" t="s">
        <v>41</v>
      </c>
      <c r="D197">
        <v>1</v>
      </c>
      <c r="E197" t="s">
        <v>42</v>
      </c>
      <c r="F197">
        <v>1</v>
      </c>
      <c r="G197">
        <v>0</v>
      </c>
      <c r="H197" t="str">
        <f t="shared" si="3"/>
        <v>2019-20 4</v>
      </c>
    </row>
    <row r="198" spans="1:8" x14ac:dyDescent="0.25">
      <c r="A198">
        <v>1909</v>
      </c>
      <c r="B198">
        <v>4</v>
      </c>
      <c r="C198" t="s">
        <v>41</v>
      </c>
      <c r="D198">
        <v>1</v>
      </c>
      <c r="E198" t="s">
        <v>38</v>
      </c>
      <c r="F198">
        <v>1</v>
      </c>
      <c r="G198">
        <v>0</v>
      </c>
      <c r="H198" t="str">
        <f t="shared" si="3"/>
        <v>2019-20 4</v>
      </c>
    </row>
    <row r="199" spans="1:8" x14ac:dyDescent="0.25">
      <c r="A199">
        <v>128</v>
      </c>
      <c r="B199">
        <v>4</v>
      </c>
      <c r="C199" t="s">
        <v>41</v>
      </c>
      <c r="D199">
        <v>1</v>
      </c>
      <c r="E199" t="s">
        <v>36</v>
      </c>
      <c r="F199">
        <v>1</v>
      </c>
      <c r="G199">
        <v>1</v>
      </c>
      <c r="H199" t="str">
        <f t="shared" si="3"/>
        <v>2019-20 4</v>
      </c>
    </row>
    <row r="200" spans="1:8" x14ac:dyDescent="0.25">
      <c r="A200">
        <v>12</v>
      </c>
      <c r="B200">
        <v>4</v>
      </c>
      <c r="C200" t="s">
        <v>41</v>
      </c>
      <c r="D200">
        <v>1</v>
      </c>
      <c r="E200" t="s">
        <v>32</v>
      </c>
      <c r="F200">
        <v>1</v>
      </c>
      <c r="G200">
        <v>1</v>
      </c>
      <c r="H200" t="str">
        <f t="shared" si="3"/>
        <v>2019-20 4</v>
      </c>
    </row>
    <row r="201" spans="1:8" x14ac:dyDescent="0.25">
      <c r="A201">
        <v>25</v>
      </c>
      <c r="B201">
        <v>4</v>
      </c>
      <c r="C201" t="s">
        <v>41</v>
      </c>
      <c r="D201">
        <v>1</v>
      </c>
      <c r="E201" t="s">
        <v>42</v>
      </c>
      <c r="F201">
        <v>1</v>
      </c>
      <c r="G201">
        <v>1</v>
      </c>
      <c r="H201" t="str">
        <f t="shared" si="3"/>
        <v>2019-20 4</v>
      </c>
    </row>
    <row r="202" spans="1:8" x14ac:dyDescent="0.25">
      <c r="A202">
        <v>79</v>
      </c>
      <c r="B202">
        <v>4</v>
      </c>
      <c r="C202" t="s">
        <v>41</v>
      </c>
      <c r="D202">
        <v>1</v>
      </c>
      <c r="E202" t="s">
        <v>33</v>
      </c>
      <c r="F202">
        <v>1</v>
      </c>
      <c r="G202">
        <v>1</v>
      </c>
      <c r="H202" t="str">
        <f t="shared" si="3"/>
        <v>2019-20 4</v>
      </c>
    </row>
    <row r="203" spans="1:8" x14ac:dyDescent="0.25">
      <c r="A203">
        <v>21</v>
      </c>
      <c r="B203">
        <v>4</v>
      </c>
      <c r="C203" t="s">
        <v>41</v>
      </c>
      <c r="D203">
        <v>1</v>
      </c>
      <c r="E203" t="s">
        <v>39</v>
      </c>
      <c r="F203">
        <v>1</v>
      </c>
      <c r="G203">
        <v>1</v>
      </c>
      <c r="H203" t="str">
        <f t="shared" si="3"/>
        <v>2019-20 4</v>
      </c>
    </row>
    <row r="204" spans="1:8" x14ac:dyDescent="0.25">
      <c r="A204">
        <v>41</v>
      </c>
      <c r="B204">
        <v>4</v>
      </c>
      <c r="C204" t="s">
        <v>41</v>
      </c>
      <c r="D204">
        <v>1</v>
      </c>
      <c r="E204" t="s">
        <v>11</v>
      </c>
      <c r="F204">
        <v>1</v>
      </c>
      <c r="G204">
        <v>1</v>
      </c>
      <c r="H204" t="str">
        <f t="shared" si="3"/>
        <v>2019-20 4</v>
      </c>
    </row>
    <row r="205" spans="1:8" x14ac:dyDescent="0.25">
      <c r="A205">
        <v>146</v>
      </c>
      <c r="B205">
        <v>4</v>
      </c>
      <c r="C205" t="s">
        <v>41</v>
      </c>
      <c r="D205">
        <v>1</v>
      </c>
      <c r="E205" t="s">
        <v>35</v>
      </c>
      <c r="F205">
        <v>1</v>
      </c>
      <c r="G205">
        <v>1</v>
      </c>
      <c r="H205" t="str">
        <f t="shared" si="3"/>
        <v>2019-20 4</v>
      </c>
    </row>
    <row r="206" spans="1:8" x14ac:dyDescent="0.25">
      <c r="A206">
        <v>47494</v>
      </c>
      <c r="B206">
        <v>4</v>
      </c>
      <c r="C206" t="s">
        <v>41</v>
      </c>
      <c r="D206">
        <v>2</v>
      </c>
      <c r="E206" t="s">
        <v>39</v>
      </c>
      <c r="F206">
        <v>1</v>
      </c>
      <c r="G206">
        <v>0</v>
      </c>
      <c r="H206" t="str">
        <f t="shared" si="3"/>
        <v>2019-20 4</v>
      </c>
    </row>
    <row r="207" spans="1:8" x14ac:dyDescent="0.25">
      <c r="A207">
        <v>335699</v>
      </c>
      <c r="B207">
        <v>4</v>
      </c>
      <c r="C207" t="s">
        <v>41</v>
      </c>
      <c r="D207">
        <v>2</v>
      </c>
      <c r="E207" t="s">
        <v>34</v>
      </c>
      <c r="F207">
        <v>2</v>
      </c>
      <c r="G207">
        <v>0</v>
      </c>
      <c r="H207" t="str">
        <f t="shared" si="3"/>
        <v>2019-20 4</v>
      </c>
    </row>
    <row r="208" spans="1:8" x14ac:dyDescent="0.25">
      <c r="A208">
        <v>31010</v>
      </c>
      <c r="B208">
        <v>4</v>
      </c>
      <c r="C208" t="s">
        <v>41</v>
      </c>
      <c r="D208">
        <v>2</v>
      </c>
      <c r="E208" t="s">
        <v>32</v>
      </c>
      <c r="F208">
        <v>1</v>
      </c>
      <c r="G208">
        <v>0</v>
      </c>
      <c r="H208" t="str">
        <f t="shared" si="3"/>
        <v>2019-20 4</v>
      </c>
    </row>
    <row r="209" spans="1:8" x14ac:dyDescent="0.25">
      <c r="A209">
        <v>42680</v>
      </c>
      <c r="B209">
        <v>4</v>
      </c>
      <c r="C209" t="s">
        <v>41</v>
      </c>
      <c r="D209">
        <v>2</v>
      </c>
      <c r="E209" t="s">
        <v>39</v>
      </c>
      <c r="F209">
        <v>2</v>
      </c>
      <c r="G209">
        <v>0</v>
      </c>
      <c r="H209" t="str">
        <f t="shared" si="3"/>
        <v>2019-20 4</v>
      </c>
    </row>
    <row r="210" spans="1:8" x14ac:dyDescent="0.25">
      <c r="A210">
        <v>368945</v>
      </c>
      <c r="B210">
        <v>4</v>
      </c>
      <c r="C210" t="s">
        <v>41</v>
      </c>
      <c r="D210">
        <v>2</v>
      </c>
      <c r="E210" t="s">
        <v>34</v>
      </c>
      <c r="F210">
        <v>1</v>
      </c>
      <c r="G210">
        <v>0</v>
      </c>
      <c r="H210" t="str">
        <f t="shared" si="3"/>
        <v>2019-20 4</v>
      </c>
    </row>
    <row r="211" spans="1:8" x14ac:dyDescent="0.25">
      <c r="A211">
        <v>3212</v>
      </c>
      <c r="B211">
        <v>4</v>
      </c>
      <c r="C211" t="s">
        <v>41</v>
      </c>
      <c r="D211">
        <v>2</v>
      </c>
      <c r="E211" t="s">
        <v>42</v>
      </c>
      <c r="F211">
        <v>2</v>
      </c>
      <c r="G211">
        <v>0</v>
      </c>
      <c r="H211" t="str">
        <f t="shared" si="3"/>
        <v>2019-20 4</v>
      </c>
    </row>
    <row r="212" spans="1:8" x14ac:dyDescent="0.25">
      <c r="A212">
        <v>566060</v>
      </c>
      <c r="B212">
        <v>4</v>
      </c>
      <c r="C212" t="s">
        <v>41</v>
      </c>
      <c r="D212">
        <v>2</v>
      </c>
      <c r="E212" t="s">
        <v>43</v>
      </c>
      <c r="F212">
        <v>2</v>
      </c>
      <c r="G212">
        <v>0</v>
      </c>
      <c r="H212" t="str">
        <f t="shared" si="3"/>
        <v>2019-20 4</v>
      </c>
    </row>
    <row r="213" spans="1:8" x14ac:dyDescent="0.25">
      <c r="A213">
        <v>10225</v>
      </c>
      <c r="B213">
        <v>4</v>
      </c>
      <c r="C213" t="s">
        <v>41</v>
      </c>
      <c r="D213">
        <v>2</v>
      </c>
      <c r="E213" t="s">
        <v>11</v>
      </c>
      <c r="F213">
        <v>1</v>
      </c>
      <c r="G213">
        <v>0</v>
      </c>
      <c r="H213" t="str">
        <f t="shared" si="3"/>
        <v>2019-20 4</v>
      </c>
    </row>
    <row r="214" spans="1:8" x14ac:dyDescent="0.25">
      <c r="A214">
        <v>7060</v>
      </c>
      <c r="B214">
        <v>4</v>
      </c>
      <c r="C214" t="s">
        <v>41</v>
      </c>
      <c r="D214">
        <v>2</v>
      </c>
      <c r="E214" t="s">
        <v>36</v>
      </c>
      <c r="F214">
        <v>1</v>
      </c>
      <c r="G214">
        <v>0</v>
      </c>
      <c r="H214" t="str">
        <f t="shared" si="3"/>
        <v>2019-20 4</v>
      </c>
    </row>
    <row r="215" spans="1:8" x14ac:dyDescent="0.25">
      <c r="A215">
        <v>244362</v>
      </c>
      <c r="B215">
        <v>4</v>
      </c>
      <c r="C215" t="s">
        <v>41</v>
      </c>
      <c r="D215">
        <v>2</v>
      </c>
      <c r="E215" t="s">
        <v>33</v>
      </c>
      <c r="F215">
        <v>2</v>
      </c>
      <c r="G215">
        <v>0</v>
      </c>
      <c r="H215" t="str">
        <f t="shared" si="3"/>
        <v>2019-20 4</v>
      </c>
    </row>
    <row r="216" spans="1:8" x14ac:dyDescent="0.25">
      <c r="A216">
        <v>7913</v>
      </c>
      <c r="B216">
        <v>4</v>
      </c>
      <c r="C216" t="s">
        <v>41</v>
      </c>
      <c r="D216">
        <v>2</v>
      </c>
      <c r="E216" t="s">
        <v>36</v>
      </c>
      <c r="F216">
        <v>2</v>
      </c>
      <c r="G216">
        <v>0</v>
      </c>
      <c r="H216" t="str">
        <f t="shared" si="3"/>
        <v>2019-20 4</v>
      </c>
    </row>
    <row r="217" spans="1:8" x14ac:dyDescent="0.25">
      <c r="A217">
        <v>13298</v>
      </c>
      <c r="B217">
        <v>4</v>
      </c>
      <c r="C217" t="s">
        <v>41</v>
      </c>
      <c r="D217">
        <v>2</v>
      </c>
      <c r="E217" t="s">
        <v>11</v>
      </c>
      <c r="F217">
        <v>2</v>
      </c>
      <c r="G217">
        <v>0</v>
      </c>
      <c r="H217" t="str">
        <f t="shared" si="3"/>
        <v>2019-20 4</v>
      </c>
    </row>
    <row r="218" spans="1:8" x14ac:dyDescent="0.25">
      <c r="A218">
        <v>31894</v>
      </c>
      <c r="B218">
        <v>4</v>
      </c>
      <c r="C218" t="s">
        <v>41</v>
      </c>
      <c r="D218">
        <v>2</v>
      </c>
      <c r="E218" t="s">
        <v>32</v>
      </c>
      <c r="F218">
        <v>2</v>
      </c>
      <c r="G218">
        <v>0</v>
      </c>
      <c r="H218" t="str">
        <f t="shared" si="3"/>
        <v>2019-20 4</v>
      </c>
    </row>
    <row r="219" spans="1:8" x14ac:dyDescent="0.25">
      <c r="A219">
        <v>33707</v>
      </c>
      <c r="B219">
        <v>4</v>
      </c>
      <c r="C219" t="s">
        <v>41</v>
      </c>
      <c r="D219">
        <v>2</v>
      </c>
      <c r="E219" t="s">
        <v>40</v>
      </c>
      <c r="F219">
        <v>1</v>
      </c>
      <c r="G219">
        <v>0</v>
      </c>
      <c r="H219" t="str">
        <f t="shared" si="3"/>
        <v>2019-20 4</v>
      </c>
    </row>
    <row r="220" spans="1:8" x14ac:dyDescent="0.25">
      <c r="A220">
        <v>30158</v>
      </c>
      <c r="B220">
        <v>4</v>
      </c>
      <c r="C220" t="s">
        <v>41</v>
      </c>
      <c r="D220">
        <v>2</v>
      </c>
      <c r="E220" t="s">
        <v>40</v>
      </c>
      <c r="F220">
        <v>2</v>
      </c>
      <c r="G220">
        <v>0</v>
      </c>
      <c r="H220" t="str">
        <f t="shared" si="3"/>
        <v>2019-20 4</v>
      </c>
    </row>
    <row r="221" spans="1:8" x14ac:dyDescent="0.25">
      <c r="A221">
        <v>1871</v>
      </c>
      <c r="B221">
        <v>4</v>
      </c>
      <c r="C221" t="s">
        <v>41</v>
      </c>
      <c r="D221">
        <v>2</v>
      </c>
      <c r="E221" t="s">
        <v>37</v>
      </c>
      <c r="F221">
        <v>2</v>
      </c>
      <c r="G221">
        <v>0</v>
      </c>
      <c r="H221" t="str">
        <f t="shared" si="3"/>
        <v>2019-20 4</v>
      </c>
    </row>
    <row r="222" spans="1:8" x14ac:dyDescent="0.25">
      <c r="A222">
        <v>1490</v>
      </c>
      <c r="B222">
        <v>4</v>
      </c>
      <c r="C222" t="s">
        <v>41</v>
      </c>
      <c r="D222">
        <v>2</v>
      </c>
      <c r="E222" t="s">
        <v>38</v>
      </c>
      <c r="F222">
        <v>2</v>
      </c>
      <c r="G222">
        <v>0</v>
      </c>
      <c r="H222" t="str">
        <f t="shared" si="3"/>
        <v>2019-20 4</v>
      </c>
    </row>
    <row r="223" spans="1:8" x14ac:dyDescent="0.25">
      <c r="A223">
        <v>1432</v>
      </c>
      <c r="B223">
        <v>4</v>
      </c>
      <c r="C223" t="s">
        <v>41</v>
      </c>
      <c r="D223">
        <v>2</v>
      </c>
      <c r="E223" t="s">
        <v>42</v>
      </c>
      <c r="F223">
        <v>1</v>
      </c>
      <c r="G223">
        <v>0</v>
      </c>
      <c r="H223" t="str">
        <f t="shared" si="3"/>
        <v>2019-20 4</v>
      </c>
    </row>
    <row r="224" spans="1:8" x14ac:dyDescent="0.25">
      <c r="A224">
        <v>78064</v>
      </c>
      <c r="B224">
        <v>4</v>
      </c>
      <c r="C224" t="s">
        <v>41</v>
      </c>
      <c r="D224">
        <v>2</v>
      </c>
      <c r="E224" t="s">
        <v>35</v>
      </c>
      <c r="F224">
        <v>1</v>
      </c>
      <c r="G224">
        <v>0</v>
      </c>
      <c r="H224" t="str">
        <f t="shared" si="3"/>
        <v>2019-20 4</v>
      </c>
    </row>
    <row r="225" spans="1:8" x14ac:dyDescent="0.25">
      <c r="A225">
        <v>79727</v>
      </c>
      <c r="B225">
        <v>4</v>
      </c>
      <c r="C225" t="s">
        <v>41</v>
      </c>
      <c r="D225">
        <v>2</v>
      </c>
      <c r="E225" t="s">
        <v>35</v>
      </c>
      <c r="F225">
        <v>2</v>
      </c>
      <c r="G225">
        <v>0</v>
      </c>
      <c r="H225" t="str">
        <f t="shared" si="3"/>
        <v>2019-20 4</v>
      </c>
    </row>
    <row r="226" spans="1:8" x14ac:dyDescent="0.25">
      <c r="A226">
        <v>1622</v>
      </c>
      <c r="B226">
        <v>4</v>
      </c>
      <c r="C226" t="s">
        <v>41</v>
      </c>
      <c r="D226">
        <v>2</v>
      </c>
      <c r="E226" t="s">
        <v>38</v>
      </c>
      <c r="F226">
        <v>1</v>
      </c>
      <c r="G226">
        <v>0</v>
      </c>
      <c r="H226" t="str">
        <f t="shared" si="3"/>
        <v>2019-20 4</v>
      </c>
    </row>
    <row r="227" spans="1:8" x14ac:dyDescent="0.25">
      <c r="A227">
        <v>930913</v>
      </c>
      <c r="B227">
        <v>4</v>
      </c>
      <c r="C227" t="s">
        <v>41</v>
      </c>
      <c r="D227">
        <v>2</v>
      </c>
      <c r="E227" t="s">
        <v>43</v>
      </c>
      <c r="F227">
        <v>1</v>
      </c>
      <c r="G227">
        <v>0</v>
      </c>
      <c r="H227" t="str">
        <f t="shared" si="3"/>
        <v>2019-20 4</v>
      </c>
    </row>
    <row r="228" spans="1:8" x14ac:dyDescent="0.25">
      <c r="A228">
        <v>245920</v>
      </c>
      <c r="B228">
        <v>4</v>
      </c>
      <c r="C228" t="s">
        <v>41</v>
      </c>
      <c r="D228">
        <v>2</v>
      </c>
      <c r="E228" t="s">
        <v>33</v>
      </c>
      <c r="F228">
        <v>1</v>
      </c>
      <c r="G228">
        <v>0</v>
      </c>
      <c r="H228" t="str">
        <f t="shared" si="3"/>
        <v>2019-20 4</v>
      </c>
    </row>
    <row r="229" spans="1:8" x14ac:dyDescent="0.25">
      <c r="A229">
        <v>1863</v>
      </c>
      <c r="B229">
        <v>4</v>
      </c>
      <c r="C229" t="s">
        <v>41</v>
      </c>
      <c r="D229">
        <v>2</v>
      </c>
      <c r="E229" t="s">
        <v>37</v>
      </c>
      <c r="F229">
        <v>1</v>
      </c>
      <c r="G229">
        <v>0</v>
      </c>
      <c r="H229" t="str">
        <f t="shared" si="3"/>
        <v>2019-20 4</v>
      </c>
    </row>
    <row r="230" spans="1:8" x14ac:dyDescent="0.25">
      <c r="A230">
        <v>9</v>
      </c>
      <c r="B230">
        <v>4</v>
      </c>
      <c r="C230" t="s">
        <v>41</v>
      </c>
      <c r="D230">
        <v>2</v>
      </c>
      <c r="E230" t="s">
        <v>32</v>
      </c>
      <c r="F230">
        <v>1</v>
      </c>
      <c r="G230">
        <v>1</v>
      </c>
      <c r="H230" t="str">
        <f t="shared" si="3"/>
        <v>2019-20 4</v>
      </c>
    </row>
    <row r="231" spans="1:8" x14ac:dyDescent="0.25">
      <c r="A231">
        <v>3</v>
      </c>
      <c r="B231">
        <v>4</v>
      </c>
      <c r="C231" t="s">
        <v>41</v>
      </c>
      <c r="D231">
        <v>2</v>
      </c>
      <c r="E231" t="s">
        <v>42</v>
      </c>
      <c r="F231">
        <v>1</v>
      </c>
      <c r="G231">
        <v>1</v>
      </c>
      <c r="H231" t="str">
        <f t="shared" si="3"/>
        <v>2019-20 4</v>
      </c>
    </row>
    <row r="232" spans="1:8" x14ac:dyDescent="0.25">
      <c r="A232">
        <v>984</v>
      </c>
      <c r="B232">
        <v>4</v>
      </c>
      <c r="C232" t="s">
        <v>41</v>
      </c>
      <c r="D232">
        <v>2</v>
      </c>
      <c r="E232" t="s">
        <v>33</v>
      </c>
      <c r="F232">
        <v>2</v>
      </c>
      <c r="G232">
        <v>1</v>
      </c>
      <c r="H232" t="str">
        <f t="shared" si="3"/>
        <v>2019-20 4</v>
      </c>
    </row>
    <row r="233" spans="1:8" x14ac:dyDescent="0.25">
      <c r="A233">
        <v>11</v>
      </c>
      <c r="B233">
        <v>4</v>
      </c>
      <c r="C233" t="s">
        <v>41</v>
      </c>
      <c r="D233">
        <v>2</v>
      </c>
      <c r="E233" t="s">
        <v>42</v>
      </c>
      <c r="F233">
        <v>2</v>
      </c>
      <c r="G233">
        <v>1</v>
      </c>
      <c r="H233" t="str">
        <f t="shared" si="3"/>
        <v>2019-20 4</v>
      </c>
    </row>
    <row r="234" spans="1:8" x14ac:dyDescent="0.25">
      <c r="A234">
        <v>7</v>
      </c>
      <c r="B234">
        <v>4</v>
      </c>
      <c r="C234" t="s">
        <v>41</v>
      </c>
      <c r="D234">
        <v>2</v>
      </c>
      <c r="E234" t="s">
        <v>39</v>
      </c>
      <c r="F234">
        <v>1</v>
      </c>
      <c r="G234">
        <v>1</v>
      </c>
      <c r="H234" t="str">
        <f t="shared" si="3"/>
        <v>2019-20 4</v>
      </c>
    </row>
    <row r="235" spans="1:8" x14ac:dyDescent="0.25">
      <c r="A235">
        <v>186</v>
      </c>
      <c r="B235">
        <v>4</v>
      </c>
      <c r="C235" t="s">
        <v>41</v>
      </c>
      <c r="D235">
        <v>2</v>
      </c>
      <c r="E235" t="s">
        <v>36</v>
      </c>
      <c r="F235">
        <v>2</v>
      </c>
      <c r="G235">
        <v>1</v>
      </c>
      <c r="H235" t="str">
        <f t="shared" si="3"/>
        <v>2019-20 4</v>
      </c>
    </row>
    <row r="236" spans="1:8" x14ac:dyDescent="0.25">
      <c r="A236">
        <v>18</v>
      </c>
      <c r="B236">
        <v>4</v>
      </c>
      <c r="C236" t="s">
        <v>41</v>
      </c>
      <c r="D236">
        <v>2</v>
      </c>
      <c r="E236" t="s">
        <v>11</v>
      </c>
      <c r="F236">
        <v>1</v>
      </c>
      <c r="G236">
        <v>1</v>
      </c>
      <c r="H236" t="str">
        <f t="shared" si="3"/>
        <v>2019-20 4</v>
      </c>
    </row>
    <row r="237" spans="1:8" x14ac:dyDescent="0.25">
      <c r="A237">
        <v>64</v>
      </c>
      <c r="B237">
        <v>4</v>
      </c>
      <c r="C237" t="s">
        <v>41</v>
      </c>
      <c r="D237">
        <v>2</v>
      </c>
      <c r="E237" t="s">
        <v>11</v>
      </c>
      <c r="F237">
        <v>2</v>
      </c>
      <c r="G237">
        <v>1</v>
      </c>
      <c r="H237" t="str">
        <f t="shared" si="3"/>
        <v>2019-20 4</v>
      </c>
    </row>
    <row r="238" spans="1:8" x14ac:dyDescent="0.25">
      <c r="A238">
        <v>28</v>
      </c>
      <c r="B238">
        <v>4</v>
      </c>
      <c r="C238" t="s">
        <v>41</v>
      </c>
      <c r="D238">
        <v>2</v>
      </c>
      <c r="E238" t="s">
        <v>39</v>
      </c>
      <c r="F238">
        <v>2</v>
      </c>
      <c r="G238">
        <v>1</v>
      </c>
      <c r="H238" t="str">
        <f t="shared" si="3"/>
        <v>2019-20 4</v>
      </c>
    </row>
    <row r="239" spans="1:8" x14ac:dyDescent="0.25">
      <c r="A239">
        <v>183</v>
      </c>
      <c r="B239">
        <v>4</v>
      </c>
      <c r="C239" t="s">
        <v>41</v>
      </c>
      <c r="D239">
        <v>2</v>
      </c>
      <c r="E239" t="s">
        <v>35</v>
      </c>
      <c r="F239">
        <v>2</v>
      </c>
      <c r="G239">
        <v>1</v>
      </c>
      <c r="H239" t="str">
        <f t="shared" si="3"/>
        <v>2019-20 4</v>
      </c>
    </row>
    <row r="240" spans="1:8" x14ac:dyDescent="0.25">
      <c r="A240">
        <v>238</v>
      </c>
      <c r="B240">
        <v>4</v>
      </c>
      <c r="C240" t="s">
        <v>41</v>
      </c>
      <c r="D240">
        <v>2</v>
      </c>
      <c r="E240" t="s">
        <v>33</v>
      </c>
      <c r="F240">
        <v>1</v>
      </c>
      <c r="G240">
        <v>1</v>
      </c>
      <c r="H240" t="str">
        <f t="shared" si="3"/>
        <v>2019-20 4</v>
      </c>
    </row>
    <row r="241" spans="1:8" x14ac:dyDescent="0.25">
      <c r="A241">
        <v>61</v>
      </c>
      <c r="B241">
        <v>4</v>
      </c>
      <c r="C241" t="s">
        <v>41</v>
      </c>
      <c r="D241">
        <v>2</v>
      </c>
      <c r="E241" t="s">
        <v>36</v>
      </c>
      <c r="F241">
        <v>1</v>
      </c>
      <c r="G241">
        <v>1</v>
      </c>
      <c r="H241" t="str">
        <f t="shared" si="3"/>
        <v>2019-20 4</v>
      </c>
    </row>
    <row r="242" spans="1:8" x14ac:dyDescent="0.25">
      <c r="A242">
        <v>23</v>
      </c>
      <c r="B242">
        <v>4</v>
      </c>
      <c r="C242" t="s">
        <v>41</v>
      </c>
      <c r="D242">
        <v>2</v>
      </c>
      <c r="E242" t="s">
        <v>32</v>
      </c>
      <c r="F242">
        <v>2</v>
      </c>
      <c r="G242">
        <v>1</v>
      </c>
      <c r="H242" t="str">
        <f t="shared" si="3"/>
        <v>2019-20 4</v>
      </c>
    </row>
    <row r="243" spans="1:8" x14ac:dyDescent="0.25">
      <c r="A243">
        <v>80</v>
      </c>
      <c r="B243">
        <v>4</v>
      </c>
      <c r="C243" t="s">
        <v>41</v>
      </c>
      <c r="D243">
        <v>2</v>
      </c>
      <c r="E243" t="s">
        <v>35</v>
      </c>
      <c r="F243">
        <v>1</v>
      </c>
      <c r="G243">
        <v>1</v>
      </c>
      <c r="H243" t="str">
        <f t="shared" si="3"/>
        <v>2019-20 4</v>
      </c>
    </row>
    <row r="244" spans="1:8" x14ac:dyDescent="0.25">
      <c r="A244">
        <v>11400</v>
      </c>
      <c r="B244">
        <v>1</v>
      </c>
      <c r="C244" t="s">
        <v>44</v>
      </c>
      <c r="D244">
        <v>1</v>
      </c>
      <c r="E244" t="s">
        <v>36</v>
      </c>
      <c r="F244">
        <v>1</v>
      </c>
      <c r="G244">
        <v>0</v>
      </c>
      <c r="H244" t="str">
        <f t="shared" si="3"/>
        <v>2020-21 1</v>
      </c>
    </row>
    <row r="245" spans="1:8" x14ac:dyDescent="0.25">
      <c r="A245">
        <v>346501</v>
      </c>
      <c r="B245">
        <v>1</v>
      </c>
      <c r="C245" t="s">
        <v>44</v>
      </c>
      <c r="D245">
        <v>1</v>
      </c>
      <c r="E245" t="s">
        <v>34</v>
      </c>
      <c r="F245">
        <v>1</v>
      </c>
      <c r="G245">
        <v>0</v>
      </c>
      <c r="H245" t="str">
        <f t="shared" si="3"/>
        <v>2020-21 1</v>
      </c>
    </row>
    <row r="246" spans="1:8" x14ac:dyDescent="0.25">
      <c r="A246">
        <v>49124</v>
      </c>
      <c r="B246">
        <v>1</v>
      </c>
      <c r="C246" t="s">
        <v>44</v>
      </c>
      <c r="D246">
        <v>1</v>
      </c>
      <c r="E246" t="s">
        <v>32</v>
      </c>
      <c r="F246">
        <v>1</v>
      </c>
      <c r="G246">
        <v>0</v>
      </c>
      <c r="H246" t="str">
        <f t="shared" si="3"/>
        <v>2020-21 1</v>
      </c>
    </row>
    <row r="247" spans="1:8" x14ac:dyDescent="0.25">
      <c r="A247">
        <v>50336</v>
      </c>
      <c r="B247">
        <v>1</v>
      </c>
      <c r="C247" t="s">
        <v>44</v>
      </c>
      <c r="D247">
        <v>1</v>
      </c>
      <c r="E247" t="s">
        <v>39</v>
      </c>
      <c r="F247">
        <v>1</v>
      </c>
      <c r="G247">
        <v>0</v>
      </c>
      <c r="H247" t="str">
        <f t="shared" si="3"/>
        <v>2020-21 1</v>
      </c>
    </row>
    <row r="248" spans="1:8" x14ac:dyDescent="0.25">
      <c r="A248">
        <v>4399</v>
      </c>
      <c r="B248">
        <v>1</v>
      </c>
      <c r="C248" t="s">
        <v>44</v>
      </c>
      <c r="D248">
        <v>1</v>
      </c>
      <c r="E248" t="s">
        <v>42</v>
      </c>
      <c r="F248">
        <v>1</v>
      </c>
      <c r="G248">
        <v>0</v>
      </c>
      <c r="H248" t="str">
        <f t="shared" si="3"/>
        <v>2020-21 1</v>
      </c>
    </row>
    <row r="249" spans="1:8" x14ac:dyDescent="0.25">
      <c r="A249">
        <v>273940</v>
      </c>
      <c r="B249">
        <v>1</v>
      </c>
      <c r="C249" t="s">
        <v>44</v>
      </c>
      <c r="D249">
        <v>1</v>
      </c>
      <c r="E249" t="s">
        <v>33</v>
      </c>
      <c r="F249">
        <v>1</v>
      </c>
      <c r="G249">
        <v>0</v>
      </c>
      <c r="H249" t="str">
        <f t="shared" si="3"/>
        <v>2020-21 1</v>
      </c>
    </row>
    <row r="250" spans="1:8" x14ac:dyDescent="0.25">
      <c r="A250">
        <v>173559</v>
      </c>
      <c r="B250">
        <v>1</v>
      </c>
      <c r="C250" t="s">
        <v>44</v>
      </c>
      <c r="D250">
        <v>1</v>
      </c>
      <c r="E250" t="s">
        <v>35</v>
      </c>
      <c r="F250">
        <v>1</v>
      </c>
      <c r="G250">
        <v>0</v>
      </c>
      <c r="H250" t="str">
        <f t="shared" si="3"/>
        <v>2020-21 1</v>
      </c>
    </row>
    <row r="251" spans="1:8" x14ac:dyDescent="0.25">
      <c r="A251">
        <v>12598</v>
      </c>
      <c r="B251">
        <v>1</v>
      </c>
      <c r="C251" t="s">
        <v>44</v>
      </c>
      <c r="D251">
        <v>1</v>
      </c>
      <c r="E251" t="s">
        <v>43</v>
      </c>
      <c r="F251">
        <v>1</v>
      </c>
      <c r="G251">
        <v>0</v>
      </c>
      <c r="H251" t="str">
        <f t="shared" si="3"/>
        <v>2020-21 1</v>
      </c>
    </row>
    <row r="252" spans="1:8" x14ac:dyDescent="0.25">
      <c r="A252">
        <v>5727</v>
      </c>
      <c r="B252">
        <v>1</v>
      </c>
      <c r="C252" t="s">
        <v>44</v>
      </c>
      <c r="D252">
        <v>1</v>
      </c>
      <c r="E252" t="s">
        <v>37</v>
      </c>
      <c r="F252">
        <v>1</v>
      </c>
      <c r="G252">
        <v>0</v>
      </c>
      <c r="H252" t="str">
        <f t="shared" si="3"/>
        <v>2020-21 1</v>
      </c>
    </row>
    <row r="253" spans="1:8" x14ac:dyDescent="0.25">
      <c r="A253">
        <v>44950</v>
      </c>
      <c r="B253">
        <v>1</v>
      </c>
      <c r="C253" t="s">
        <v>44</v>
      </c>
      <c r="D253">
        <v>1</v>
      </c>
      <c r="E253" t="s">
        <v>11</v>
      </c>
      <c r="F253">
        <v>1</v>
      </c>
      <c r="G253">
        <v>0</v>
      </c>
      <c r="H253" t="str">
        <f t="shared" si="3"/>
        <v>2020-21 1</v>
      </c>
    </row>
    <row r="254" spans="1:8" x14ac:dyDescent="0.25">
      <c r="A254">
        <v>1824</v>
      </c>
      <c r="B254">
        <v>1</v>
      </c>
      <c r="C254" t="s">
        <v>44</v>
      </c>
      <c r="D254">
        <v>1</v>
      </c>
      <c r="E254" t="s">
        <v>38</v>
      </c>
      <c r="F254">
        <v>1</v>
      </c>
      <c r="G254">
        <v>0</v>
      </c>
      <c r="H254" t="str">
        <f t="shared" si="3"/>
        <v>2020-21 1</v>
      </c>
    </row>
    <row r="255" spans="1:8" x14ac:dyDescent="0.25">
      <c r="A255">
        <v>43174</v>
      </c>
      <c r="B255">
        <v>1</v>
      </c>
      <c r="C255" t="s">
        <v>44</v>
      </c>
      <c r="D255">
        <v>1</v>
      </c>
      <c r="E255" t="s">
        <v>40</v>
      </c>
      <c r="F255">
        <v>1</v>
      </c>
      <c r="G255">
        <v>0</v>
      </c>
      <c r="H255" t="str">
        <f t="shared" si="3"/>
        <v>2020-21 1</v>
      </c>
    </row>
    <row r="256" spans="1:8" x14ac:dyDescent="0.25">
      <c r="A256">
        <v>39249</v>
      </c>
      <c r="B256">
        <v>1</v>
      </c>
      <c r="C256" t="s">
        <v>44</v>
      </c>
      <c r="D256">
        <v>1</v>
      </c>
      <c r="E256" t="s">
        <v>35</v>
      </c>
      <c r="F256">
        <v>1</v>
      </c>
      <c r="G256">
        <v>1</v>
      </c>
      <c r="H256" t="str">
        <f t="shared" si="3"/>
        <v>2020-21 1</v>
      </c>
    </row>
    <row r="257" spans="1:8" x14ac:dyDescent="0.25">
      <c r="A257">
        <v>2864</v>
      </c>
      <c r="B257">
        <v>1</v>
      </c>
      <c r="C257" t="s">
        <v>44</v>
      </c>
      <c r="D257">
        <v>1</v>
      </c>
      <c r="E257" t="s">
        <v>42</v>
      </c>
      <c r="F257">
        <v>1</v>
      </c>
      <c r="G257">
        <v>1</v>
      </c>
      <c r="H257" t="str">
        <f t="shared" si="3"/>
        <v>2020-21 1</v>
      </c>
    </row>
    <row r="258" spans="1:8" x14ac:dyDescent="0.25">
      <c r="A258">
        <v>11644</v>
      </c>
      <c r="B258">
        <v>1</v>
      </c>
      <c r="C258" t="s">
        <v>44</v>
      </c>
      <c r="D258">
        <v>1</v>
      </c>
      <c r="E258" t="s">
        <v>36</v>
      </c>
      <c r="F258">
        <v>1</v>
      </c>
      <c r="G258">
        <v>1</v>
      </c>
      <c r="H258" t="str">
        <f t="shared" si="3"/>
        <v>2020-21 1</v>
      </c>
    </row>
    <row r="259" spans="1:8" x14ac:dyDescent="0.25">
      <c r="A259">
        <v>727</v>
      </c>
      <c r="B259">
        <v>1</v>
      </c>
      <c r="C259" t="s">
        <v>44</v>
      </c>
      <c r="D259">
        <v>1</v>
      </c>
      <c r="E259" t="s">
        <v>39</v>
      </c>
      <c r="F259">
        <v>1</v>
      </c>
      <c r="G259">
        <v>1</v>
      </c>
      <c r="H259" t="str">
        <f t="shared" ref="H259:H322" si="4">CONCATENATE(C259," ",B259)</f>
        <v>2020-21 1</v>
      </c>
    </row>
    <row r="260" spans="1:8" x14ac:dyDescent="0.25">
      <c r="A260">
        <v>9019</v>
      </c>
      <c r="B260">
        <v>1</v>
      </c>
      <c r="C260" t="s">
        <v>44</v>
      </c>
      <c r="D260">
        <v>1</v>
      </c>
      <c r="E260" t="s">
        <v>33</v>
      </c>
      <c r="F260">
        <v>1</v>
      </c>
      <c r="G260">
        <v>1</v>
      </c>
      <c r="H260" t="str">
        <f t="shared" si="4"/>
        <v>2020-21 1</v>
      </c>
    </row>
    <row r="261" spans="1:8" x14ac:dyDescent="0.25">
      <c r="A261">
        <v>6</v>
      </c>
      <c r="B261">
        <v>1</v>
      </c>
      <c r="C261" t="s">
        <v>44</v>
      </c>
      <c r="D261">
        <v>1</v>
      </c>
      <c r="E261" t="s">
        <v>38</v>
      </c>
      <c r="F261">
        <v>1</v>
      </c>
      <c r="G261">
        <v>1</v>
      </c>
      <c r="H261" t="str">
        <f t="shared" si="4"/>
        <v>2020-21 1</v>
      </c>
    </row>
    <row r="262" spans="1:8" x14ac:dyDescent="0.25">
      <c r="A262">
        <v>105</v>
      </c>
      <c r="B262">
        <v>1</v>
      </c>
      <c r="C262" t="s">
        <v>44</v>
      </c>
      <c r="D262">
        <v>1</v>
      </c>
      <c r="E262" t="s">
        <v>34</v>
      </c>
      <c r="F262">
        <v>1</v>
      </c>
      <c r="G262">
        <v>1</v>
      </c>
      <c r="H262" t="str">
        <f t="shared" si="4"/>
        <v>2020-21 1</v>
      </c>
    </row>
    <row r="263" spans="1:8" x14ac:dyDescent="0.25">
      <c r="A263">
        <v>945</v>
      </c>
      <c r="B263">
        <v>1</v>
      </c>
      <c r="C263" t="s">
        <v>44</v>
      </c>
      <c r="D263">
        <v>1</v>
      </c>
      <c r="E263" t="s">
        <v>32</v>
      </c>
      <c r="F263">
        <v>1</v>
      </c>
      <c r="G263">
        <v>1</v>
      </c>
      <c r="H263" t="str">
        <f t="shared" si="4"/>
        <v>2020-21 1</v>
      </c>
    </row>
    <row r="264" spans="1:8" x14ac:dyDescent="0.25">
      <c r="A264">
        <v>8080</v>
      </c>
      <c r="B264">
        <v>1</v>
      </c>
      <c r="C264" t="s">
        <v>44</v>
      </c>
      <c r="D264">
        <v>1</v>
      </c>
      <c r="E264" t="s">
        <v>11</v>
      </c>
      <c r="F264">
        <v>1</v>
      </c>
      <c r="G264">
        <v>1</v>
      </c>
      <c r="H264" t="str">
        <f t="shared" si="4"/>
        <v>2020-21 1</v>
      </c>
    </row>
    <row r="265" spans="1:8" x14ac:dyDescent="0.25">
      <c r="A265">
        <v>1697</v>
      </c>
      <c r="B265">
        <v>1</v>
      </c>
      <c r="C265" t="s">
        <v>44</v>
      </c>
      <c r="D265">
        <v>2</v>
      </c>
      <c r="E265" t="s">
        <v>38</v>
      </c>
      <c r="F265">
        <v>1</v>
      </c>
      <c r="G265">
        <v>0</v>
      </c>
      <c r="H265" t="str">
        <f t="shared" si="4"/>
        <v>2020-21 1</v>
      </c>
    </row>
    <row r="266" spans="1:8" x14ac:dyDescent="0.25">
      <c r="A266">
        <v>181932</v>
      </c>
      <c r="B266">
        <v>1</v>
      </c>
      <c r="C266" t="s">
        <v>44</v>
      </c>
      <c r="D266">
        <v>2</v>
      </c>
      <c r="E266" t="s">
        <v>34</v>
      </c>
      <c r="F266">
        <v>2</v>
      </c>
      <c r="G266">
        <v>0</v>
      </c>
      <c r="H266" t="str">
        <f t="shared" si="4"/>
        <v>2020-21 1</v>
      </c>
    </row>
    <row r="267" spans="1:8" x14ac:dyDescent="0.25">
      <c r="A267">
        <v>5142</v>
      </c>
      <c r="B267">
        <v>1</v>
      </c>
      <c r="C267" t="s">
        <v>44</v>
      </c>
      <c r="D267">
        <v>2</v>
      </c>
      <c r="E267" t="s">
        <v>42</v>
      </c>
      <c r="F267">
        <v>2</v>
      </c>
      <c r="G267">
        <v>0</v>
      </c>
      <c r="H267" t="str">
        <f t="shared" si="4"/>
        <v>2020-21 1</v>
      </c>
    </row>
    <row r="268" spans="1:8" x14ac:dyDescent="0.25">
      <c r="A268">
        <v>8618</v>
      </c>
      <c r="B268">
        <v>1</v>
      </c>
      <c r="C268" t="s">
        <v>44</v>
      </c>
      <c r="D268">
        <v>2</v>
      </c>
      <c r="E268" t="s">
        <v>36</v>
      </c>
      <c r="F268">
        <v>2</v>
      </c>
      <c r="G268">
        <v>0</v>
      </c>
      <c r="H268" t="str">
        <f t="shared" si="4"/>
        <v>2020-21 1</v>
      </c>
    </row>
    <row r="269" spans="1:8" x14ac:dyDescent="0.25">
      <c r="A269">
        <v>1633</v>
      </c>
      <c r="B269">
        <v>1</v>
      </c>
      <c r="C269" t="s">
        <v>44</v>
      </c>
      <c r="D269">
        <v>2</v>
      </c>
      <c r="E269" t="s">
        <v>38</v>
      </c>
      <c r="F269">
        <v>2</v>
      </c>
      <c r="G269">
        <v>0</v>
      </c>
      <c r="H269" t="str">
        <f t="shared" si="4"/>
        <v>2020-21 1</v>
      </c>
    </row>
    <row r="270" spans="1:8" x14ac:dyDescent="0.25">
      <c r="A270">
        <v>2634</v>
      </c>
      <c r="B270">
        <v>1</v>
      </c>
      <c r="C270" t="s">
        <v>44</v>
      </c>
      <c r="D270">
        <v>2</v>
      </c>
      <c r="E270" t="s">
        <v>42</v>
      </c>
      <c r="F270">
        <v>1</v>
      </c>
      <c r="G270">
        <v>0</v>
      </c>
      <c r="H270" t="str">
        <f t="shared" si="4"/>
        <v>2020-21 1</v>
      </c>
    </row>
    <row r="271" spans="1:8" x14ac:dyDescent="0.25">
      <c r="A271">
        <v>9986</v>
      </c>
      <c r="B271">
        <v>1</v>
      </c>
      <c r="C271" t="s">
        <v>44</v>
      </c>
      <c r="D271">
        <v>2</v>
      </c>
      <c r="E271" t="s">
        <v>43</v>
      </c>
      <c r="F271">
        <v>1</v>
      </c>
      <c r="G271">
        <v>0</v>
      </c>
      <c r="H271" t="str">
        <f t="shared" si="4"/>
        <v>2020-21 1</v>
      </c>
    </row>
    <row r="272" spans="1:8" x14ac:dyDescent="0.25">
      <c r="A272">
        <v>8053</v>
      </c>
      <c r="B272">
        <v>1</v>
      </c>
      <c r="C272" t="s">
        <v>44</v>
      </c>
      <c r="D272">
        <v>2</v>
      </c>
      <c r="E272" t="s">
        <v>43</v>
      </c>
      <c r="F272">
        <v>2</v>
      </c>
      <c r="G272">
        <v>0</v>
      </c>
      <c r="H272" t="str">
        <f t="shared" si="4"/>
        <v>2020-21 1</v>
      </c>
    </row>
    <row r="273" spans="1:8" x14ac:dyDescent="0.25">
      <c r="A273">
        <v>42262</v>
      </c>
      <c r="B273">
        <v>1</v>
      </c>
      <c r="C273" t="s">
        <v>44</v>
      </c>
      <c r="D273">
        <v>2</v>
      </c>
      <c r="E273" t="s">
        <v>32</v>
      </c>
      <c r="F273">
        <v>2</v>
      </c>
      <c r="G273">
        <v>0</v>
      </c>
      <c r="H273" t="str">
        <f t="shared" si="4"/>
        <v>2020-21 1</v>
      </c>
    </row>
    <row r="274" spans="1:8" x14ac:dyDescent="0.25">
      <c r="A274">
        <v>36373</v>
      </c>
      <c r="B274">
        <v>1</v>
      </c>
      <c r="C274" t="s">
        <v>44</v>
      </c>
      <c r="D274">
        <v>2</v>
      </c>
      <c r="E274" t="s">
        <v>40</v>
      </c>
      <c r="F274">
        <v>1</v>
      </c>
      <c r="G274">
        <v>0</v>
      </c>
      <c r="H274" t="str">
        <f t="shared" si="4"/>
        <v>2020-21 1</v>
      </c>
    </row>
    <row r="275" spans="1:8" x14ac:dyDescent="0.25">
      <c r="A275">
        <v>229105</v>
      </c>
      <c r="B275">
        <v>1</v>
      </c>
      <c r="C275" t="s">
        <v>44</v>
      </c>
      <c r="D275">
        <v>2</v>
      </c>
      <c r="E275" t="s">
        <v>33</v>
      </c>
      <c r="F275">
        <v>1</v>
      </c>
      <c r="G275">
        <v>0</v>
      </c>
      <c r="H275" t="str">
        <f t="shared" si="4"/>
        <v>2020-21 1</v>
      </c>
    </row>
    <row r="276" spans="1:8" x14ac:dyDescent="0.25">
      <c r="A276">
        <v>213273</v>
      </c>
      <c r="B276">
        <v>1</v>
      </c>
      <c r="C276" t="s">
        <v>44</v>
      </c>
      <c r="D276">
        <v>2</v>
      </c>
      <c r="E276" t="s">
        <v>33</v>
      </c>
      <c r="F276">
        <v>2</v>
      </c>
      <c r="G276">
        <v>0</v>
      </c>
      <c r="H276" t="str">
        <f t="shared" si="4"/>
        <v>2020-21 1</v>
      </c>
    </row>
    <row r="277" spans="1:8" x14ac:dyDescent="0.25">
      <c r="A277">
        <v>4822</v>
      </c>
      <c r="B277">
        <v>1</v>
      </c>
      <c r="C277" t="s">
        <v>44</v>
      </c>
      <c r="D277">
        <v>2</v>
      </c>
      <c r="E277" t="s">
        <v>37</v>
      </c>
      <c r="F277">
        <v>2</v>
      </c>
      <c r="G277">
        <v>0</v>
      </c>
      <c r="H277" t="str">
        <f t="shared" si="4"/>
        <v>2020-21 1</v>
      </c>
    </row>
    <row r="278" spans="1:8" x14ac:dyDescent="0.25">
      <c r="A278">
        <v>29173</v>
      </c>
      <c r="B278">
        <v>1</v>
      </c>
      <c r="C278" t="s">
        <v>44</v>
      </c>
      <c r="D278">
        <v>2</v>
      </c>
      <c r="E278" t="s">
        <v>40</v>
      </c>
      <c r="F278">
        <v>2</v>
      </c>
      <c r="G278">
        <v>0</v>
      </c>
      <c r="H278" t="str">
        <f t="shared" si="4"/>
        <v>2020-21 1</v>
      </c>
    </row>
    <row r="279" spans="1:8" x14ac:dyDescent="0.25">
      <c r="A279">
        <v>41189</v>
      </c>
      <c r="B279">
        <v>1</v>
      </c>
      <c r="C279" t="s">
        <v>44</v>
      </c>
      <c r="D279">
        <v>2</v>
      </c>
      <c r="E279" t="s">
        <v>32</v>
      </c>
      <c r="F279">
        <v>1</v>
      </c>
      <c r="G279">
        <v>0</v>
      </c>
      <c r="H279" t="str">
        <f t="shared" si="4"/>
        <v>2020-21 1</v>
      </c>
    </row>
    <row r="280" spans="1:8" x14ac:dyDescent="0.25">
      <c r="A280">
        <v>29749</v>
      </c>
      <c r="B280">
        <v>1</v>
      </c>
      <c r="C280" t="s">
        <v>44</v>
      </c>
      <c r="D280">
        <v>2</v>
      </c>
      <c r="E280" t="s">
        <v>11</v>
      </c>
      <c r="F280">
        <v>2</v>
      </c>
      <c r="G280">
        <v>0</v>
      </c>
      <c r="H280" t="str">
        <f t="shared" si="4"/>
        <v>2020-21 1</v>
      </c>
    </row>
    <row r="281" spans="1:8" x14ac:dyDescent="0.25">
      <c r="A281">
        <v>40338</v>
      </c>
      <c r="B281">
        <v>1</v>
      </c>
      <c r="C281" t="s">
        <v>44</v>
      </c>
      <c r="D281">
        <v>2</v>
      </c>
      <c r="E281" t="s">
        <v>39</v>
      </c>
      <c r="F281">
        <v>2</v>
      </c>
      <c r="G281">
        <v>0</v>
      </c>
      <c r="H281" t="str">
        <f t="shared" si="4"/>
        <v>2020-21 1</v>
      </c>
    </row>
    <row r="282" spans="1:8" x14ac:dyDescent="0.25">
      <c r="A282">
        <v>254161</v>
      </c>
      <c r="B282">
        <v>1</v>
      </c>
      <c r="C282" t="s">
        <v>44</v>
      </c>
      <c r="D282">
        <v>2</v>
      </c>
      <c r="E282" t="s">
        <v>34</v>
      </c>
      <c r="F282">
        <v>1</v>
      </c>
      <c r="G282">
        <v>0</v>
      </c>
      <c r="H282" t="str">
        <f t="shared" si="4"/>
        <v>2020-21 1</v>
      </c>
    </row>
    <row r="283" spans="1:8" x14ac:dyDescent="0.25">
      <c r="A283">
        <v>31875</v>
      </c>
      <c r="B283">
        <v>1</v>
      </c>
      <c r="C283" t="s">
        <v>44</v>
      </c>
      <c r="D283">
        <v>2</v>
      </c>
      <c r="E283" t="s">
        <v>11</v>
      </c>
      <c r="F283">
        <v>1</v>
      </c>
      <c r="G283">
        <v>0</v>
      </c>
      <c r="H283" t="str">
        <f t="shared" si="4"/>
        <v>2020-21 1</v>
      </c>
    </row>
    <row r="284" spans="1:8" x14ac:dyDescent="0.25">
      <c r="A284">
        <v>10209</v>
      </c>
      <c r="B284">
        <v>1</v>
      </c>
      <c r="C284" t="s">
        <v>44</v>
      </c>
      <c r="D284">
        <v>2</v>
      </c>
      <c r="E284" t="s">
        <v>36</v>
      </c>
      <c r="F284">
        <v>1</v>
      </c>
      <c r="G284">
        <v>0</v>
      </c>
      <c r="H284" t="str">
        <f t="shared" si="4"/>
        <v>2020-21 1</v>
      </c>
    </row>
    <row r="285" spans="1:8" x14ac:dyDescent="0.25">
      <c r="A285">
        <v>46530</v>
      </c>
      <c r="B285">
        <v>1</v>
      </c>
      <c r="C285" t="s">
        <v>44</v>
      </c>
      <c r="D285">
        <v>2</v>
      </c>
      <c r="E285" t="s">
        <v>39</v>
      </c>
      <c r="F285">
        <v>1</v>
      </c>
      <c r="G285">
        <v>0</v>
      </c>
      <c r="H285" t="str">
        <f t="shared" si="4"/>
        <v>2020-21 1</v>
      </c>
    </row>
    <row r="286" spans="1:8" x14ac:dyDescent="0.25">
      <c r="A286">
        <v>5161</v>
      </c>
      <c r="B286">
        <v>1</v>
      </c>
      <c r="C286" t="s">
        <v>44</v>
      </c>
      <c r="D286">
        <v>2</v>
      </c>
      <c r="E286" t="s">
        <v>37</v>
      </c>
      <c r="F286">
        <v>1</v>
      </c>
      <c r="G286">
        <v>0</v>
      </c>
      <c r="H286" t="str">
        <f t="shared" si="4"/>
        <v>2020-21 1</v>
      </c>
    </row>
    <row r="287" spans="1:8" x14ac:dyDescent="0.25">
      <c r="A287">
        <v>98493</v>
      </c>
      <c r="B287">
        <v>1</v>
      </c>
      <c r="C287" t="s">
        <v>44</v>
      </c>
      <c r="D287">
        <v>2</v>
      </c>
      <c r="E287" t="s">
        <v>35</v>
      </c>
      <c r="F287">
        <v>2</v>
      </c>
      <c r="G287">
        <v>0</v>
      </c>
      <c r="H287" t="str">
        <f t="shared" si="4"/>
        <v>2020-21 1</v>
      </c>
    </row>
    <row r="288" spans="1:8" x14ac:dyDescent="0.25">
      <c r="A288">
        <v>137855</v>
      </c>
      <c r="B288">
        <v>1</v>
      </c>
      <c r="C288" t="s">
        <v>44</v>
      </c>
      <c r="D288">
        <v>2</v>
      </c>
      <c r="E288" t="s">
        <v>35</v>
      </c>
      <c r="F288">
        <v>1</v>
      </c>
      <c r="G288">
        <v>0</v>
      </c>
      <c r="H288" t="str">
        <f t="shared" si="4"/>
        <v>2020-21 1</v>
      </c>
    </row>
    <row r="289" spans="1:8" x14ac:dyDescent="0.25">
      <c r="A289">
        <v>690</v>
      </c>
      <c r="B289">
        <v>1</v>
      </c>
      <c r="C289" t="s">
        <v>44</v>
      </c>
      <c r="D289">
        <v>2</v>
      </c>
      <c r="E289" t="s">
        <v>32</v>
      </c>
      <c r="F289">
        <v>1</v>
      </c>
      <c r="G289">
        <v>1</v>
      </c>
      <c r="H289" t="str">
        <f t="shared" si="4"/>
        <v>2020-21 1</v>
      </c>
    </row>
    <row r="290" spans="1:8" x14ac:dyDescent="0.25">
      <c r="A290">
        <v>13</v>
      </c>
      <c r="B290">
        <v>1</v>
      </c>
      <c r="C290" t="s">
        <v>44</v>
      </c>
      <c r="D290">
        <v>2</v>
      </c>
      <c r="E290" t="s">
        <v>38</v>
      </c>
      <c r="F290">
        <v>1</v>
      </c>
      <c r="G290">
        <v>1</v>
      </c>
      <c r="H290" t="str">
        <f t="shared" si="4"/>
        <v>2020-21 1</v>
      </c>
    </row>
    <row r="291" spans="1:8" x14ac:dyDescent="0.25">
      <c r="A291">
        <v>2</v>
      </c>
      <c r="B291">
        <v>1</v>
      </c>
      <c r="C291" t="s">
        <v>44</v>
      </c>
      <c r="D291">
        <v>2</v>
      </c>
      <c r="E291" t="s">
        <v>40</v>
      </c>
      <c r="F291">
        <v>2</v>
      </c>
      <c r="G291">
        <v>1</v>
      </c>
      <c r="H291" t="str">
        <f t="shared" si="4"/>
        <v>2020-21 1</v>
      </c>
    </row>
    <row r="292" spans="1:8" x14ac:dyDescent="0.25">
      <c r="A292">
        <v>11651</v>
      </c>
      <c r="B292">
        <v>1</v>
      </c>
      <c r="C292" t="s">
        <v>44</v>
      </c>
      <c r="D292">
        <v>2</v>
      </c>
      <c r="E292" t="s">
        <v>33</v>
      </c>
      <c r="F292">
        <v>1</v>
      </c>
      <c r="G292">
        <v>1</v>
      </c>
      <c r="H292" t="str">
        <f t="shared" si="4"/>
        <v>2020-21 1</v>
      </c>
    </row>
    <row r="293" spans="1:8" x14ac:dyDescent="0.25">
      <c r="A293">
        <v>8463</v>
      </c>
      <c r="B293">
        <v>1</v>
      </c>
      <c r="C293" t="s">
        <v>44</v>
      </c>
      <c r="D293">
        <v>2</v>
      </c>
      <c r="E293" t="s">
        <v>36</v>
      </c>
      <c r="F293">
        <v>1</v>
      </c>
      <c r="G293">
        <v>1</v>
      </c>
      <c r="H293" t="str">
        <f t="shared" si="4"/>
        <v>2020-21 1</v>
      </c>
    </row>
    <row r="294" spans="1:8" x14ac:dyDescent="0.25">
      <c r="A294">
        <v>17231</v>
      </c>
      <c r="B294">
        <v>1</v>
      </c>
      <c r="C294" t="s">
        <v>44</v>
      </c>
      <c r="D294">
        <v>2</v>
      </c>
      <c r="E294" t="s">
        <v>35</v>
      </c>
      <c r="F294">
        <v>1</v>
      </c>
      <c r="G294">
        <v>1</v>
      </c>
      <c r="H294" t="str">
        <f t="shared" si="4"/>
        <v>2020-21 1</v>
      </c>
    </row>
    <row r="295" spans="1:8" x14ac:dyDescent="0.25">
      <c r="A295">
        <v>31286</v>
      </c>
      <c r="B295">
        <v>1</v>
      </c>
      <c r="C295" t="s">
        <v>44</v>
      </c>
      <c r="D295">
        <v>2</v>
      </c>
      <c r="E295" t="s">
        <v>33</v>
      </c>
      <c r="F295">
        <v>2</v>
      </c>
      <c r="G295">
        <v>1</v>
      </c>
      <c r="H295" t="str">
        <f t="shared" si="4"/>
        <v>2020-21 1</v>
      </c>
    </row>
    <row r="296" spans="1:8" x14ac:dyDescent="0.25">
      <c r="A296">
        <v>8818</v>
      </c>
      <c r="B296">
        <v>1</v>
      </c>
      <c r="C296" t="s">
        <v>44</v>
      </c>
      <c r="D296">
        <v>2</v>
      </c>
      <c r="E296" t="s">
        <v>36</v>
      </c>
      <c r="F296">
        <v>2</v>
      </c>
      <c r="G296">
        <v>1</v>
      </c>
      <c r="H296" t="str">
        <f t="shared" si="4"/>
        <v>2020-21 1</v>
      </c>
    </row>
    <row r="297" spans="1:8" x14ac:dyDescent="0.25">
      <c r="A297">
        <v>5079</v>
      </c>
      <c r="B297">
        <v>1</v>
      </c>
      <c r="C297" t="s">
        <v>44</v>
      </c>
      <c r="D297">
        <v>2</v>
      </c>
      <c r="E297" t="s">
        <v>11</v>
      </c>
      <c r="F297">
        <v>2</v>
      </c>
      <c r="G297">
        <v>1</v>
      </c>
      <c r="H297" t="str">
        <f t="shared" si="4"/>
        <v>2020-21 1</v>
      </c>
    </row>
    <row r="298" spans="1:8" x14ac:dyDescent="0.25">
      <c r="A298">
        <v>20606</v>
      </c>
      <c r="B298">
        <v>1</v>
      </c>
      <c r="C298" t="s">
        <v>44</v>
      </c>
      <c r="D298">
        <v>2</v>
      </c>
      <c r="E298" t="s">
        <v>35</v>
      </c>
      <c r="F298">
        <v>2</v>
      </c>
      <c r="G298">
        <v>1</v>
      </c>
      <c r="H298" t="str">
        <f t="shared" si="4"/>
        <v>2020-21 1</v>
      </c>
    </row>
    <row r="299" spans="1:8" x14ac:dyDescent="0.25">
      <c r="A299">
        <v>821</v>
      </c>
      <c r="B299">
        <v>1</v>
      </c>
      <c r="C299" t="s">
        <v>44</v>
      </c>
      <c r="D299">
        <v>2</v>
      </c>
      <c r="E299" t="s">
        <v>42</v>
      </c>
      <c r="F299">
        <v>1</v>
      </c>
      <c r="G299">
        <v>1</v>
      </c>
      <c r="H299" t="str">
        <f t="shared" si="4"/>
        <v>2020-21 1</v>
      </c>
    </row>
    <row r="300" spans="1:8" x14ac:dyDescent="0.25">
      <c r="A300">
        <v>2</v>
      </c>
      <c r="B300">
        <v>1</v>
      </c>
      <c r="C300" t="s">
        <v>44</v>
      </c>
      <c r="D300">
        <v>2</v>
      </c>
      <c r="E300" t="s">
        <v>40</v>
      </c>
      <c r="F300">
        <v>1</v>
      </c>
      <c r="G300">
        <v>1</v>
      </c>
      <c r="H300" t="str">
        <f t="shared" si="4"/>
        <v>2020-21 1</v>
      </c>
    </row>
    <row r="301" spans="1:8" x14ac:dyDescent="0.25">
      <c r="A301">
        <v>3212</v>
      </c>
      <c r="B301">
        <v>1</v>
      </c>
      <c r="C301" t="s">
        <v>44</v>
      </c>
      <c r="D301">
        <v>2</v>
      </c>
      <c r="E301" t="s">
        <v>42</v>
      </c>
      <c r="F301">
        <v>2</v>
      </c>
      <c r="G301">
        <v>1</v>
      </c>
      <c r="H301" t="str">
        <f t="shared" si="4"/>
        <v>2020-21 1</v>
      </c>
    </row>
    <row r="302" spans="1:8" x14ac:dyDescent="0.25">
      <c r="A302">
        <v>687</v>
      </c>
      <c r="B302">
        <v>1</v>
      </c>
      <c r="C302" t="s">
        <v>44</v>
      </c>
      <c r="D302">
        <v>2</v>
      </c>
      <c r="E302" t="s">
        <v>39</v>
      </c>
      <c r="F302">
        <v>2</v>
      </c>
      <c r="G302">
        <v>1</v>
      </c>
      <c r="H302" t="str">
        <f t="shared" si="4"/>
        <v>2020-21 1</v>
      </c>
    </row>
    <row r="303" spans="1:8" x14ac:dyDescent="0.25">
      <c r="A303">
        <v>27</v>
      </c>
      <c r="B303">
        <v>1</v>
      </c>
      <c r="C303" t="s">
        <v>44</v>
      </c>
      <c r="D303">
        <v>2</v>
      </c>
      <c r="E303" t="s">
        <v>38</v>
      </c>
      <c r="F303">
        <v>2</v>
      </c>
      <c r="G303">
        <v>1</v>
      </c>
      <c r="H303" t="str">
        <f t="shared" si="4"/>
        <v>2020-21 1</v>
      </c>
    </row>
    <row r="304" spans="1:8" x14ac:dyDescent="0.25">
      <c r="A304">
        <v>29</v>
      </c>
      <c r="B304">
        <v>1</v>
      </c>
      <c r="C304" t="s">
        <v>44</v>
      </c>
      <c r="D304">
        <v>2</v>
      </c>
      <c r="E304" t="s">
        <v>34</v>
      </c>
      <c r="F304">
        <v>1</v>
      </c>
      <c r="G304">
        <v>1</v>
      </c>
      <c r="H304" t="str">
        <f t="shared" si="4"/>
        <v>2020-21 1</v>
      </c>
    </row>
    <row r="305" spans="1:8" x14ac:dyDescent="0.25">
      <c r="A305">
        <v>123</v>
      </c>
      <c r="B305">
        <v>1</v>
      </c>
      <c r="C305" t="s">
        <v>44</v>
      </c>
      <c r="D305">
        <v>2</v>
      </c>
      <c r="E305" t="s">
        <v>34</v>
      </c>
      <c r="F305">
        <v>2</v>
      </c>
      <c r="G305">
        <v>1</v>
      </c>
      <c r="H305" t="str">
        <f t="shared" si="4"/>
        <v>2020-21 1</v>
      </c>
    </row>
    <row r="306" spans="1:8" x14ac:dyDescent="0.25">
      <c r="A306">
        <v>843</v>
      </c>
      <c r="B306">
        <v>1</v>
      </c>
      <c r="C306" t="s">
        <v>44</v>
      </c>
      <c r="D306">
        <v>2</v>
      </c>
      <c r="E306" t="s">
        <v>32</v>
      </c>
      <c r="F306">
        <v>2</v>
      </c>
      <c r="G306">
        <v>1</v>
      </c>
      <c r="H306" t="str">
        <f t="shared" si="4"/>
        <v>2020-21 1</v>
      </c>
    </row>
    <row r="307" spans="1:8" x14ac:dyDescent="0.25">
      <c r="A307">
        <v>576</v>
      </c>
      <c r="B307">
        <v>1</v>
      </c>
      <c r="C307" t="s">
        <v>44</v>
      </c>
      <c r="D307">
        <v>2</v>
      </c>
      <c r="E307" t="s">
        <v>39</v>
      </c>
      <c r="F307">
        <v>1</v>
      </c>
      <c r="G307">
        <v>1</v>
      </c>
      <c r="H307" t="str">
        <f t="shared" si="4"/>
        <v>2020-21 1</v>
      </c>
    </row>
    <row r="308" spans="1:8" x14ac:dyDescent="0.25">
      <c r="A308">
        <v>4775</v>
      </c>
      <c r="B308">
        <v>1</v>
      </c>
      <c r="C308" t="s">
        <v>44</v>
      </c>
      <c r="D308">
        <v>2</v>
      </c>
      <c r="E308" t="s">
        <v>11</v>
      </c>
      <c r="F308">
        <v>1</v>
      </c>
      <c r="G308">
        <v>1</v>
      </c>
      <c r="H308" t="str">
        <f t="shared" si="4"/>
        <v>2020-21 1</v>
      </c>
    </row>
    <row r="309" spans="1:8" x14ac:dyDescent="0.25">
      <c r="A309">
        <v>78</v>
      </c>
      <c r="B309">
        <v>2</v>
      </c>
      <c r="C309" t="s">
        <v>44</v>
      </c>
      <c r="D309">
        <v>1</v>
      </c>
      <c r="E309" t="s">
        <v>33</v>
      </c>
      <c r="F309">
        <v>2</v>
      </c>
      <c r="G309">
        <v>0</v>
      </c>
      <c r="H309" t="str">
        <f t="shared" si="4"/>
        <v>2020-21 2</v>
      </c>
    </row>
    <row r="310" spans="1:8" x14ac:dyDescent="0.25">
      <c r="A310">
        <v>9</v>
      </c>
      <c r="B310">
        <v>2</v>
      </c>
      <c r="C310" t="s">
        <v>44</v>
      </c>
      <c r="D310">
        <v>1</v>
      </c>
      <c r="E310" t="s">
        <v>36</v>
      </c>
      <c r="F310">
        <v>2</v>
      </c>
      <c r="G310">
        <v>0</v>
      </c>
      <c r="H310" t="str">
        <f t="shared" si="4"/>
        <v>2020-21 2</v>
      </c>
    </row>
    <row r="311" spans="1:8" x14ac:dyDescent="0.25">
      <c r="A311">
        <v>4</v>
      </c>
      <c r="B311">
        <v>2</v>
      </c>
      <c r="C311" t="s">
        <v>44</v>
      </c>
      <c r="D311">
        <v>1</v>
      </c>
      <c r="E311" t="s">
        <v>37</v>
      </c>
      <c r="F311">
        <v>2</v>
      </c>
      <c r="G311">
        <v>0</v>
      </c>
      <c r="H311" t="str">
        <f t="shared" si="4"/>
        <v>2020-21 2</v>
      </c>
    </row>
    <row r="312" spans="1:8" x14ac:dyDescent="0.25">
      <c r="A312">
        <v>703</v>
      </c>
      <c r="B312">
        <v>2</v>
      </c>
      <c r="C312" t="s">
        <v>44</v>
      </c>
      <c r="D312">
        <v>1</v>
      </c>
      <c r="E312" t="s">
        <v>43</v>
      </c>
      <c r="F312">
        <v>1</v>
      </c>
      <c r="G312">
        <v>0</v>
      </c>
      <c r="H312" t="str">
        <f t="shared" si="4"/>
        <v>2020-21 2</v>
      </c>
    </row>
    <row r="313" spans="1:8" x14ac:dyDescent="0.25">
      <c r="A313">
        <v>3</v>
      </c>
      <c r="B313">
        <v>2</v>
      </c>
      <c r="C313" t="s">
        <v>44</v>
      </c>
      <c r="D313">
        <v>1</v>
      </c>
      <c r="E313" t="s">
        <v>45</v>
      </c>
      <c r="F313">
        <v>1</v>
      </c>
      <c r="G313">
        <v>0</v>
      </c>
      <c r="H313" t="str">
        <f t="shared" si="4"/>
        <v>2020-21 2</v>
      </c>
    </row>
    <row r="314" spans="1:8" x14ac:dyDescent="0.25">
      <c r="A314">
        <v>267359</v>
      </c>
      <c r="B314">
        <v>2</v>
      </c>
      <c r="C314" t="s">
        <v>44</v>
      </c>
      <c r="D314">
        <v>1</v>
      </c>
      <c r="E314" t="s">
        <v>33</v>
      </c>
      <c r="F314">
        <v>1</v>
      </c>
      <c r="G314">
        <v>0</v>
      </c>
      <c r="H314" t="str">
        <f t="shared" si="4"/>
        <v>2020-21 2</v>
      </c>
    </row>
    <row r="315" spans="1:8" x14ac:dyDescent="0.25">
      <c r="A315">
        <v>2978</v>
      </c>
      <c r="B315">
        <v>2</v>
      </c>
      <c r="C315" t="s">
        <v>44</v>
      </c>
      <c r="D315">
        <v>1</v>
      </c>
      <c r="E315" t="s">
        <v>42</v>
      </c>
      <c r="F315">
        <v>1</v>
      </c>
      <c r="G315">
        <v>0</v>
      </c>
      <c r="H315" t="str">
        <f t="shared" si="4"/>
        <v>2020-21 2</v>
      </c>
    </row>
    <row r="316" spans="1:8" x14ac:dyDescent="0.25">
      <c r="A316">
        <v>49867</v>
      </c>
      <c r="B316">
        <v>2</v>
      </c>
      <c r="C316" t="s">
        <v>44</v>
      </c>
      <c r="D316">
        <v>1</v>
      </c>
      <c r="E316" t="s">
        <v>32</v>
      </c>
      <c r="F316">
        <v>1</v>
      </c>
      <c r="G316">
        <v>0</v>
      </c>
      <c r="H316" t="str">
        <f t="shared" si="4"/>
        <v>2020-21 2</v>
      </c>
    </row>
    <row r="317" spans="1:8" x14ac:dyDescent="0.25">
      <c r="A317">
        <v>3</v>
      </c>
      <c r="B317">
        <v>2</v>
      </c>
      <c r="C317" t="s">
        <v>44</v>
      </c>
      <c r="D317">
        <v>1</v>
      </c>
      <c r="E317" t="s">
        <v>42</v>
      </c>
      <c r="F317">
        <v>2</v>
      </c>
      <c r="G317">
        <v>0</v>
      </c>
      <c r="H317" t="str">
        <f t="shared" si="4"/>
        <v>2020-21 2</v>
      </c>
    </row>
    <row r="318" spans="1:8" x14ac:dyDescent="0.25">
      <c r="A318">
        <v>20</v>
      </c>
      <c r="B318">
        <v>2</v>
      </c>
      <c r="C318" t="s">
        <v>44</v>
      </c>
      <c r="D318">
        <v>1</v>
      </c>
      <c r="E318" t="s">
        <v>39</v>
      </c>
      <c r="F318">
        <v>2</v>
      </c>
      <c r="G318">
        <v>0</v>
      </c>
      <c r="H318" t="str">
        <f t="shared" si="4"/>
        <v>2020-21 2</v>
      </c>
    </row>
    <row r="319" spans="1:8" x14ac:dyDescent="0.25">
      <c r="A319">
        <v>1</v>
      </c>
      <c r="B319">
        <v>2</v>
      </c>
      <c r="C319" t="s">
        <v>44</v>
      </c>
      <c r="D319">
        <v>1</v>
      </c>
      <c r="E319" t="s">
        <v>38</v>
      </c>
      <c r="F319">
        <v>2</v>
      </c>
      <c r="G319">
        <v>0</v>
      </c>
      <c r="H319" t="str">
        <f t="shared" si="4"/>
        <v>2020-21 2</v>
      </c>
    </row>
    <row r="320" spans="1:8" x14ac:dyDescent="0.25">
      <c r="A320">
        <v>1960</v>
      </c>
      <c r="B320">
        <v>2</v>
      </c>
      <c r="C320" t="s">
        <v>44</v>
      </c>
      <c r="D320">
        <v>1</v>
      </c>
      <c r="E320" t="s">
        <v>38</v>
      </c>
      <c r="F320">
        <v>1</v>
      </c>
      <c r="G320">
        <v>0</v>
      </c>
      <c r="H320" t="str">
        <f t="shared" si="4"/>
        <v>2020-21 2</v>
      </c>
    </row>
    <row r="321" spans="1:8" x14ac:dyDescent="0.25">
      <c r="A321">
        <v>8</v>
      </c>
      <c r="B321">
        <v>2</v>
      </c>
      <c r="C321" t="s">
        <v>44</v>
      </c>
      <c r="D321">
        <v>1</v>
      </c>
      <c r="E321" t="s">
        <v>40</v>
      </c>
      <c r="F321">
        <v>2</v>
      </c>
      <c r="G321">
        <v>0</v>
      </c>
      <c r="H321" t="str">
        <f t="shared" si="4"/>
        <v>2020-21 2</v>
      </c>
    </row>
    <row r="322" spans="1:8" x14ac:dyDescent="0.25">
      <c r="A322">
        <v>105138</v>
      </c>
      <c r="B322">
        <v>2</v>
      </c>
      <c r="C322" t="s">
        <v>44</v>
      </c>
      <c r="D322">
        <v>1</v>
      </c>
      <c r="E322" t="s">
        <v>35</v>
      </c>
      <c r="F322">
        <v>1</v>
      </c>
      <c r="G322">
        <v>0</v>
      </c>
      <c r="H322" t="str">
        <f t="shared" si="4"/>
        <v>2020-21 2</v>
      </c>
    </row>
    <row r="323" spans="1:8" x14ac:dyDescent="0.25">
      <c r="A323">
        <v>50651</v>
      </c>
      <c r="B323">
        <v>2</v>
      </c>
      <c r="C323" t="s">
        <v>44</v>
      </c>
      <c r="D323">
        <v>1</v>
      </c>
      <c r="E323" t="s">
        <v>39</v>
      </c>
      <c r="F323">
        <v>1</v>
      </c>
      <c r="G323">
        <v>0</v>
      </c>
      <c r="H323" t="str">
        <f t="shared" ref="H323:H386" si="5">CONCATENATE(C323," ",B323)</f>
        <v>2020-21 2</v>
      </c>
    </row>
    <row r="324" spans="1:8" x14ac:dyDescent="0.25">
      <c r="A324">
        <v>35107</v>
      </c>
      <c r="B324">
        <v>2</v>
      </c>
      <c r="C324" t="s">
        <v>44</v>
      </c>
      <c r="D324">
        <v>1</v>
      </c>
      <c r="E324" t="s">
        <v>11</v>
      </c>
      <c r="F324">
        <v>1</v>
      </c>
      <c r="G324">
        <v>0</v>
      </c>
      <c r="H324" t="str">
        <f t="shared" si="5"/>
        <v>2020-21 2</v>
      </c>
    </row>
    <row r="325" spans="1:8" x14ac:dyDescent="0.25">
      <c r="A325">
        <v>26</v>
      </c>
      <c r="B325">
        <v>2</v>
      </c>
      <c r="C325" t="s">
        <v>44</v>
      </c>
      <c r="D325">
        <v>1</v>
      </c>
      <c r="E325" t="s">
        <v>32</v>
      </c>
      <c r="F325">
        <v>2</v>
      </c>
      <c r="G325">
        <v>0</v>
      </c>
      <c r="H325" t="str">
        <f t="shared" si="5"/>
        <v>2020-21 2</v>
      </c>
    </row>
    <row r="326" spans="1:8" x14ac:dyDescent="0.25">
      <c r="A326">
        <v>35</v>
      </c>
      <c r="B326">
        <v>2</v>
      </c>
      <c r="C326" t="s">
        <v>44</v>
      </c>
      <c r="D326">
        <v>1</v>
      </c>
      <c r="E326" t="s">
        <v>35</v>
      </c>
      <c r="F326">
        <v>2</v>
      </c>
      <c r="G326">
        <v>0</v>
      </c>
      <c r="H326" t="str">
        <f t="shared" si="5"/>
        <v>2020-21 2</v>
      </c>
    </row>
    <row r="327" spans="1:8" x14ac:dyDescent="0.25">
      <c r="A327">
        <v>71</v>
      </c>
      <c r="B327">
        <v>2</v>
      </c>
      <c r="C327" t="s">
        <v>44</v>
      </c>
      <c r="D327">
        <v>1</v>
      </c>
      <c r="E327" t="s">
        <v>34</v>
      </c>
      <c r="F327">
        <v>2</v>
      </c>
      <c r="G327">
        <v>0</v>
      </c>
      <c r="H327" t="str">
        <f t="shared" si="5"/>
        <v>2020-21 2</v>
      </c>
    </row>
    <row r="328" spans="1:8" x14ac:dyDescent="0.25">
      <c r="A328">
        <v>16077</v>
      </c>
      <c r="B328">
        <v>2</v>
      </c>
      <c r="C328" t="s">
        <v>44</v>
      </c>
      <c r="D328">
        <v>1</v>
      </c>
      <c r="E328" t="s">
        <v>40</v>
      </c>
      <c r="F328">
        <v>1</v>
      </c>
      <c r="G328">
        <v>0</v>
      </c>
      <c r="H328" t="str">
        <f t="shared" si="5"/>
        <v>2020-21 2</v>
      </c>
    </row>
    <row r="329" spans="1:8" x14ac:dyDescent="0.25">
      <c r="A329">
        <v>2</v>
      </c>
      <c r="B329">
        <v>2</v>
      </c>
      <c r="C329" t="s">
        <v>44</v>
      </c>
      <c r="D329">
        <v>1</v>
      </c>
      <c r="E329" t="s">
        <v>43</v>
      </c>
      <c r="F329">
        <v>2</v>
      </c>
      <c r="G329">
        <v>0</v>
      </c>
      <c r="H329" t="str">
        <f t="shared" si="5"/>
        <v>2020-21 2</v>
      </c>
    </row>
    <row r="330" spans="1:8" x14ac:dyDescent="0.25">
      <c r="A330">
        <v>8228</v>
      </c>
      <c r="B330">
        <v>2</v>
      </c>
      <c r="C330" t="s">
        <v>44</v>
      </c>
      <c r="D330">
        <v>1</v>
      </c>
      <c r="E330" t="s">
        <v>36</v>
      </c>
      <c r="F330">
        <v>1</v>
      </c>
      <c r="G330">
        <v>0</v>
      </c>
      <c r="H330" t="str">
        <f t="shared" si="5"/>
        <v>2020-21 2</v>
      </c>
    </row>
    <row r="331" spans="1:8" x14ac:dyDescent="0.25">
      <c r="A331">
        <v>21</v>
      </c>
      <c r="B331">
        <v>2</v>
      </c>
      <c r="C331" t="s">
        <v>44</v>
      </c>
      <c r="D331">
        <v>1</v>
      </c>
      <c r="E331" t="s">
        <v>11</v>
      </c>
      <c r="F331">
        <v>2</v>
      </c>
      <c r="G331">
        <v>0</v>
      </c>
      <c r="H331" t="str">
        <f t="shared" si="5"/>
        <v>2020-21 2</v>
      </c>
    </row>
    <row r="332" spans="1:8" x14ac:dyDescent="0.25">
      <c r="A332">
        <v>19056</v>
      </c>
      <c r="B332">
        <v>2</v>
      </c>
      <c r="C332" t="s">
        <v>44</v>
      </c>
      <c r="D332">
        <v>1</v>
      </c>
      <c r="E332" t="s">
        <v>37</v>
      </c>
      <c r="F332">
        <v>1</v>
      </c>
      <c r="G332">
        <v>0</v>
      </c>
      <c r="H332" t="str">
        <f t="shared" si="5"/>
        <v>2020-21 2</v>
      </c>
    </row>
    <row r="333" spans="1:8" x14ac:dyDescent="0.25">
      <c r="A333">
        <v>238412</v>
      </c>
      <c r="B333">
        <v>2</v>
      </c>
      <c r="C333" t="s">
        <v>44</v>
      </c>
      <c r="D333">
        <v>1</v>
      </c>
      <c r="E333" t="s">
        <v>34</v>
      </c>
      <c r="F333">
        <v>1</v>
      </c>
      <c r="G333">
        <v>0</v>
      </c>
      <c r="H333" t="str">
        <f t="shared" si="5"/>
        <v>2020-21 2</v>
      </c>
    </row>
    <row r="334" spans="1:8" x14ac:dyDescent="0.25">
      <c r="A334">
        <v>3693</v>
      </c>
      <c r="B334">
        <v>2</v>
      </c>
      <c r="C334" t="s">
        <v>44</v>
      </c>
      <c r="D334">
        <v>1</v>
      </c>
      <c r="E334" t="s">
        <v>42</v>
      </c>
      <c r="F334">
        <v>1</v>
      </c>
      <c r="G334">
        <v>1</v>
      </c>
      <c r="H334" t="str">
        <f t="shared" si="5"/>
        <v>2020-21 2</v>
      </c>
    </row>
    <row r="335" spans="1:8" x14ac:dyDescent="0.25">
      <c r="A335">
        <v>15367</v>
      </c>
      <c r="B335">
        <v>2</v>
      </c>
      <c r="C335" t="s">
        <v>44</v>
      </c>
      <c r="D335">
        <v>1</v>
      </c>
      <c r="E335" t="s">
        <v>33</v>
      </c>
      <c r="F335">
        <v>1</v>
      </c>
      <c r="G335">
        <v>1</v>
      </c>
      <c r="H335" t="str">
        <f t="shared" si="5"/>
        <v>2020-21 2</v>
      </c>
    </row>
    <row r="336" spans="1:8" x14ac:dyDescent="0.25">
      <c r="A336">
        <v>10674</v>
      </c>
      <c r="B336">
        <v>2</v>
      </c>
      <c r="C336" t="s">
        <v>44</v>
      </c>
      <c r="D336">
        <v>1</v>
      </c>
      <c r="E336" t="s">
        <v>36</v>
      </c>
      <c r="F336">
        <v>1</v>
      </c>
      <c r="G336">
        <v>1</v>
      </c>
      <c r="H336" t="str">
        <f t="shared" si="5"/>
        <v>2020-21 2</v>
      </c>
    </row>
    <row r="337" spans="1:8" x14ac:dyDescent="0.25">
      <c r="A337">
        <v>2303</v>
      </c>
      <c r="B337">
        <v>2</v>
      </c>
      <c r="C337" t="s">
        <v>44</v>
      </c>
      <c r="D337">
        <v>1</v>
      </c>
      <c r="E337" t="s">
        <v>32</v>
      </c>
      <c r="F337">
        <v>1</v>
      </c>
      <c r="G337">
        <v>1</v>
      </c>
      <c r="H337" t="str">
        <f t="shared" si="5"/>
        <v>2020-21 2</v>
      </c>
    </row>
    <row r="338" spans="1:8" x14ac:dyDescent="0.25">
      <c r="A338">
        <v>28146</v>
      </c>
      <c r="B338">
        <v>2</v>
      </c>
      <c r="C338" t="s">
        <v>44</v>
      </c>
      <c r="D338">
        <v>1</v>
      </c>
      <c r="E338" t="s">
        <v>35</v>
      </c>
      <c r="F338">
        <v>1</v>
      </c>
      <c r="G338">
        <v>1</v>
      </c>
      <c r="H338" t="str">
        <f t="shared" si="5"/>
        <v>2020-21 2</v>
      </c>
    </row>
    <row r="339" spans="1:8" x14ac:dyDescent="0.25">
      <c r="A339">
        <v>47</v>
      </c>
      <c r="B339">
        <v>2</v>
      </c>
      <c r="C339" t="s">
        <v>44</v>
      </c>
      <c r="D339">
        <v>1</v>
      </c>
      <c r="E339" t="s">
        <v>40</v>
      </c>
      <c r="F339">
        <v>1</v>
      </c>
      <c r="G339">
        <v>1</v>
      </c>
      <c r="H339" t="str">
        <f t="shared" si="5"/>
        <v>2020-21 2</v>
      </c>
    </row>
    <row r="340" spans="1:8" x14ac:dyDescent="0.25">
      <c r="A340">
        <v>1052</v>
      </c>
      <c r="B340">
        <v>2</v>
      </c>
      <c r="C340" t="s">
        <v>44</v>
      </c>
      <c r="D340">
        <v>1</v>
      </c>
      <c r="E340" t="s">
        <v>39</v>
      </c>
      <c r="F340">
        <v>1</v>
      </c>
      <c r="G340">
        <v>1</v>
      </c>
      <c r="H340" t="str">
        <f t="shared" si="5"/>
        <v>2020-21 2</v>
      </c>
    </row>
    <row r="341" spans="1:8" x14ac:dyDescent="0.25">
      <c r="A341">
        <v>6015</v>
      </c>
      <c r="B341">
        <v>2</v>
      </c>
      <c r="C341" t="s">
        <v>44</v>
      </c>
      <c r="D341">
        <v>1</v>
      </c>
      <c r="E341" t="s">
        <v>11</v>
      </c>
      <c r="F341">
        <v>1</v>
      </c>
      <c r="G341">
        <v>1</v>
      </c>
      <c r="H341" t="str">
        <f t="shared" si="5"/>
        <v>2020-21 2</v>
      </c>
    </row>
    <row r="342" spans="1:8" x14ac:dyDescent="0.25">
      <c r="A342">
        <v>12</v>
      </c>
      <c r="B342">
        <v>2</v>
      </c>
      <c r="C342" t="s">
        <v>44</v>
      </c>
      <c r="D342">
        <v>1</v>
      </c>
      <c r="E342" t="s">
        <v>38</v>
      </c>
      <c r="F342">
        <v>1</v>
      </c>
      <c r="G342">
        <v>1</v>
      </c>
      <c r="H342" t="str">
        <f t="shared" si="5"/>
        <v>2020-21 2</v>
      </c>
    </row>
    <row r="343" spans="1:8" x14ac:dyDescent="0.25">
      <c r="A343">
        <v>29</v>
      </c>
      <c r="B343">
        <v>2</v>
      </c>
      <c r="C343" t="s">
        <v>44</v>
      </c>
      <c r="D343">
        <v>1</v>
      </c>
      <c r="E343" t="s">
        <v>37</v>
      </c>
      <c r="F343">
        <v>1</v>
      </c>
      <c r="G343">
        <v>1</v>
      </c>
      <c r="H343" t="str">
        <f t="shared" si="5"/>
        <v>2020-21 2</v>
      </c>
    </row>
    <row r="344" spans="1:8" x14ac:dyDescent="0.25">
      <c r="A344">
        <v>290</v>
      </c>
      <c r="B344">
        <v>2</v>
      </c>
      <c r="C344" t="s">
        <v>44</v>
      </c>
      <c r="D344">
        <v>1</v>
      </c>
      <c r="E344" t="s">
        <v>34</v>
      </c>
      <c r="F344">
        <v>1</v>
      </c>
      <c r="G344">
        <v>1</v>
      </c>
      <c r="H344" t="str">
        <f t="shared" si="5"/>
        <v>2020-21 2</v>
      </c>
    </row>
    <row r="345" spans="1:8" x14ac:dyDescent="0.25">
      <c r="A345">
        <v>1</v>
      </c>
      <c r="B345">
        <v>2</v>
      </c>
      <c r="C345" t="s">
        <v>44</v>
      </c>
      <c r="D345">
        <v>1</v>
      </c>
      <c r="E345" t="s">
        <v>42</v>
      </c>
      <c r="F345">
        <v>2</v>
      </c>
      <c r="G345">
        <v>1</v>
      </c>
      <c r="H345" t="str">
        <f t="shared" si="5"/>
        <v>2020-21 2</v>
      </c>
    </row>
    <row r="346" spans="1:8" x14ac:dyDescent="0.25">
      <c r="A346">
        <v>10591</v>
      </c>
      <c r="B346">
        <v>2</v>
      </c>
      <c r="C346" t="s">
        <v>44</v>
      </c>
      <c r="D346">
        <v>2</v>
      </c>
      <c r="E346" t="s">
        <v>40</v>
      </c>
      <c r="F346">
        <v>2</v>
      </c>
      <c r="G346">
        <v>0</v>
      </c>
      <c r="H346" t="str">
        <f t="shared" si="5"/>
        <v>2020-21 2</v>
      </c>
    </row>
    <row r="347" spans="1:8" x14ac:dyDescent="0.25">
      <c r="A347">
        <v>59231</v>
      </c>
      <c r="B347">
        <v>2</v>
      </c>
      <c r="C347" t="s">
        <v>44</v>
      </c>
      <c r="D347">
        <v>2</v>
      </c>
      <c r="E347" t="s">
        <v>35</v>
      </c>
      <c r="F347">
        <v>2</v>
      </c>
      <c r="G347">
        <v>0</v>
      </c>
      <c r="H347" t="str">
        <f t="shared" si="5"/>
        <v>2020-21 2</v>
      </c>
    </row>
    <row r="348" spans="1:8" x14ac:dyDescent="0.25">
      <c r="A348">
        <v>12218</v>
      </c>
      <c r="B348">
        <v>2</v>
      </c>
      <c r="C348" t="s">
        <v>44</v>
      </c>
      <c r="D348">
        <v>2</v>
      </c>
      <c r="E348" t="s">
        <v>37</v>
      </c>
      <c r="F348">
        <v>2</v>
      </c>
      <c r="G348">
        <v>0</v>
      </c>
      <c r="H348" t="str">
        <f t="shared" si="5"/>
        <v>2020-21 2</v>
      </c>
    </row>
    <row r="349" spans="1:8" x14ac:dyDescent="0.25">
      <c r="A349">
        <v>2</v>
      </c>
      <c r="B349">
        <v>2</v>
      </c>
      <c r="C349" t="s">
        <v>44</v>
      </c>
      <c r="D349">
        <v>2</v>
      </c>
      <c r="E349" t="s">
        <v>45</v>
      </c>
      <c r="F349">
        <v>1</v>
      </c>
      <c r="G349">
        <v>0</v>
      </c>
      <c r="H349" t="str">
        <f t="shared" si="5"/>
        <v>2020-21 2</v>
      </c>
    </row>
    <row r="350" spans="1:8" x14ac:dyDescent="0.25">
      <c r="A350">
        <v>15218</v>
      </c>
      <c r="B350">
        <v>2</v>
      </c>
      <c r="C350" t="s">
        <v>44</v>
      </c>
      <c r="D350">
        <v>2</v>
      </c>
      <c r="E350" t="s">
        <v>37</v>
      </c>
      <c r="F350">
        <v>1</v>
      </c>
      <c r="G350">
        <v>0</v>
      </c>
      <c r="H350" t="str">
        <f t="shared" si="5"/>
        <v>2020-21 2</v>
      </c>
    </row>
    <row r="351" spans="1:8" x14ac:dyDescent="0.25">
      <c r="A351">
        <v>34513</v>
      </c>
      <c r="B351">
        <v>2</v>
      </c>
      <c r="C351" t="s">
        <v>44</v>
      </c>
      <c r="D351">
        <v>2</v>
      </c>
      <c r="E351" t="s">
        <v>39</v>
      </c>
      <c r="F351">
        <v>2</v>
      </c>
      <c r="G351">
        <v>0</v>
      </c>
      <c r="H351" t="str">
        <f t="shared" si="5"/>
        <v>2020-21 2</v>
      </c>
    </row>
    <row r="352" spans="1:8" x14ac:dyDescent="0.25">
      <c r="A352">
        <v>38956</v>
      </c>
      <c r="B352">
        <v>2</v>
      </c>
      <c r="C352" t="s">
        <v>44</v>
      </c>
      <c r="D352">
        <v>2</v>
      </c>
      <c r="E352" t="s">
        <v>39</v>
      </c>
      <c r="F352">
        <v>1</v>
      </c>
      <c r="G352">
        <v>0</v>
      </c>
      <c r="H352" t="str">
        <f t="shared" si="5"/>
        <v>2020-21 2</v>
      </c>
    </row>
    <row r="353" spans="1:8" x14ac:dyDescent="0.25">
      <c r="A353">
        <v>1444</v>
      </c>
      <c r="B353">
        <v>2</v>
      </c>
      <c r="C353" t="s">
        <v>44</v>
      </c>
      <c r="D353">
        <v>2</v>
      </c>
      <c r="E353" t="s">
        <v>38</v>
      </c>
      <c r="F353">
        <v>2</v>
      </c>
      <c r="G353">
        <v>0</v>
      </c>
      <c r="H353" t="str">
        <f t="shared" si="5"/>
        <v>2020-21 2</v>
      </c>
    </row>
    <row r="354" spans="1:8" x14ac:dyDescent="0.25">
      <c r="A354">
        <v>146258</v>
      </c>
      <c r="B354">
        <v>2</v>
      </c>
      <c r="C354" t="s">
        <v>44</v>
      </c>
      <c r="D354">
        <v>2</v>
      </c>
      <c r="E354" t="s">
        <v>34</v>
      </c>
      <c r="F354">
        <v>2</v>
      </c>
      <c r="G354">
        <v>0</v>
      </c>
      <c r="H354" t="str">
        <f t="shared" si="5"/>
        <v>2020-21 2</v>
      </c>
    </row>
    <row r="355" spans="1:8" x14ac:dyDescent="0.25">
      <c r="A355">
        <v>19171</v>
      </c>
      <c r="B355">
        <v>2</v>
      </c>
      <c r="C355" t="s">
        <v>44</v>
      </c>
      <c r="D355">
        <v>2</v>
      </c>
      <c r="E355" t="s">
        <v>11</v>
      </c>
      <c r="F355">
        <v>1</v>
      </c>
      <c r="G355">
        <v>0</v>
      </c>
      <c r="H355" t="str">
        <f t="shared" si="5"/>
        <v>2020-21 2</v>
      </c>
    </row>
    <row r="356" spans="1:8" x14ac:dyDescent="0.25">
      <c r="A356">
        <v>35953</v>
      </c>
      <c r="B356">
        <v>2</v>
      </c>
      <c r="C356" t="s">
        <v>44</v>
      </c>
      <c r="D356">
        <v>2</v>
      </c>
      <c r="E356" t="s">
        <v>32</v>
      </c>
      <c r="F356">
        <v>1</v>
      </c>
      <c r="G356">
        <v>0</v>
      </c>
      <c r="H356" t="str">
        <f t="shared" si="5"/>
        <v>2020-21 2</v>
      </c>
    </row>
    <row r="357" spans="1:8" x14ac:dyDescent="0.25">
      <c r="A357">
        <v>6778</v>
      </c>
      <c r="B357">
        <v>2</v>
      </c>
      <c r="C357" t="s">
        <v>44</v>
      </c>
      <c r="D357">
        <v>2</v>
      </c>
      <c r="E357" t="s">
        <v>36</v>
      </c>
      <c r="F357">
        <v>1</v>
      </c>
      <c r="G357">
        <v>0</v>
      </c>
      <c r="H357" t="str">
        <f t="shared" si="5"/>
        <v>2020-21 2</v>
      </c>
    </row>
    <row r="358" spans="1:8" x14ac:dyDescent="0.25">
      <c r="A358">
        <v>192914</v>
      </c>
      <c r="B358">
        <v>2</v>
      </c>
      <c r="C358" t="s">
        <v>44</v>
      </c>
      <c r="D358">
        <v>2</v>
      </c>
      <c r="E358" t="s">
        <v>34</v>
      </c>
      <c r="F358">
        <v>1</v>
      </c>
      <c r="G358">
        <v>0</v>
      </c>
      <c r="H358" t="str">
        <f t="shared" si="5"/>
        <v>2020-21 2</v>
      </c>
    </row>
    <row r="359" spans="1:8" x14ac:dyDescent="0.25">
      <c r="A359">
        <v>18924</v>
      </c>
      <c r="B359">
        <v>2</v>
      </c>
      <c r="C359" t="s">
        <v>44</v>
      </c>
      <c r="D359">
        <v>2</v>
      </c>
      <c r="E359" t="s">
        <v>11</v>
      </c>
      <c r="F359">
        <v>2</v>
      </c>
      <c r="G359">
        <v>0</v>
      </c>
      <c r="H359" t="str">
        <f t="shared" si="5"/>
        <v>2020-21 2</v>
      </c>
    </row>
    <row r="360" spans="1:8" x14ac:dyDescent="0.25">
      <c r="A360">
        <v>174533</v>
      </c>
      <c r="B360">
        <v>2</v>
      </c>
      <c r="C360" t="s">
        <v>44</v>
      </c>
      <c r="D360">
        <v>2</v>
      </c>
      <c r="E360" t="s">
        <v>33</v>
      </c>
      <c r="F360">
        <v>2</v>
      </c>
      <c r="G360">
        <v>0</v>
      </c>
      <c r="H360" t="str">
        <f t="shared" si="5"/>
        <v>2020-21 2</v>
      </c>
    </row>
    <row r="361" spans="1:8" x14ac:dyDescent="0.25">
      <c r="A361">
        <v>342</v>
      </c>
      <c r="B361">
        <v>2</v>
      </c>
      <c r="C361" t="s">
        <v>44</v>
      </c>
      <c r="D361">
        <v>2</v>
      </c>
      <c r="E361" t="s">
        <v>43</v>
      </c>
      <c r="F361">
        <v>1</v>
      </c>
      <c r="G361">
        <v>0</v>
      </c>
      <c r="H361" t="str">
        <f t="shared" si="5"/>
        <v>2020-21 2</v>
      </c>
    </row>
    <row r="362" spans="1:8" x14ac:dyDescent="0.25">
      <c r="A362">
        <v>327</v>
      </c>
      <c r="B362">
        <v>2</v>
      </c>
      <c r="C362" t="s">
        <v>44</v>
      </c>
      <c r="D362">
        <v>2</v>
      </c>
      <c r="E362" t="s">
        <v>43</v>
      </c>
      <c r="F362">
        <v>2</v>
      </c>
      <c r="G362">
        <v>0</v>
      </c>
      <c r="H362" t="str">
        <f t="shared" si="5"/>
        <v>2020-21 2</v>
      </c>
    </row>
    <row r="363" spans="1:8" x14ac:dyDescent="0.25">
      <c r="A363">
        <v>1</v>
      </c>
      <c r="B363">
        <v>2</v>
      </c>
      <c r="C363" t="s">
        <v>44</v>
      </c>
      <c r="D363">
        <v>2</v>
      </c>
      <c r="E363" t="s">
        <v>45</v>
      </c>
      <c r="F363">
        <v>2</v>
      </c>
      <c r="G363">
        <v>0</v>
      </c>
      <c r="H363" t="str">
        <f t="shared" si="5"/>
        <v>2020-21 2</v>
      </c>
    </row>
    <row r="364" spans="1:8" x14ac:dyDescent="0.25">
      <c r="A364">
        <v>1724</v>
      </c>
      <c r="B364">
        <v>2</v>
      </c>
      <c r="C364" t="s">
        <v>44</v>
      </c>
      <c r="D364">
        <v>2</v>
      </c>
      <c r="E364" t="s">
        <v>42</v>
      </c>
      <c r="F364">
        <v>1</v>
      </c>
      <c r="G364">
        <v>0</v>
      </c>
      <c r="H364" t="str">
        <f t="shared" si="5"/>
        <v>2020-21 2</v>
      </c>
    </row>
    <row r="365" spans="1:8" x14ac:dyDescent="0.25">
      <c r="A365">
        <v>78233</v>
      </c>
      <c r="B365">
        <v>2</v>
      </c>
      <c r="C365" t="s">
        <v>44</v>
      </c>
      <c r="D365">
        <v>2</v>
      </c>
      <c r="E365" t="s">
        <v>35</v>
      </c>
      <c r="F365">
        <v>1</v>
      </c>
      <c r="G365">
        <v>0</v>
      </c>
      <c r="H365" t="str">
        <f t="shared" si="5"/>
        <v>2020-21 2</v>
      </c>
    </row>
    <row r="366" spans="1:8" x14ac:dyDescent="0.25">
      <c r="A366">
        <v>5547</v>
      </c>
      <c r="B366">
        <v>2</v>
      </c>
      <c r="C366" t="s">
        <v>44</v>
      </c>
      <c r="D366">
        <v>2</v>
      </c>
      <c r="E366" t="s">
        <v>36</v>
      </c>
      <c r="F366">
        <v>2</v>
      </c>
      <c r="G366">
        <v>0</v>
      </c>
      <c r="H366" t="str">
        <f t="shared" si="5"/>
        <v>2020-21 2</v>
      </c>
    </row>
    <row r="367" spans="1:8" x14ac:dyDescent="0.25">
      <c r="A367">
        <v>12262</v>
      </c>
      <c r="B367">
        <v>2</v>
      </c>
      <c r="C367" t="s">
        <v>44</v>
      </c>
      <c r="D367">
        <v>2</v>
      </c>
      <c r="E367" t="s">
        <v>40</v>
      </c>
      <c r="F367">
        <v>1</v>
      </c>
      <c r="G367">
        <v>0</v>
      </c>
      <c r="H367" t="str">
        <f t="shared" si="5"/>
        <v>2020-21 2</v>
      </c>
    </row>
    <row r="368" spans="1:8" x14ac:dyDescent="0.25">
      <c r="A368">
        <v>1521</v>
      </c>
      <c r="B368">
        <v>2</v>
      </c>
      <c r="C368" t="s">
        <v>44</v>
      </c>
      <c r="D368">
        <v>2</v>
      </c>
      <c r="E368" t="s">
        <v>38</v>
      </c>
      <c r="F368">
        <v>1</v>
      </c>
      <c r="G368">
        <v>0</v>
      </c>
      <c r="H368" t="str">
        <f t="shared" si="5"/>
        <v>2020-21 2</v>
      </c>
    </row>
    <row r="369" spans="1:8" x14ac:dyDescent="0.25">
      <c r="A369">
        <v>3723</v>
      </c>
      <c r="B369">
        <v>2</v>
      </c>
      <c r="C369" t="s">
        <v>44</v>
      </c>
      <c r="D369">
        <v>2</v>
      </c>
      <c r="E369" t="s">
        <v>42</v>
      </c>
      <c r="F369">
        <v>2</v>
      </c>
      <c r="G369">
        <v>0</v>
      </c>
      <c r="H369" t="str">
        <f t="shared" si="5"/>
        <v>2020-21 2</v>
      </c>
    </row>
    <row r="370" spans="1:8" x14ac:dyDescent="0.25">
      <c r="A370">
        <v>197428</v>
      </c>
      <c r="B370">
        <v>2</v>
      </c>
      <c r="C370" t="s">
        <v>44</v>
      </c>
      <c r="D370">
        <v>2</v>
      </c>
      <c r="E370" t="s">
        <v>33</v>
      </c>
      <c r="F370">
        <v>1</v>
      </c>
      <c r="G370">
        <v>0</v>
      </c>
      <c r="H370" t="str">
        <f t="shared" si="5"/>
        <v>2020-21 2</v>
      </c>
    </row>
    <row r="371" spans="1:8" x14ac:dyDescent="0.25">
      <c r="A371">
        <v>36077</v>
      </c>
      <c r="B371">
        <v>2</v>
      </c>
      <c r="C371" t="s">
        <v>44</v>
      </c>
      <c r="D371">
        <v>2</v>
      </c>
      <c r="E371" t="s">
        <v>32</v>
      </c>
      <c r="F371">
        <v>2</v>
      </c>
      <c r="G371">
        <v>0</v>
      </c>
      <c r="H371" t="str">
        <f t="shared" si="5"/>
        <v>2020-21 2</v>
      </c>
    </row>
    <row r="372" spans="1:8" x14ac:dyDescent="0.25">
      <c r="A372">
        <v>6412</v>
      </c>
      <c r="B372">
        <v>2</v>
      </c>
      <c r="C372" t="s">
        <v>44</v>
      </c>
      <c r="D372">
        <v>2</v>
      </c>
      <c r="E372" t="s">
        <v>36</v>
      </c>
      <c r="F372">
        <v>2</v>
      </c>
      <c r="G372">
        <v>1</v>
      </c>
      <c r="H372" t="str">
        <f t="shared" si="5"/>
        <v>2020-21 2</v>
      </c>
    </row>
    <row r="373" spans="1:8" x14ac:dyDescent="0.25">
      <c r="A373">
        <v>5677</v>
      </c>
      <c r="B373">
        <v>2</v>
      </c>
      <c r="C373" t="s">
        <v>44</v>
      </c>
      <c r="D373">
        <v>2</v>
      </c>
      <c r="E373" t="s">
        <v>36</v>
      </c>
      <c r="F373">
        <v>1</v>
      </c>
      <c r="G373">
        <v>1</v>
      </c>
      <c r="H373" t="str">
        <f t="shared" si="5"/>
        <v>2020-21 2</v>
      </c>
    </row>
    <row r="374" spans="1:8" x14ac:dyDescent="0.25">
      <c r="A374">
        <v>29</v>
      </c>
      <c r="B374">
        <v>2</v>
      </c>
      <c r="C374" t="s">
        <v>44</v>
      </c>
      <c r="D374">
        <v>2</v>
      </c>
      <c r="E374" t="s">
        <v>37</v>
      </c>
      <c r="F374">
        <v>1</v>
      </c>
      <c r="G374">
        <v>1</v>
      </c>
      <c r="H374" t="str">
        <f t="shared" si="5"/>
        <v>2020-21 2</v>
      </c>
    </row>
    <row r="375" spans="1:8" x14ac:dyDescent="0.25">
      <c r="A375">
        <v>34</v>
      </c>
      <c r="B375">
        <v>2</v>
      </c>
      <c r="C375" t="s">
        <v>44</v>
      </c>
      <c r="D375">
        <v>2</v>
      </c>
      <c r="E375" t="s">
        <v>40</v>
      </c>
      <c r="F375">
        <v>2</v>
      </c>
      <c r="G375">
        <v>1</v>
      </c>
      <c r="H375" t="str">
        <f t="shared" si="5"/>
        <v>2020-21 2</v>
      </c>
    </row>
    <row r="376" spans="1:8" x14ac:dyDescent="0.25">
      <c r="A376">
        <v>757</v>
      </c>
      <c r="B376">
        <v>2</v>
      </c>
      <c r="C376" t="s">
        <v>44</v>
      </c>
      <c r="D376">
        <v>2</v>
      </c>
      <c r="E376" t="s">
        <v>39</v>
      </c>
      <c r="F376">
        <v>1</v>
      </c>
      <c r="G376">
        <v>1</v>
      </c>
      <c r="H376" t="str">
        <f t="shared" si="5"/>
        <v>2020-21 2</v>
      </c>
    </row>
    <row r="377" spans="1:8" x14ac:dyDescent="0.25">
      <c r="A377">
        <v>18</v>
      </c>
      <c r="B377">
        <v>2</v>
      </c>
      <c r="C377" t="s">
        <v>44</v>
      </c>
      <c r="D377">
        <v>2</v>
      </c>
      <c r="E377" t="s">
        <v>38</v>
      </c>
      <c r="F377">
        <v>1</v>
      </c>
      <c r="G377">
        <v>1</v>
      </c>
      <c r="H377" t="str">
        <f t="shared" si="5"/>
        <v>2020-21 2</v>
      </c>
    </row>
    <row r="378" spans="1:8" x14ac:dyDescent="0.25">
      <c r="A378">
        <v>3154</v>
      </c>
      <c r="B378">
        <v>2</v>
      </c>
      <c r="C378" t="s">
        <v>44</v>
      </c>
      <c r="D378">
        <v>2</v>
      </c>
      <c r="E378" t="s">
        <v>42</v>
      </c>
      <c r="F378">
        <v>2</v>
      </c>
      <c r="G378">
        <v>1</v>
      </c>
      <c r="H378" t="str">
        <f t="shared" si="5"/>
        <v>2020-21 2</v>
      </c>
    </row>
    <row r="379" spans="1:8" x14ac:dyDescent="0.25">
      <c r="A379">
        <v>34</v>
      </c>
      <c r="B379">
        <v>2</v>
      </c>
      <c r="C379" t="s">
        <v>44</v>
      </c>
      <c r="D379">
        <v>2</v>
      </c>
      <c r="E379" t="s">
        <v>40</v>
      </c>
      <c r="F379">
        <v>1</v>
      </c>
      <c r="G379">
        <v>1</v>
      </c>
      <c r="H379" t="str">
        <f t="shared" si="5"/>
        <v>2020-21 2</v>
      </c>
    </row>
    <row r="380" spans="1:8" x14ac:dyDescent="0.25">
      <c r="A380">
        <v>19565</v>
      </c>
      <c r="B380">
        <v>2</v>
      </c>
      <c r="C380" t="s">
        <v>44</v>
      </c>
      <c r="D380">
        <v>2</v>
      </c>
      <c r="E380" t="s">
        <v>35</v>
      </c>
      <c r="F380">
        <v>1</v>
      </c>
      <c r="G380">
        <v>1</v>
      </c>
      <c r="H380" t="str">
        <f t="shared" si="5"/>
        <v>2020-21 2</v>
      </c>
    </row>
    <row r="381" spans="1:8" x14ac:dyDescent="0.25">
      <c r="A381">
        <v>29357</v>
      </c>
      <c r="B381">
        <v>2</v>
      </c>
      <c r="C381" t="s">
        <v>44</v>
      </c>
      <c r="D381">
        <v>2</v>
      </c>
      <c r="E381" t="s">
        <v>33</v>
      </c>
      <c r="F381">
        <v>2</v>
      </c>
      <c r="G381">
        <v>1</v>
      </c>
      <c r="H381" t="str">
        <f t="shared" si="5"/>
        <v>2020-21 2</v>
      </c>
    </row>
    <row r="382" spans="1:8" x14ac:dyDescent="0.25">
      <c r="A382">
        <v>17543</v>
      </c>
      <c r="B382">
        <v>2</v>
      </c>
      <c r="C382" t="s">
        <v>44</v>
      </c>
      <c r="D382">
        <v>2</v>
      </c>
      <c r="E382" t="s">
        <v>33</v>
      </c>
      <c r="F382">
        <v>1</v>
      </c>
      <c r="G382">
        <v>1</v>
      </c>
      <c r="H382" t="str">
        <f t="shared" si="5"/>
        <v>2020-21 2</v>
      </c>
    </row>
    <row r="383" spans="1:8" x14ac:dyDescent="0.25">
      <c r="A383">
        <v>249</v>
      </c>
      <c r="B383">
        <v>2</v>
      </c>
      <c r="C383" t="s">
        <v>44</v>
      </c>
      <c r="D383">
        <v>2</v>
      </c>
      <c r="E383" t="s">
        <v>34</v>
      </c>
      <c r="F383">
        <v>2</v>
      </c>
      <c r="G383">
        <v>1</v>
      </c>
      <c r="H383" t="str">
        <f t="shared" si="5"/>
        <v>2020-21 2</v>
      </c>
    </row>
    <row r="384" spans="1:8" x14ac:dyDescent="0.25">
      <c r="A384">
        <v>2171</v>
      </c>
      <c r="B384">
        <v>2</v>
      </c>
      <c r="C384" t="s">
        <v>44</v>
      </c>
      <c r="D384">
        <v>2</v>
      </c>
      <c r="E384" t="s">
        <v>11</v>
      </c>
      <c r="F384">
        <v>1</v>
      </c>
      <c r="G384">
        <v>1</v>
      </c>
      <c r="H384" t="str">
        <f t="shared" si="5"/>
        <v>2020-21 2</v>
      </c>
    </row>
    <row r="385" spans="1:8" x14ac:dyDescent="0.25">
      <c r="A385">
        <v>1525</v>
      </c>
      <c r="B385">
        <v>2</v>
      </c>
      <c r="C385" t="s">
        <v>44</v>
      </c>
      <c r="D385">
        <v>2</v>
      </c>
      <c r="E385" t="s">
        <v>32</v>
      </c>
      <c r="F385">
        <v>2</v>
      </c>
      <c r="G385">
        <v>1</v>
      </c>
      <c r="H385" t="str">
        <f t="shared" si="5"/>
        <v>2020-21 2</v>
      </c>
    </row>
    <row r="386" spans="1:8" x14ac:dyDescent="0.25">
      <c r="A386">
        <v>19</v>
      </c>
      <c r="B386">
        <v>2</v>
      </c>
      <c r="C386" t="s">
        <v>44</v>
      </c>
      <c r="D386">
        <v>2</v>
      </c>
      <c r="E386" t="s">
        <v>38</v>
      </c>
      <c r="F386">
        <v>2</v>
      </c>
      <c r="G386">
        <v>1</v>
      </c>
      <c r="H386" t="str">
        <f t="shared" si="5"/>
        <v>2020-21 2</v>
      </c>
    </row>
    <row r="387" spans="1:8" x14ac:dyDescent="0.25">
      <c r="A387">
        <v>2560</v>
      </c>
      <c r="B387">
        <v>2</v>
      </c>
      <c r="C387" t="s">
        <v>44</v>
      </c>
      <c r="D387">
        <v>2</v>
      </c>
      <c r="E387" t="s">
        <v>11</v>
      </c>
      <c r="F387">
        <v>2</v>
      </c>
      <c r="G387">
        <v>1</v>
      </c>
      <c r="H387" t="str">
        <f t="shared" ref="H387:H450" si="6">CONCATENATE(C387," ",B387)</f>
        <v>2020-21 2</v>
      </c>
    </row>
    <row r="388" spans="1:8" x14ac:dyDescent="0.25">
      <c r="A388">
        <v>27</v>
      </c>
      <c r="B388">
        <v>2</v>
      </c>
      <c r="C388" t="s">
        <v>44</v>
      </c>
      <c r="D388">
        <v>2</v>
      </c>
      <c r="E388" t="s">
        <v>37</v>
      </c>
      <c r="F388">
        <v>2</v>
      </c>
      <c r="G388">
        <v>1</v>
      </c>
      <c r="H388" t="str">
        <f t="shared" si="6"/>
        <v>2020-21 2</v>
      </c>
    </row>
    <row r="389" spans="1:8" x14ac:dyDescent="0.25">
      <c r="A389">
        <v>14709</v>
      </c>
      <c r="B389">
        <v>2</v>
      </c>
      <c r="C389" t="s">
        <v>44</v>
      </c>
      <c r="D389">
        <v>2</v>
      </c>
      <c r="E389" t="s">
        <v>35</v>
      </c>
      <c r="F389">
        <v>2</v>
      </c>
      <c r="G389">
        <v>1</v>
      </c>
      <c r="H389" t="str">
        <f t="shared" si="6"/>
        <v>2020-21 2</v>
      </c>
    </row>
    <row r="390" spans="1:8" x14ac:dyDescent="0.25">
      <c r="A390">
        <v>656</v>
      </c>
      <c r="B390">
        <v>2</v>
      </c>
      <c r="C390" t="s">
        <v>44</v>
      </c>
      <c r="D390">
        <v>2</v>
      </c>
      <c r="E390" t="s">
        <v>42</v>
      </c>
      <c r="F390">
        <v>1</v>
      </c>
      <c r="G390">
        <v>1</v>
      </c>
      <c r="H390" t="str">
        <f t="shared" si="6"/>
        <v>2020-21 2</v>
      </c>
    </row>
    <row r="391" spans="1:8" x14ac:dyDescent="0.25">
      <c r="A391">
        <v>191</v>
      </c>
      <c r="B391">
        <v>2</v>
      </c>
      <c r="C391" t="s">
        <v>44</v>
      </c>
      <c r="D391">
        <v>2</v>
      </c>
      <c r="E391" t="s">
        <v>34</v>
      </c>
      <c r="F391">
        <v>1</v>
      </c>
      <c r="G391">
        <v>1</v>
      </c>
      <c r="H391" t="str">
        <f t="shared" si="6"/>
        <v>2020-21 2</v>
      </c>
    </row>
    <row r="392" spans="1:8" x14ac:dyDescent="0.25">
      <c r="A392">
        <v>1320</v>
      </c>
      <c r="B392">
        <v>2</v>
      </c>
      <c r="C392" t="s">
        <v>44</v>
      </c>
      <c r="D392">
        <v>2</v>
      </c>
      <c r="E392" t="s">
        <v>32</v>
      </c>
      <c r="F392">
        <v>1</v>
      </c>
      <c r="G392">
        <v>1</v>
      </c>
      <c r="H392" t="str">
        <f t="shared" si="6"/>
        <v>2020-21 2</v>
      </c>
    </row>
    <row r="393" spans="1:8" x14ac:dyDescent="0.25">
      <c r="A393">
        <v>821</v>
      </c>
      <c r="B393">
        <v>2</v>
      </c>
      <c r="C393" t="s">
        <v>44</v>
      </c>
      <c r="D393">
        <v>2</v>
      </c>
      <c r="E393" t="s">
        <v>39</v>
      </c>
      <c r="F393">
        <v>2</v>
      </c>
      <c r="G393">
        <v>1</v>
      </c>
      <c r="H393" t="str">
        <f t="shared" si="6"/>
        <v>2020-21 2</v>
      </c>
    </row>
    <row r="394" spans="1:8" x14ac:dyDescent="0.25">
      <c r="A394">
        <v>175070</v>
      </c>
      <c r="B394">
        <v>3</v>
      </c>
      <c r="C394" t="s">
        <v>44</v>
      </c>
      <c r="D394">
        <v>1</v>
      </c>
      <c r="E394" t="s">
        <v>34</v>
      </c>
      <c r="F394">
        <v>1</v>
      </c>
      <c r="G394">
        <v>0</v>
      </c>
      <c r="H394" t="str">
        <f t="shared" si="6"/>
        <v>2020-21 3</v>
      </c>
    </row>
    <row r="395" spans="1:8" x14ac:dyDescent="0.25">
      <c r="A395">
        <v>17802</v>
      </c>
      <c r="B395">
        <v>3</v>
      </c>
      <c r="C395" t="s">
        <v>44</v>
      </c>
      <c r="D395">
        <v>1</v>
      </c>
      <c r="E395" t="s">
        <v>40</v>
      </c>
      <c r="F395">
        <v>1</v>
      </c>
      <c r="G395">
        <v>0</v>
      </c>
      <c r="H395" t="str">
        <f t="shared" si="6"/>
        <v>2020-21 3</v>
      </c>
    </row>
    <row r="396" spans="1:8" x14ac:dyDescent="0.25">
      <c r="A396">
        <v>21455</v>
      </c>
      <c r="B396">
        <v>3</v>
      </c>
      <c r="C396" t="s">
        <v>44</v>
      </c>
      <c r="D396">
        <v>1</v>
      </c>
      <c r="E396" t="s">
        <v>37</v>
      </c>
      <c r="F396">
        <v>1</v>
      </c>
      <c r="G396">
        <v>0</v>
      </c>
      <c r="H396" t="str">
        <f t="shared" si="6"/>
        <v>2020-21 3</v>
      </c>
    </row>
    <row r="397" spans="1:8" x14ac:dyDescent="0.25">
      <c r="A397">
        <v>50756</v>
      </c>
      <c r="B397">
        <v>3</v>
      </c>
      <c r="C397" t="s">
        <v>44</v>
      </c>
      <c r="D397">
        <v>1</v>
      </c>
      <c r="E397" t="s">
        <v>39</v>
      </c>
      <c r="F397">
        <v>1</v>
      </c>
      <c r="G397">
        <v>0</v>
      </c>
      <c r="H397" t="str">
        <f t="shared" si="6"/>
        <v>2020-21 3</v>
      </c>
    </row>
    <row r="398" spans="1:8" x14ac:dyDescent="0.25">
      <c r="A398">
        <v>1843</v>
      </c>
      <c r="B398">
        <v>3</v>
      </c>
      <c r="C398" t="s">
        <v>44</v>
      </c>
      <c r="D398">
        <v>1</v>
      </c>
      <c r="E398" t="s">
        <v>38</v>
      </c>
      <c r="F398">
        <v>1</v>
      </c>
      <c r="G398">
        <v>0</v>
      </c>
      <c r="H398" t="str">
        <f t="shared" si="6"/>
        <v>2020-21 3</v>
      </c>
    </row>
    <row r="399" spans="1:8" x14ac:dyDescent="0.25">
      <c r="A399">
        <v>219316</v>
      </c>
      <c r="B399">
        <v>3</v>
      </c>
      <c r="C399" t="s">
        <v>44</v>
      </c>
      <c r="D399">
        <v>1</v>
      </c>
      <c r="E399" t="s">
        <v>33</v>
      </c>
      <c r="F399">
        <v>1</v>
      </c>
      <c r="G399">
        <v>0</v>
      </c>
      <c r="H399" t="str">
        <f t="shared" si="6"/>
        <v>2020-21 3</v>
      </c>
    </row>
    <row r="400" spans="1:8" x14ac:dyDescent="0.25">
      <c r="A400">
        <v>94</v>
      </c>
      <c r="B400">
        <v>3</v>
      </c>
      <c r="C400" t="s">
        <v>44</v>
      </c>
      <c r="D400">
        <v>1</v>
      </c>
      <c r="E400" t="s">
        <v>43</v>
      </c>
      <c r="F400">
        <v>1</v>
      </c>
      <c r="G400">
        <v>0</v>
      </c>
      <c r="H400" t="str">
        <f t="shared" si="6"/>
        <v>2020-21 3</v>
      </c>
    </row>
    <row r="401" spans="1:8" x14ac:dyDescent="0.25">
      <c r="A401">
        <v>3305</v>
      </c>
      <c r="B401">
        <v>3</v>
      </c>
      <c r="C401" t="s">
        <v>44</v>
      </c>
      <c r="D401">
        <v>1</v>
      </c>
      <c r="E401" t="s">
        <v>42</v>
      </c>
      <c r="F401">
        <v>1</v>
      </c>
      <c r="G401">
        <v>0</v>
      </c>
      <c r="H401" t="str">
        <f t="shared" si="6"/>
        <v>2020-21 3</v>
      </c>
    </row>
    <row r="402" spans="1:8" x14ac:dyDescent="0.25">
      <c r="A402">
        <v>42440</v>
      </c>
      <c r="B402">
        <v>3</v>
      </c>
      <c r="C402" t="s">
        <v>44</v>
      </c>
      <c r="D402">
        <v>1</v>
      </c>
      <c r="E402" t="s">
        <v>32</v>
      </c>
      <c r="F402">
        <v>1</v>
      </c>
      <c r="G402">
        <v>0</v>
      </c>
      <c r="H402" t="str">
        <f t="shared" si="6"/>
        <v>2020-21 3</v>
      </c>
    </row>
    <row r="403" spans="1:8" x14ac:dyDescent="0.25">
      <c r="A403">
        <v>4</v>
      </c>
      <c r="B403">
        <v>3</v>
      </c>
      <c r="C403" t="s">
        <v>44</v>
      </c>
      <c r="D403">
        <v>1</v>
      </c>
      <c r="E403" t="s">
        <v>45</v>
      </c>
      <c r="F403">
        <v>1</v>
      </c>
      <c r="G403">
        <v>0</v>
      </c>
      <c r="H403" t="str">
        <f t="shared" si="6"/>
        <v>2020-21 3</v>
      </c>
    </row>
    <row r="404" spans="1:8" x14ac:dyDescent="0.25">
      <c r="A404">
        <v>8410</v>
      </c>
      <c r="B404">
        <v>3</v>
      </c>
      <c r="C404" t="s">
        <v>44</v>
      </c>
      <c r="D404">
        <v>1</v>
      </c>
      <c r="E404" t="s">
        <v>36</v>
      </c>
      <c r="F404">
        <v>1</v>
      </c>
      <c r="G404">
        <v>0</v>
      </c>
      <c r="H404" t="str">
        <f t="shared" si="6"/>
        <v>2020-21 3</v>
      </c>
    </row>
    <row r="405" spans="1:8" x14ac:dyDescent="0.25">
      <c r="A405">
        <v>81663</v>
      </c>
      <c r="B405">
        <v>3</v>
      </c>
      <c r="C405" t="s">
        <v>44</v>
      </c>
      <c r="D405">
        <v>1</v>
      </c>
      <c r="E405" t="s">
        <v>35</v>
      </c>
      <c r="F405">
        <v>1</v>
      </c>
      <c r="G405">
        <v>0</v>
      </c>
      <c r="H405" t="str">
        <f t="shared" si="6"/>
        <v>2020-21 3</v>
      </c>
    </row>
    <row r="406" spans="1:8" x14ac:dyDescent="0.25">
      <c r="A406">
        <v>35609</v>
      </c>
      <c r="B406">
        <v>3</v>
      </c>
      <c r="C406" t="s">
        <v>44</v>
      </c>
      <c r="D406">
        <v>1</v>
      </c>
      <c r="E406" t="s">
        <v>11</v>
      </c>
      <c r="F406">
        <v>1</v>
      </c>
      <c r="G406">
        <v>0</v>
      </c>
      <c r="H406" t="str">
        <f t="shared" si="6"/>
        <v>2020-21 3</v>
      </c>
    </row>
    <row r="407" spans="1:8" x14ac:dyDescent="0.25">
      <c r="A407">
        <v>3984</v>
      </c>
      <c r="B407">
        <v>3</v>
      </c>
      <c r="C407" t="s">
        <v>44</v>
      </c>
      <c r="D407">
        <v>1</v>
      </c>
      <c r="E407" t="s">
        <v>32</v>
      </c>
      <c r="F407">
        <v>1</v>
      </c>
      <c r="G407">
        <v>1</v>
      </c>
      <c r="H407" t="str">
        <f t="shared" si="6"/>
        <v>2020-21 3</v>
      </c>
    </row>
    <row r="408" spans="1:8" x14ac:dyDescent="0.25">
      <c r="A408">
        <v>41815</v>
      </c>
      <c r="B408">
        <v>3</v>
      </c>
      <c r="C408" t="s">
        <v>44</v>
      </c>
      <c r="D408">
        <v>1</v>
      </c>
      <c r="E408" t="s">
        <v>35</v>
      </c>
      <c r="F408">
        <v>1</v>
      </c>
      <c r="G408">
        <v>1</v>
      </c>
      <c r="H408" t="str">
        <f t="shared" si="6"/>
        <v>2020-21 3</v>
      </c>
    </row>
    <row r="409" spans="1:8" x14ac:dyDescent="0.25">
      <c r="A409">
        <v>121</v>
      </c>
      <c r="B409">
        <v>3</v>
      </c>
      <c r="C409" t="s">
        <v>44</v>
      </c>
      <c r="D409">
        <v>1</v>
      </c>
      <c r="E409" t="s">
        <v>34</v>
      </c>
      <c r="F409">
        <v>1</v>
      </c>
      <c r="G409">
        <v>1</v>
      </c>
      <c r="H409" t="str">
        <f t="shared" si="6"/>
        <v>2020-21 3</v>
      </c>
    </row>
    <row r="410" spans="1:8" x14ac:dyDescent="0.25">
      <c r="A410">
        <v>5962</v>
      </c>
      <c r="B410">
        <v>3</v>
      </c>
      <c r="C410" t="s">
        <v>44</v>
      </c>
      <c r="D410">
        <v>1</v>
      </c>
      <c r="E410" t="s">
        <v>11</v>
      </c>
      <c r="F410">
        <v>1</v>
      </c>
      <c r="G410">
        <v>1</v>
      </c>
      <c r="H410" t="str">
        <f t="shared" si="6"/>
        <v>2020-21 3</v>
      </c>
    </row>
    <row r="411" spans="1:8" x14ac:dyDescent="0.25">
      <c r="A411">
        <v>4147</v>
      </c>
      <c r="B411">
        <v>3</v>
      </c>
      <c r="C411" t="s">
        <v>44</v>
      </c>
      <c r="D411">
        <v>1</v>
      </c>
      <c r="E411" t="s">
        <v>42</v>
      </c>
      <c r="F411">
        <v>1</v>
      </c>
      <c r="G411">
        <v>1</v>
      </c>
      <c r="H411" t="str">
        <f t="shared" si="6"/>
        <v>2020-21 3</v>
      </c>
    </row>
    <row r="412" spans="1:8" x14ac:dyDescent="0.25">
      <c r="A412">
        <v>11560</v>
      </c>
      <c r="B412">
        <v>3</v>
      </c>
      <c r="C412" t="s">
        <v>44</v>
      </c>
      <c r="D412">
        <v>1</v>
      </c>
      <c r="E412" t="s">
        <v>36</v>
      </c>
      <c r="F412">
        <v>1</v>
      </c>
      <c r="G412">
        <v>1</v>
      </c>
      <c r="H412" t="str">
        <f t="shared" si="6"/>
        <v>2020-21 3</v>
      </c>
    </row>
    <row r="413" spans="1:8" x14ac:dyDescent="0.25">
      <c r="A413">
        <v>11606</v>
      </c>
      <c r="B413">
        <v>3</v>
      </c>
      <c r="C413" t="s">
        <v>44</v>
      </c>
      <c r="D413">
        <v>1</v>
      </c>
      <c r="E413" t="s">
        <v>33</v>
      </c>
      <c r="F413">
        <v>1</v>
      </c>
      <c r="G413">
        <v>1</v>
      </c>
      <c r="H413" t="str">
        <f t="shared" si="6"/>
        <v>2020-21 3</v>
      </c>
    </row>
    <row r="414" spans="1:8" x14ac:dyDescent="0.25">
      <c r="A414">
        <v>1360</v>
      </c>
      <c r="B414">
        <v>3</v>
      </c>
      <c r="C414" t="s">
        <v>44</v>
      </c>
      <c r="D414">
        <v>1</v>
      </c>
      <c r="E414" t="s">
        <v>39</v>
      </c>
      <c r="F414">
        <v>1</v>
      </c>
      <c r="G414">
        <v>1</v>
      </c>
      <c r="H414" t="str">
        <f t="shared" si="6"/>
        <v>2020-21 3</v>
      </c>
    </row>
    <row r="415" spans="1:8" x14ac:dyDescent="0.25">
      <c r="A415">
        <v>41</v>
      </c>
      <c r="B415">
        <v>3</v>
      </c>
      <c r="C415" t="s">
        <v>44</v>
      </c>
      <c r="D415">
        <v>1</v>
      </c>
      <c r="E415" t="s">
        <v>40</v>
      </c>
      <c r="F415">
        <v>1</v>
      </c>
      <c r="G415">
        <v>1</v>
      </c>
      <c r="H415" t="str">
        <f t="shared" si="6"/>
        <v>2020-21 3</v>
      </c>
    </row>
    <row r="416" spans="1:8" x14ac:dyDescent="0.25">
      <c r="A416">
        <v>38</v>
      </c>
      <c r="B416">
        <v>3</v>
      </c>
      <c r="C416" t="s">
        <v>44</v>
      </c>
      <c r="D416">
        <v>1</v>
      </c>
      <c r="E416" t="s">
        <v>37</v>
      </c>
      <c r="F416">
        <v>1</v>
      </c>
      <c r="G416">
        <v>1</v>
      </c>
      <c r="H416" t="str">
        <f t="shared" si="6"/>
        <v>2020-21 3</v>
      </c>
    </row>
    <row r="417" spans="1:8" x14ac:dyDescent="0.25">
      <c r="A417">
        <v>7</v>
      </c>
      <c r="B417">
        <v>3</v>
      </c>
      <c r="C417" t="s">
        <v>44</v>
      </c>
      <c r="D417">
        <v>1</v>
      </c>
      <c r="E417" t="s">
        <v>38</v>
      </c>
      <c r="F417">
        <v>1</v>
      </c>
      <c r="G417">
        <v>1</v>
      </c>
      <c r="H417" t="str">
        <f t="shared" si="6"/>
        <v>2020-21 3</v>
      </c>
    </row>
    <row r="418" spans="1:8" x14ac:dyDescent="0.25">
      <c r="A418">
        <v>1421</v>
      </c>
      <c r="B418">
        <v>3</v>
      </c>
      <c r="C418" t="s">
        <v>44</v>
      </c>
      <c r="D418">
        <v>2</v>
      </c>
      <c r="E418" t="s">
        <v>38</v>
      </c>
      <c r="F418">
        <v>2</v>
      </c>
      <c r="G418">
        <v>0</v>
      </c>
      <c r="H418" t="str">
        <f t="shared" si="6"/>
        <v>2020-21 3</v>
      </c>
    </row>
    <row r="419" spans="1:8" x14ac:dyDescent="0.25">
      <c r="A419">
        <v>33687</v>
      </c>
      <c r="B419">
        <v>3</v>
      </c>
      <c r="C419" t="s">
        <v>44</v>
      </c>
      <c r="D419">
        <v>2</v>
      </c>
      <c r="E419" t="s">
        <v>32</v>
      </c>
      <c r="F419">
        <v>1</v>
      </c>
      <c r="G419">
        <v>0</v>
      </c>
      <c r="H419" t="str">
        <f t="shared" si="6"/>
        <v>2020-21 3</v>
      </c>
    </row>
    <row r="420" spans="1:8" x14ac:dyDescent="0.25">
      <c r="A420">
        <v>3</v>
      </c>
      <c r="B420">
        <v>3</v>
      </c>
      <c r="C420" t="s">
        <v>44</v>
      </c>
      <c r="D420">
        <v>2</v>
      </c>
      <c r="E420" t="s">
        <v>45</v>
      </c>
      <c r="F420">
        <v>1</v>
      </c>
      <c r="G420">
        <v>0</v>
      </c>
      <c r="H420" t="str">
        <f t="shared" si="6"/>
        <v>2020-21 3</v>
      </c>
    </row>
    <row r="421" spans="1:8" x14ac:dyDescent="0.25">
      <c r="A421">
        <v>36192</v>
      </c>
      <c r="B421">
        <v>3</v>
      </c>
      <c r="C421" t="s">
        <v>44</v>
      </c>
      <c r="D421">
        <v>2</v>
      </c>
      <c r="E421" t="s">
        <v>39</v>
      </c>
      <c r="F421">
        <v>2</v>
      </c>
      <c r="G421">
        <v>0</v>
      </c>
      <c r="H421" t="str">
        <f t="shared" si="6"/>
        <v>2020-21 3</v>
      </c>
    </row>
    <row r="422" spans="1:8" x14ac:dyDescent="0.25">
      <c r="A422">
        <v>1506</v>
      </c>
      <c r="B422">
        <v>3</v>
      </c>
      <c r="C422" t="s">
        <v>44</v>
      </c>
      <c r="D422">
        <v>2</v>
      </c>
      <c r="E422" t="s">
        <v>38</v>
      </c>
      <c r="F422">
        <v>1</v>
      </c>
      <c r="G422">
        <v>0</v>
      </c>
      <c r="H422" t="str">
        <f t="shared" si="6"/>
        <v>2020-21 3</v>
      </c>
    </row>
    <row r="423" spans="1:8" x14ac:dyDescent="0.25">
      <c r="A423">
        <v>107848</v>
      </c>
      <c r="B423">
        <v>3</v>
      </c>
      <c r="C423" t="s">
        <v>44</v>
      </c>
      <c r="D423">
        <v>2</v>
      </c>
      <c r="E423" t="s">
        <v>34</v>
      </c>
      <c r="F423">
        <v>2</v>
      </c>
      <c r="G423">
        <v>0</v>
      </c>
      <c r="H423" t="str">
        <f t="shared" si="6"/>
        <v>2020-21 3</v>
      </c>
    </row>
    <row r="424" spans="1:8" x14ac:dyDescent="0.25">
      <c r="A424">
        <v>18086</v>
      </c>
      <c r="B424">
        <v>3</v>
      </c>
      <c r="C424" t="s">
        <v>44</v>
      </c>
      <c r="D424">
        <v>2</v>
      </c>
      <c r="E424" t="s">
        <v>37</v>
      </c>
      <c r="F424">
        <v>1</v>
      </c>
      <c r="G424">
        <v>0</v>
      </c>
      <c r="H424" t="str">
        <f t="shared" si="6"/>
        <v>2020-21 3</v>
      </c>
    </row>
    <row r="425" spans="1:8" x14ac:dyDescent="0.25">
      <c r="A425">
        <v>64</v>
      </c>
      <c r="B425">
        <v>3</v>
      </c>
      <c r="C425" t="s">
        <v>44</v>
      </c>
      <c r="D425">
        <v>2</v>
      </c>
      <c r="E425" t="s">
        <v>43</v>
      </c>
      <c r="F425">
        <v>1</v>
      </c>
      <c r="G425">
        <v>0</v>
      </c>
      <c r="H425" t="str">
        <f t="shared" si="6"/>
        <v>2020-21 3</v>
      </c>
    </row>
    <row r="426" spans="1:8" x14ac:dyDescent="0.25">
      <c r="A426">
        <v>127361</v>
      </c>
      <c r="B426">
        <v>3</v>
      </c>
      <c r="C426" t="s">
        <v>44</v>
      </c>
      <c r="D426">
        <v>2</v>
      </c>
      <c r="E426" t="s">
        <v>34</v>
      </c>
      <c r="F426">
        <v>1</v>
      </c>
      <c r="G426">
        <v>0</v>
      </c>
      <c r="H426" t="str">
        <f t="shared" si="6"/>
        <v>2020-21 3</v>
      </c>
    </row>
    <row r="427" spans="1:8" x14ac:dyDescent="0.25">
      <c r="A427">
        <v>51614</v>
      </c>
      <c r="B427">
        <v>3</v>
      </c>
      <c r="C427" t="s">
        <v>44</v>
      </c>
      <c r="D427">
        <v>2</v>
      </c>
      <c r="E427" t="s">
        <v>35</v>
      </c>
      <c r="F427">
        <v>2</v>
      </c>
      <c r="G427">
        <v>0</v>
      </c>
      <c r="H427" t="str">
        <f t="shared" si="6"/>
        <v>2020-21 3</v>
      </c>
    </row>
    <row r="428" spans="1:8" x14ac:dyDescent="0.25">
      <c r="A428">
        <v>20140</v>
      </c>
      <c r="B428">
        <v>3</v>
      </c>
      <c r="C428" t="s">
        <v>44</v>
      </c>
      <c r="D428">
        <v>2</v>
      </c>
      <c r="E428" t="s">
        <v>11</v>
      </c>
      <c r="F428">
        <v>2</v>
      </c>
      <c r="G428">
        <v>0</v>
      </c>
      <c r="H428" t="str">
        <f t="shared" si="6"/>
        <v>2020-21 3</v>
      </c>
    </row>
    <row r="429" spans="1:8" x14ac:dyDescent="0.25">
      <c r="A429">
        <v>3999</v>
      </c>
      <c r="B429">
        <v>3</v>
      </c>
      <c r="C429" t="s">
        <v>44</v>
      </c>
      <c r="D429">
        <v>2</v>
      </c>
      <c r="E429" t="s">
        <v>42</v>
      </c>
      <c r="F429">
        <v>2</v>
      </c>
      <c r="G429">
        <v>0</v>
      </c>
      <c r="H429" t="str">
        <f t="shared" si="6"/>
        <v>2020-21 3</v>
      </c>
    </row>
    <row r="430" spans="1:8" x14ac:dyDescent="0.25">
      <c r="A430">
        <v>2159</v>
      </c>
      <c r="B430">
        <v>3</v>
      </c>
      <c r="C430" t="s">
        <v>44</v>
      </c>
      <c r="D430">
        <v>2</v>
      </c>
      <c r="E430" t="s">
        <v>42</v>
      </c>
      <c r="F430">
        <v>1</v>
      </c>
      <c r="G430">
        <v>0</v>
      </c>
      <c r="H430" t="str">
        <f t="shared" si="6"/>
        <v>2020-21 3</v>
      </c>
    </row>
    <row r="431" spans="1:8" x14ac:dyDescent="0.25">
      <c r="A431">
        <v>12202</v>
      </c>
      <c r="B431">
        <v>3</v>
      </c>
      <c r="C431" t="s">
        <v>44</v>
      </c>
      <c r="D431">
        <v>2</v>
      </c>
      <c r="E431" t="s">
        <v>40</v>
      </c>
      <c r="F431">
        <v>2</v>
      </c>
      <c r="G431">
        <v>0</v>
      </c>
      <c r="H431" t="str">
        <f t="shared" si="6"/>
        <v>2020-21 3</v>
      </c>
    </row>
    <row r="432" spans="1:8" x14ac:dyDescent="0.25">
      <c r="A432">
        <v>717</v>
      </c>
      <c r="B432">
        <v>3</v>
      </c>
      <c r="C432" t="s">
        <v>44</v>
      </c>
      <c r="D432">
        <v>2</v>
      </c>
      <c r="E432" t="s">
        <v>45</v>
      </c>
      <c r="F432">
        <v>2</v>
      </c>
      <c r="G432">
        <v>0</v>
      </c>
      <c r="H432" t="str">
        <f t="shared" si="6"/>
        <v>2020-21 3</v>
      </c>
    </row>
    <row r="433" spans="1:8" x14ac:dyDescent="0.25">
      <c r="A433">
        <v>20389</v>
      </c>
      <c r="B433">
        <v>3</v>
      </c>
      <c r="C433" t="s">
        <v>44</v>
      </c>
      <c r="D433">
        <v>2</v>
      </c>
      <c r="E433" t="s">
        <v>11</v>
      </c>
      <c r="F433">
        <v>1</v>
      </c>
      <c r="G433">
        <v>0</v>
      </c>
      <c r="H433" t="str">
        <f t="shared" si="6"/>
        <v>2020-21 3</v>
      </c>
    </row>
    <row r="434" spans="1:8" x14ac:dyDescent="0.25">
      <c r="A434">
        <v>7080</v>
      </c>
      <c r="B434">
        <v>3</v>
      </c>
      <c r="C434" t="s">
        <v>44</v>
      </c>
      <c r="D434">
        <v>2</v>
      </c>
      <c r="E434" t="s">
        <v>36</v>
      </c>
      <c r="F434">
        <v>1</v>
      </c>
      <c r="G434">
        <v>0</v>
      </c>
      <c r="H434" t="str">
        <f t="shared" si="6"/>
        <v>2020-21 3</v>
      </c>
    </row>
    <row r="435" spans="1:8" x14ac:dyDescent="0.25">
      <c r="A435">
        <v>62552</v>
      </c>
      <c r="B435">
        <v>3</v>
      </c>
      <c r="C435" t="s">
        <v>44</v>
      </c>
      <c r="D435">
        <v>2</v>
      </c>
      <c r="E435" t="s">
        <v>35</v>
      </c>
      <c r="F435">
        <v>1</v>
      </c>
      <c r="G435">
        <v>0</v>
      </c>
      <c r="H435" t="str">
        <f t="shared" si="6"/>
        <v>2020-21 3</v>
      </c>
    </row>
    <row r="436" spans="1:8" x14ac:dyDescent="0.25">
      <c r="A436">
        <v>52</v>
      </c>
      <c r="B436">
        <v>3</v>
      </c>
      <c r="C436" t="s">
        <v>44</v>
      </c>
      <c r="D436">
        <v>2</v>
      </c>
      <c r="E436" t="s">
        <v>43</v>
      </c>
      <c r="F436">
        <v>2</v>
      </c>
      <c r="G436">
        <v>0</v>
      </c>
      <c r="H436" t="str">
        <f t="shared" si="6"/>
        <v>2020-21 3</v>
      </c>
    </row>
    <row r="437" spans="1:8" x14ac:dyDescent="0.25">
      <c r="A437">
        <v>40389</v>
      </c>
      <c r="B437">
        <v>3</v>
      </c>
      <c r="C437" t="s">
        <v>44</v>
      </c>
      <c r="D437">
        <v>2</v>
      </c>
      <c r="E437" t="s">
        <v>39</v>
      </c>
      <c r="F437">
        <v>1</v>
      </c>
      <c r="G437">
        <v>0</v>
      </c>
      <c r="H437" t="str">
        <f t="shared" si="6"/>
        <v>2020-21 3</v>
      </c>
    </row>
    <row r="438" spans="1:8" x14ac:dyDescent="0.25">
      <c r="A438">
        <v>13419</v>
      </c>
      <c r="B438">
        <v>3</v>
      </c>
      <c r="C438" t="s">
        <v>44</v>
      </c>
      <c r="D438">
        <v>2</v>
      </c>
      <c r="E438" t="s">
        <v>40</v>
      </c>
      <c r="F438">
        <v>1</v>
      </c>
      <c r="G438">
        <v>0</v>
      </c>
      <c r="H438" t="str">
        <f t="shared" si="6"/>
        <v>2020-21 3</v>
      </c>
    </row>
    <row r="439" spans="1:8" x14ac:dyDescent="0.25">
      <c r="A439">
        <v>166495</v>
      </c>
      <c r="B439">
        <v>3</v>
      </c>
      <c r="C439" t="s">
        <v>44</v>
      </c>
      <c r="D439">
        <v>2</v>
      </c>
      <c r="E439" t="s">
        <v>33</v>
      </c>
      <c r="F439">
        <v>1</v>
      </c>
      <c r="G439">
        <v>0</v>
      </c>
      <c r="H439" t="str">
        <f t="shared" si="6"/>
        <v>2020-21 3</v>
      </c>
    </row>
    <row r="440" spans="1:8" x14ac:dyDescent="0.25">
      <c r="A440">
        <v>6446</v>
      </c>
      <c r="B440">
        <v>3</v>
      </c>
      <c r="C440" t="s">
        <v>44</v>
      </c>
      <c r="D440">
        <v>2</v>
      </c>
      <c r="E440" t="s">
        <v>36</v>
      </c>
      <c r="F440">
        <v>2</v>
      </c>
      <c r="G440">
        <v>0</v>
      </c>
      <c r="H440" t="str">
        <f t="shared" si="6"/>
        <v>2020-21 3</v>
      </c>
    </row>
    <row r="441" spans="1:8" x14ac:dyDescent="0.25">
      <c r="A441">
        <v>32315</v>
      </c>
      <c r="B441">
        <v>3</v>
      </c>
      <c r="C441" t="s">
        <v>44</v>
      </c>
      <c r="D441">
        <v>2</v>
      </c>
      <c r="E441" t="s">
        <v>32</v>
      </c>
      <c r="F441">
        <v>2</v>
      </c>
      <c r="G441">
        <v>0</v>
      </c>
      <c r="H441" t="str">
        <f t="shared" si="6"/>
        <v>2020-21 3</v>
      </c>
    </row>
    <row r="442" spans="1:8" x14ac:dyDescent="0.25">
      <c r="A442">
        <v>14438</v>
      </c>
      <c r="B442">
        <v>3</v>
      </c>
      <c r="C442" t="s">
        <v>44</v>
      </c>
      <c r="D442">
        <v>2</v>
      </c>
      <c r="E442" t="s">
        <v>37</v>
      </c>
      <c r="F442">
        <v>2</v>
      </c>
      <c r="G442">
        <v>0</v>
      </c>
      <c r="H442" t="str">
        <f t="shared" si="6"/>
        <v>2020-21 3</v>
      </c>
    </row>
    <row r="443" spans="1:8" x14ac:dyDescent="0.25">
      <c r="A443">
        <v>152309</v>
      </c>
      <c r="B443">
        <v>3</v>
      </c>
      <c r="C443" t="s">
        <v>44</v>
      </c>
      <c r="D443">
        <v>2</v>
      </c>
      <c r="E443" t="s">
        <v>33</v>
      </c>
      <c r="F443">
        <v>2</v>
      </c>
      <c r="G443">
        <v>0</v>
      </c>
      <c r="H443" t="str">
        <f t="shared" si="6"/>
        <v>2020-21 3</v>
      </c>
    </row>
    <row r="444" spans="1:8" x14ac:dyDescent="0.25">
      <c r="A444">
        <v>32</v>
      </c>
      <c r="B444">
        <v>3</v>
      </c>
      <c r="C444" t="s">
        <v>44</v>
      </c>
      <c r="D444">
        <v>2</v>
      </c>
      <c r="E444" t="s">
        <v>45</v>
      </c>
      <c r="F444">
        <v>2</v>
      </c>
      <c r="G444">
        <v>1</v>
      </c>
      <c r="H444" t="str">
        <f t="shared" si="6"/>
        <v>2020-21 3</v>
      </c>
    </row>
    <row r="445" spans="1:8" x14ac:dyDescent="0.25">
      <c r="A445">
        <v>14156</v>
      </c>
      <c r="B445">
        <v>3</v>
      </c>
      <c r="C445" t="s">
        <v>44</v>
      </c>
      <c r="D445">
        <v>2</v>
      </c>
      <c r="E445" t="s">
        <v>33</v>
      </c>
      <c r="F445">
        <v>1</v>
      </c>
      <c r="G445">
        <v>1</v>
      </c>
      <c r="H445" t="str">
        <f t="shared" si="6"/>
        <v>2020-21 3</v>
      </c>
    </row>
    <row r="446" spans="1:8" x14ac:dyDescent="0.25">
      <c r="A446">
        <v>1039</v>
      </c>
      <c r="B446">
        <v>3</v>
      </c>
      <c r="C446" t="s">
        <v>44</v>
      </c>
      <c r="D446">
        <v>2</v>
      </c>
      <c r="E446" t="s">
        <v>42</v>
      </c>
      <c r="F446">
        <v>1</v>
      </c>
      <c r="G446">
        <v>1</v>
      </c>
      <c r="H446" t="str">
        <f t="shared" si="6"/>
        <v>2020-21 3</v>
      </c>
    </row>
    <row r="447" spans="1:8" x14ac:dyDescent="0.25">
      <c r="A447">
        <v>27112</v>
      </c>
      <c r="B447">
        <v>3</v>
      </c>
      <c r="C447" t="s">
        <v>44</v>
      </c>
      <c r="D447">
        <v>2</v>
      </c>
      <c r="E447" t="s">
        <v>33</v>
      </c>
      <c r="F447">
        <v>2</v>
      </c>
      <c r="G447">
        <v>1</v>
      </c>
      <c r="H447" t="str">
        <f t="shared" si="6"/>
        <v>2020-21 3</v>
      </c>
    </row>
    <row r="448" spans="1:8" x14ac:dyDescent="0.25">
      <c r="A448">
        <v>28</v>
      </c>
      <c r="B448">
        <v>3</v>
      </c>
      <c r="C448" t="s">
        <v>44</v>
      </c>
      <c r="D448">
        <v>2</v>
      </c>
      <c r="E448" t="s">
        <v>37</v>
      </c>
      <c r="F448">
        <v>1</v>
      </c>
      <c r="G448">
        <v>1</v>
      </c>
      <c r="H448" t="str">
        <f t="shared" si="6"/>
        <v>2020-21 3</v>
      </c>
    </row>
    <row r="449" spans="1:8" x14ac:dyDescent="0.25">
      <c r="A449">
        <v>36</v>
      </c>
      <c r="B449">
        <v>3</v>
      </c>
      <c r="C449" t="s">
        <v>44</v>
      </c>
      <c r="D449">
        <v>2</v>
      </c>
      <c r="E449" t="s">
        <v>40</v>
      </c>
      <c r="F449">
        <v>1</v>
      </c>
      <c r="G449">
        <v>1</v>
      </c>
      <c r="H449" t="str">
        <f t="shared" si="6"/>
        <v>2020-21 3</v>
      </c>
    </row>
    <row r="450" spans="1:8" x14ac:dyDescent="0.25">
      <c r="A450">
        <v>3351</v>
      </c>
      <c r="B450">
        <v>3</v>
      </c>
      <c r="C450" t="s">
        <v>44</v>
      </c>
      <c r="D450">
        <v>2</v>
      </c>
      <c r="E450" t="s">
        <v>42</v>
      </c>
      <c r="F450">
        <v>2</v>
      </c>
      <c r="G450">
        <v>1</v>
      </c>
      <c r="H450" t="str">
        <f t="shared" si="6"/>
        <v>2020-21 3</v>
      </c>
    </row>
    <row r="451" spans="1:8" x14ac:dyDescent="0.25">
      <c r="A451">
        <v>19534</v>
      </c>
      <c r="B451">
        <v>3</v>
      </c>
      <c r="C451" t="s">
        <v>44</v>
      </c>
      <c r="D451">
        <v>2</v>
      </c>
      <c r="E451" t="s">
        <v>35</v>
      </c>
      <c r="F451">
        <v>2</v>
      </c>
      <c r="G451">
        <v>1</v>
      </c>
      <c r="H451" t="str">
        <f t="shared" ref="H451:H514" si="7">CONCATENATE(C451," ",B451)</f>
        <v>2020-21 3</v>
      </c>
    </row>
    <row r="452" spans="1:8" x14ac:dyDescent="0.25">
      <c r="A452">
        <v>6186</v>
      </c>
      <c r="B452">
        <v>3</v>
      </c>
      <c r="C452" t="s">
        <v>44</v>
      </c>
      <c r="D452">
        <v>2</v>
      </c>
      <c r="E452" t="s">
        <v>36</v>
      </c>
      <c r="F452">
        <v>1</v>
      </c>
      <c r="G452">
        <v>1</v>
      </c>
      <c r="H452" t="str">
        <f t="shared" si="7"/>
        <v>2020-21 3</v>
      </c>
    </row>
    <row r="453" spans="1:8" x14ac:dyDescent="0.25">
      <c r="A453">
        <v>21</v>
      </c>
      <c r="B453">
        <v>3</v>
      </c>
      <c r="C453" t="s">
        <v>44</v>
      </c>
      <c r="D453">
        <v>2</v>
      </c>
      <c r="E453" t="s">
        <v>38</v>
      </c>
      <c r="F453">
        <v>2</v>
      </c>
      <c r="G453">
        <v>1</v>
      </c>
      <c r="H453" t="str">
        <f t="shared" si="7"/>
        <v>2020-21 3</v>
      </c>
    </row>
    <row r="454" spans="1:8" x14ac:dyDescent="0.25">
      <c r="A454">
        <v>2733</v>
      </c>
      <c r="B454">
        <v>3</v>
      </c>
      <c r="C454" t="s">
        <v>44</v>
      </c>
      <c r="D454">
        <v>2</v>
      </c>
      <c r="E454" t="s">
        <v>32</v>
      </c>
      <c r="F454">
        <v>2</v>
      </c>
      <c r="G454">
        <v>1</v>
      </c>
      <c r="H454" t="str">
        <f t="shared" si="7"/>
        <v>2020-21 3</v>
      </c>
    </row>
    <row r="455" spans="1:8" x14ac:dyDescent="0.25">
      <c r="A455">
        <v>18878</v>
      </c>
      <c r="B455">
        <v>3</v>
      </c>
      <c r="C455" t="s">
        <v>44</v>
      </c>
      <c r="D455">
        <v>2</v>
      </c>
      <c r="E455" t="s">
        <v>35</v>
      </c>
      <c r="F455">
        <v>1</v>
      </c>
      <c r="G455">
        <v>1</v>
      </c>
      <c r="H455" t="str">
        <f t="shared" si="7"/>
        <v>2020-21 3</v>
      </c>
    </row>
    <row r="456" spans="1:8" x14ac:dyDescent="0.25">
      <c r="A456">
        <v>15</v>
      </c>
      <c r="B456">
        <v>3</v>
      </c>
      <c r="C456" t="s">
        <v>44</v>
      </c>
      <c r="D456">
        <v>2</v>
      </c>
      <c r="E456" t="s">
        <v>38</v>
      </c>
      <c r="F456">
        <v>1</v>
      </c>
      <c r="G456">
        <v>1</v>
      </c>
      <c r="H456" t="str">
        <f t="shared" si="7"/>
        <v>2020-21 3</v>
      </c>
    </row>
    <row r="457" spans="1:8" x14ac:dyDescent="0.25">
      <c r="A457">
        <v>1027</v>
      </c>
      <c r="B457">
        <v>3</v>
      </c>
      <c r="C457" t="s">
        <v>44</v>
      </c>
      <c r="D457">
        <v>2</v>
      </c>
      <c r="E457" t="s">
        <v>39</v>
      </c>
      <c r="F457">
        <v>1</v>
      </c>
      <c r="G457">
        <v>1</v>
      </c>
      <c r="H457" t="str">
        <f t="shared" si="7"/>
        <v>2020-21 3</v>
      </c>
    </row>
    <row r="458" spans="1:8" x14ac:dyDescent="0.25">
      <c r="A458">
        <v>8</v>
      </c>
      <c r="B458">
        <v>3</v>
      </c>
      <c r="C458" t="s">
        <v>44</v>
      </c>
      <c r="D458">
        <v>2</v>
      </c>
      <c r="E458" t="s">
        <v>37</v>
      </c>
      <c r="F458">
        <v>2</v>
      </c>
      <c r="G458">
        <v>1</v>
      </c>
      <c r="H458" t="str">
        <f t="shared" si="7"/>
        <v>2020-21 3</v>
      </c>
    </row>
    <row r="459" spans="1:8" x14ac:dyDescent="0.25">
      <c r="A459">
        <v>1031</v>
      </c>
      <c r="B459">
        <v>3</v>
      </c>
      <c r="C459" t="s">
        <v>44</v>
      </c>
      <c r="D459">
        <v>2</v>
      </c>
      <c r="E459" t="s">
        <v>39</v>
      </c>
      <c r="F459">
        <v>2</v>
      </c>
      <c r="G459">
        <v>1</v>
      </c>
      <c r="H459" t="str">
        <f t="shared" si="7"/>
        <v>2020-21 3</v>
      </c>
    </row>
    <row r="460" spans="1:8" x14ac:dyDescent="0.25">
      <c r="A460">
        <v>6804</v>
      </c>
      <c r="B460">
        <v>3</v>
      </c>
      <c r="C460" t="s">
        <v>44</v>
      </c>
      <c r="D460">
        <v>2</v>
      </c>
      <c r="E460" t="s">
        <v>36</v>
      </c>
      <c r="F460">
        <v>2</v>
      </c>
      <c r="G460">
        <v>1</v>
      </c>
      <c r="H460" t="str">
        <f t="shared" si="7"/>
        <v>2020-21 3</v>
      </c>
    </row>
    <row r="461" spans="1:8" x14ac:dyDescent="0.25">
      <c r="A461">
        <v>2677</v>
      </c>
      <c r="B461">
        <v>3</v>
      </c>
      <c r="C461" t="s">
        <v>44</v>
      </c>
      <c r="D461">
        <v>2</v>
      </c>
      <c r="E461" t="s">
        <v>32</v>
      </c>
      <c r="F461">
        <v>1</v>
      </c>
      <c r="G461">
        <v>1</v>
      </c>
      <c r="H461" t="str">
        <f t="shared" si="7"/>
        <v>2020-21 3</v>
      </c>
    </row>
    <row r="462" spans="1:8" x14ac:dyDescent="0.25">
      <c r="A462">
        <v>20</v>
      </c>
      <c r="B462">
        <v>3</v>
      </c>
      <c r="C462" t="s">
        <v>44</v>
      </c>
      <c r="D462">
        <v>2</v>
      </c>
      <c r="E462" t="s">
        <v>40</v>
      </c>
      <c r="F462">
        <v>2</v>
      </c>
      <c r="G462">
        <v>1</v>
      </c>
      <c r="H462" t="str">
        <f t="shared" si="7"/>
        <v>2020-21 3</v>
      </c>
    </row>
    <row r="463" spans="1:8" x14ac:dyDescent="0.25">
      <c r="A463">
        <v>94</v>
      </c>
      <c r="B463">
        <v>3</v>
      </c>
      <c r="C463" t="s">
        <v>44</v>
      </c>
      <c r="D463">
        <v>2</v>
      </c>
      <c r="E463" t="s">
        <v>34</v>
      </c>
      <c r="F463">
        <v>2</v>
      </c>
      <c r="G463">
        <v>1</v>
      </c>
      <c r="H463" t="str">
        <f t="shared" si="7"/>
        <v>2020-21 3</v>
      </c>
    </row>
    <row r="464" spans="1:8" x14ac:dyDescent="0.25">
      <c r="A464">
        <v>86</v>
      </c>
      <c r="B464">
        <v>3</v>
      </c>
      <c r="C464" t="s">
        <v>44</v>
      </c>
      <c r="D464">
        <v>2</v>
      </c>
      <c r="E464" t="s">
        <v>34</v>
      </c>
      <c r="F464">
        <v>1</v>
      </c>
      <c r="G464">
        <v>1</v>
      </c>
      <c r="H464" t="str">
        <f t="shared" si="7"/>
        <v>2020-21 3</v>
      </c>
    </row>
    <row r="465" spans="1:8" x14ac:dyDescent="0.25">
      <c r="A465">
        <v>2740</v>
      </c>
      <c r="B465">
        <v>3</v>
      </c>
      <c r="C465" t="s">
        <v>44</v>
      </c>
      <c r="D465">
        <v>2</v>
      </c>
      <c r="E465" t="s">
        <v>11</v>
      </c>
      <c r="F465">
        <v>2</v>
      </c>
      <c r="G465">
        <v>1</v>
      </c>
      <c r="H465" t="str">
        <f t="shared" si="7"/>
        <v>2020-21 3</v>
      </c>
    </row>
    <row r="466" spans="1:8" x14ac:dyDescent="0.25">
      <c r="A466">
        <v>2326</v>
      </c>
      <c r="B466">
        <v>3</v>
      </c>
      <c r="C466" t="s">
        <v>44</v>
      </c>
      <c r="D466">
        <v>2</v>
      </c>
      <c r="E466" t="s">
        <v>11</v>
      </c>
      <c r="F466">
        <v>1</v>
      </c>
      <c r="G466">
        <v>1</v>
      </c>
      <c r="H466" t="str">
        <f t="shared" si="7"/>
        <v>2020-21 3</v>
      </c>
    </row>
    <row r="467" spans="1:8" x14ac:dyDescent="0.25">
      <c r="A467">
        <v>53114</v>
      </c>
      <c r="B467">
        <v>4</v>
      </c>
      <c r="C467" t="s">
        <v>44</v>
      </c>
      <c r="D467">
        <v>1</v>
      </c>
      <c r="E467" t="s">
        <v>39</v>
      </c>
      <c r="F467">
        <v>1</v>
      </c>
      <c r="G467">
        <v>0</v>
      </c>
      <c r="H467" t="str">
        <f t="shared" si="7"/>
        <v>2020-21 4</v>
      </c>
    </row>
    <row r="468" spans="1:8" x14ac:dyDescent="0.25">
      <c r="A468">
        <v>20597</v>
      </c>
      <c r="B468">
        <v>4</v>
      </c>
      <c r="C468" t="s">
        <v>44</v>
      </c>
      <c r="D468">
        <v>1</v>
      </c>
      <c r="E468" t="s">
        <v>37</v>
      </c>
      <c r="F468">
        <v>1</v>
      </c>
      <c r="G468">
        <v>0</v>
      </c>
      <c r="H468" t="str">
        <f t="shared" si="7"/>
        <v>2020-21 4</v>
      </c>
    </row>
    <row r="469" spans="1:8" x14ac:dyDescent="0.25">
      <c r="A469">
        <v>51560</v>
      </c>
      <c r="B469">
        <v>4</v>
      </c>
      <c r="C469" t="s">
        <v>44</v>
      </c>
      <c r="D469">
        <v>1</v>
      </c>
      <c r="E469" t="s">
        <v>35</v>
      </c>
      <c r="F469">
        <v>1</v>
      </c>
      <c r="G469">
        <v>0</v>
      </c>
      <c r="H469" t="str">
        <f t="shared" si="7"/>
        <v>2020-21 4</v>
      </c>
    </row>
    <row r="470" spans="1:8" x14ac:dyDescent="0.25">
      <c r="A470">
        <v>4256</v>
      </c>
      <c r="B470">
        <v>4</v>
      </c>
      <c r="C470" t="s">
        <v>44</v>
      </c>
      <c r="D470">
        <v>1</v>
      </c>
      <c r="E470" t="s">
        <v>42</v>
      </c>
      <c r="F470">
        <v>1</v>
      </c>
      <c r="G470">
        <v>0</v>
      </c>
      <c r="H470" t="str">
        <f t="shared" si="7"/>
        <v>2020-21 4</v>
      </c>
    </row>
    <row r="471" spans="1:8" x14ac:dyDescent="0.25">
      <c r="A471">
        <v>67</v>
      </c>
      <c r="B471">
        <v>4</v>
      </c>
      <c r="C471" t="s">
        <v>44</v>
      </c>
      <c r="D471">
        <v>1</v>
      </c>
      <c r="E471" t="s">
        <v>43</v>
      </c>
      <c r="F471">
        <v>1</v>
      </c>
      <c r="G471">
        <v>0</v>
      </c>
      <c r="H471" t="str">
        <f t="shared" si="7"/>
        <v>2020-21 4</v>
      </c>
    </row>
    <row r="472" spans="1:8" x14ac:dyDescent="0.25">
      <c r="A472">
        <v>44996</v>
      </c>
      <c r="B472">
        <v>4</v>
      </c>
      <c r="C472" t="s">
        <v>44</v>
      </c>
      <c r="D472">
        <v>1</v>
      </c>
      <c r="E472" t="s">
        <v>32</v>
      </c>
      <c r="F472">
        <v>1</v>
      </c>
      <c r="G472">
        <v>0</v>
      </c>
      <c r="H472" t="str">
        <f t="shared" si="7"/>
        <v>2020-21 4</v>
      </c>
    </row>
    <row r="473" spans="1:8" x14ac:dyDescent="0.25">
      <c r="A473">
        <v>10629</v>
      </c>
      <c r="B473">
        <v>4</v>
      </c>
      <c r="C473" t="s">
        <v>44</v>
      </c>
      <c r="D473">
        <v>1</v>
      </c>
      <c r="E473" t="s">
        <v>36</v>
      </c>
      <c r="F473">
        <v>1</v>
      </c>
      <c r="G473">
        <v>0</v>
      </c>
      <c r="H473" t="str">
        <f t="shared" si="7"/>
        <v>2020-21 4</v>
      </c>
    </row>
    <row r="474" spans="1:8" x14ac:dyDescent="0.25">
      <c r="A474">
        <v>2</v>
      </c>
      <c r="B474">
        <v>4</v>
      </c>
      <c r="C474" t="s">
        <v>44</v>
      </c>
      <c r="D474">
        <v>1</v>
      </c>
      <c r="E474" t="s">
        <v>45</v>
      </c>
      <c r="F474">
        <v>1</v>
      </c>
      <c r="G474">
        <v>0</v>
      </c>
      <c r="H474" t="str">
        <f t="shared" si="7"/>
        <v>2020-21 4</v>
      </c>
    </row>
    <row r="475" spans="1:8" x14ac:dyDescent="0.25">
      <c r="A475">
        <v>19739</v>
      </c>
      <c r="B475">
        <v>4</v>
      </c>
      <c r="C475" t="s">
        <v>44</v>
      </c>
      <c r="D475">
        <v>1</v>
      </c>
      <c r="E475" t="s">
        <v>40</v>
      </c>
      <c r="F475">
        <v>1</v>
      </c>
      <c r="G475">
        <v>0</v>
      </c>
      <c r="H475" t="str">
        <f t="shared" si="7"/>
        <v>2020-21 4</v>
      </c>
    </row>
    <row r="476" spans="1:8" x14ac:dyDescent="0.25">
      <c r="A476">
        <v>1834</v>
      </c>
      <c r="B476">
        <v>4</v>
      </c>
      <c r="C476" t="s">
        <v>44</v>
      </c>
      <c r="D476">
        <v>1</v>
      </c>
      <c r="E476" t="s">
        <v>38</v>
      </c>
      <c r="F476">
        <v>1</v>
      </c>
      <c r="G476">
        <v>0</v>
      </c>
      <c r="H476" t="str">
        <f t="shared" si="7"/>
        <v>2020-21 4</v>
      </c>
    </row>
    <row r="477" spans="1:8" x14ac:dyDescent="0.25">
      <c r="A477">
        <v>97601</v>
      </c>
      <c r="B477">
        <v>4</v>
      </c>
      <c r="C477" t="s">
        <v>44</v>
      </c>
      <c r="D477">
        <v>1</v>
      </c>
      <c r="E477" t="s">
        <v>34</v>
      </c>
      <c r="F477">
        <v>1</v>
      </c>
      <c r="G477">
        <v>0</v>
      </c>
      <c r="H477" t="str">
        <f t="shared" si="7"/>
        <v>2020-21 4</v>
      </c>
    </row>
    <row r="478" spans="1:8" x14ac:dyDescent="0.25">
      <c r="A478">
        <v>214103</v>
      </c>
      <c r="B478">
        <v>4</v>
      </c>
      <c r="C478" t="s">
        <v>44</v>
      </c>
      <c r="D478">
        <v>1</v>
      </c>
      <c r="E478" t="s">
        <v>33</v>
      </c>
      <c r="F478">
        <v>1</v>
      </c>
      <c r="G478">
        <v>0</v>
      </c>
      <c r="H478" t="str">
        <f t="shared" si="7"/>
        <v>2020-21 4</v>
      </c>
    </row>
    <row r="479" spans="1:8" x14ac:dyDescent="0.25">
      <c r="A479">
        <v>39943</v>
      </c>
      <c r="B479">
        <v>4</v>
      </c>
      <c r="C479" t="s">
        <v>44</v>
      </c>
      <c r="D479">
        <v>1</v>
      </c>
      <c r="E479" t="s">
        <v>11</v>
      </c>
      <c r="F479">
        <v>1</v>
      </c>
      <c r="G479">
        <v>0</v>
      </c>
      <c r="H479" t="str">
        <f t="shared" si="7"/>
        <v>2020-21 4</v>
      </c>
    </row>
    <row r="480" spans="1:8" x14ac:dyDescent="0.25">
      <c r="A480">
        <v>7917</v>
      </c>
      <c r="B480">
        <v>4</v>
      </c>
      <c r="C480" t="s">
        <v>44</v>
      </c>
      <c r="D480">
        <v>1</v>
      </c>
      <c r="E480" t="s">
        <v>11</v>
      </c>
      <c r="F480">
        <v>1</v>
      </c>
      <c r="G480">
        <v>1</v>
      </c>
      <c r="H480" t="str">
        <f t="shared" si="7"/>
        <v>2020-21 4</v>
      </c>
    </row>
    <row r="481" spans="1:8" x14ac:dyDescent="0.25">
      <c r="A481">
        <v>4270</v>
      </c>
      <c r="B481">
        <v>4</v>
      </c>
      <c r="C481" t="s">
        <v>44</v>
      </c>
      <c r="D481">
        <v>1</v>
      </c>
      <c r="E481" t="s">
        <v>42</v>
      </c>
      <c r="F481">
        <v>1</v>
      </c>
      <c r="G481">
        <v>1</v>
      </c>
      <c r="H481" t="str">
        <f t="shared" si="7"/>
        <v>2020-21 4</v>
      </c>
    </row>
    <row r="482" spans="1:8" x14ac:dyDescent="0.25">
      <c r="A482">
        <v>20</v>
      </c>
      <c r="B482">
        <v>4</v>
      </c>
      <c r="C482" t="s">
        <v>44</v>
      </c>
      <c r="D482">
        <v>1</v>
      </c>
      <c r="E482" t="s">
        <v>38</v>
      </c>
      <c r="F482">
        <v>1</v>
      </c>
      <c r="G482">
        <v>1</v>
      </c>
      <c r="H482" t="str">
        <f t="shared" si="7"/>
        <v>2020-21 4</v>
      </c>
    </row>
    <row r="483" spans="1:8" x14ac:dyDescent="0.25">
      <c r="A483">
        <v>60</v>
      </c>
      <c r="B483">
        <v>4</v>
      </c>
      <c r="C483" t="s">
        <v>44</v>
      </c>
      <c r="D483">
        <v>1</v>
      </c>
      <c r="E483" t="s">
        <v>40</v>
      </c>
      <c r="F483">
        <v>1</v>
      </c>
      <c r="G483">
        <v>1</v>
      </c>
      <c r="H483" t="str">
        <f t="shared" si="7"/>
        <v>2020-21 4</v>
      </c>
    </row>
    <row r="484" spans="1:8" x14ac:dyDescent="0.25">
      <c r="A484">
        <v>27</v>
      </c>
      <c r="B484">
        <v>4</v>
      </c>
      <c r="C484" t="s">
        <v>44</v>
      </c>
      <c r="D484">
        <v>1</v>
      </c>
      <c r="E484" t="s">
        <v>37</v>
      </c>
      <c r="F484">
        <v>1</v>
      </c>
      <c r="G484">
        <v>1</v>
      </c>
      <c r="H484" t="str">
        <f t="shared" si="7"/>
        <v>2020-21 4</v>
      </c>
    </row>
    <row r="485" spans="1:8" x14ac:dyDescent="0.25">
      <c r="A485">
        <v>33518</v>
      </c>
      <c r="B485">
        <v>4</v>
      </c>
      <c r="C485" t="s">
        <v>44</v>
      </c>
      <c r="D485">
        <v>1</v>
      </c>
      <c r="E485" t="s">
        <v>35</v>
      </c>
      <c r="F485">
        <v>1</v>
      </c>
      <c r="G485">
        <v>1</v>
      </c>
      <c r="H485" t="str">
        <f t="shared" si="7"/>
        <v>2020-21 4</v>
      </c>
    </row>
    <row r="486" spans="1:8" x14ac:dyDescent="0.25">
      <c r="A486">
        <v>14057</v>
      </c>
      <c r="B486">
        <v>4</v>
      </c>
      <c r="C486" t="s">
        <v>44</v>
      </c>
      <c r="D486">
        <v>1</v>
      </c>
      <c r="E486" t="s">
        <v>36</v>
      </c>
      <c r="F486">
        <v>1</v>
      </c>
      <c r="G486">
        <v>1</v>
      </c>
      <c r="H486" t="str">
        <f t="shared" si="7"/>
        <v>2020-21 4</v>
      </c>
    </row>
    <row r="487" spans="1:8" x14ac:dyDescent="0.25">
      <c r="A487">
        <v>8172</v>
      </c>
      <c r="B487">
        <v>4</v>
      </c>
      <c r="C487" t="s">
        <v>44</v>
      </c>
      <c r="D487">
        <v>1</v>
      </c>
      <c r="E487" t="s">
        <v>33</v>
      </c>
      <c r="F487">
        <v>1</v>
      </c>
      <c r="G487">
        <v>1</v>
      </c>
      <c r="H487" t="str">
        <f t="shared" si="7"/>
        <v>2020-21 4</v>
      </c>
    </row>
    <row r="488" spans="1:8" x14ac:dyDescent="0.25">
      <c r="A488">
        <v>85</v>
      </c>
      <c r="B488">
        <v>4</v>
      </c>
      <c r="C488" t="s">
        <v>44</v>
      </c>
      <c r="D488">
        <v>1</v>
      </c>
      <c r="E488" t="s">
        <v>34</v>
      </c>
      <c r="F488">
        <v>1</v>
      </c>
      <c r="G488">
        <v>1</v>
      </c>
      <c r="H488" t="str">
        <f t="shared" si="7"/>
        <v>2020-21 4</v>
      </c>
    </row>
    <row r="489" spans="1:8" x14ac:dyDescent="0.25">
      <c r="A489">
        <v>3056</v>
      </c>
      <c r="B489">
        <v>4</v>
      </c>
      <c r="C489" t="s">
        <v>44</v>
      </c>
      <c r="D489">
        <v>1</v>
      </c>
      <c r="E489" t="s">
        <v>39</v>
      </c>
      <c r="F489">
        <v>1</v>
      </c>
      <c r="G489">
        <v>1</v>
      </c>
      <c r="H489" t="str">
        <f t="shared" si="7"/>
        <v>2020-21 4</v>
      </c>
    </row>
    <row r="490" spans="1:8" x14ac:dyDescent="0.25">
      <c r="A490">
        <v>13571</v>
      </c>
      <c r="B490">
        <v>4</v>
      </c>
      <c r="C490" t="s">
        <v>44</v>
      </c>
      <c r="D490">
        <v>1</v>
      </c>
      <c r="E490" t="s">
        <v>32</v>
      </c>
      <c r="F490">
        <v>1</v>
      </c>
      <c r="G490">
        <v>1</v>
      </c>
      <c r="H490" t="str">
        <f t="shared" si="7"/>
        <v>2020-21 4</v>
      </c>
    </row>
    <row r="491" spans="1:8" x14ac:dyDescent="0.25">
      <c r="A491">
        <v>41847</v>
      </c>
      <c r="B491">
        <v>4</v>
      </c>
      <c r="C491" t="s">
        <v>44</v>
      </c>
      <c r="D491">
        <v>2</v>
      </c>
      <c r="E491" t="s">
        <v>39</v>
      </c>
      <c r="F491">
        <v>2</v>
      </c>
      <c r="G491">
        <v>0</v>
      </c>
      <c r="H491" t="str">
        <f t="shared" si="7"/>
        <v>2020-21 4</v>
      </c>
    </row>
    <row r="492" spans="1:8" x14ac:dyDescent="0.25">
      <c r="A492">
        <v>15997</v>
      </c>
      <c r="B492">
        <v>4</v>
      </c>
      <c r="C492" t="s">
        <v>44</v>
      </c>
      <c r="D492">
        <v>2</v>
      </c>
      <c r="E492" t="s">
        <v>40</v>
      </c>
      <c r="F492">
        <v>2</v>
      </c>
      <c r="G492">
        <v>0</v>
      </c>
      <c r="H492" t="str">
        <f t="shared" si="7"/>
        <v>2020-21 4</v>
      </c>
    </row>
    <row r="493" spans="1:8" x14ac:dyDescent="0.25">
      <c r="A493">
        <v>17297</v>
      </c>
      <c r="B493">
        <v>4</v>
      </c>
      <c r="C493" t="s">
        <v>44</v>
      </c>
      <c r="D493">
        <v>2</v>
      </c>
      <c r="E493" t="s">
        <v>37</v>
      </c>
      <c r="F493">
        <v>1</v>
      </c>
      <c r="G493">
        <v>0</v>
      </c>
      <c r="H493" t="str">
        <f t="shared" si="7"/>
        <v>2020-21 4</v>
      </c>
    </row>
    <row r="494" spans="1:8" x14ac:dyDescent="0.25">
      <c r="A494">
        <v>1627</v>
      </c>
      <c r="B494">
        <v>4</v>
      </c>
      <c r="C494" t="s">
        <v>44</v>
      </c>
      <c r="D494">
        <v>2</v>
      </c>
      <c r="E494" t="s">
        <v>38</v>
      </c>
      <c r="F494">
        <v>2</v>
      </c>
      <c r="G494">
        <v>0</v>
      </c>
      <c r="H494" t="str">
        <f t="shared" si="7"/>
        <v>2020-21 4</v>
      </c>
    </row>
    <row r="495" spans="1:8" x14ac:dyDescent="0.25">
      <c r="A495">
        <v>39</v>
      </c>
      <c r="B495">
        <v>4</v>
      </c>
      <c r="C495" t="s">
        <v>44</v>
      </c>
      <c r="D495">
        <v>2</v>
      </c>
      <c r="E495" t="s">
        <v>43</v>
      </c>
      <c r="F495">
        <v>1</v>
      </c>
      <c r="G495">
        <v>0</v>
      </c>
      <c r="H495" t="str">
        <f t="shared" si="7"/>
        <v>2020-21 4</v>
      </c>
    </row>
    <row r="496" spans="1:8" x14ac:dyDescent="0.25">
      <c r="A496">
        <v>8016</v>
      </c>
      <c r="B496">
        <v>4</v>
      </c>
      <c r="C496" t="s">
        <v>44</v>
      </c>
      <c r="D496">
        <v>2</v>
      </c>
      <c r="E496" t="s">
        <v>36</v>
      </c>
      <c r="F496">
        <v>2</v>
      </c>
      <c r="G496">
        <v>0</v>
      </c>
      <c r="H496" t="str">
        <f t="shared" si="7"/>
        <v>2020-21 4</v>
      </c>
    </row>
    <row r="497" spans="1:8" x14ac:dyDescent="0.25">
      <c r="A497">
        <v>161780</v>
      </c>
      <c r="B497">
        <v>4</v>
      </c>
      <c r="C497" t="s">
        <v>44</v>
      </c>
      <c r="D497">
        <v>2</v>
      </c>
      <c r="E497" t="s">
        <v>33</v>
      </c>
      <c r="F497">
        <v>2</v>
      </c>
      <c r="G497">
        <v>0</v>
      </c>
      <c r="H497" t="str">
        <f t="shared" si="7"/>
        <v>2020-21 4</v>
      </c>
    </row>
    <row r="498" spans="1:8" x14ac:dyDescent="0.25">
      <c r="A498">
        <v>45</v>
      </c>
      <c r="B498">
        <v>4</v>
      </c>
      <c r="C498" t="s">
        <v>44</v>
      </c>
      <c r="D498">
        <v>2</v>
      </c>
      <c r="E498" t="s">
        <v>43</v>
      </c>
      <c r="F498">
        <v>2</v>
      </c>
      <c r="G498">
        <v>0</v>
      </c>
      <c r="H498" t="str">
        <f t="shared" si="7"/>
        <v>2020-21 4</v>
      </c>
    </row>
    <row r="499" spans="1:8" x14ac:dyDescent="0.25">
      <c r="A499">
        <v>14463</v>
      </c>
      <c r="B499">
        <v>4</v>
      </c>
      <c r="C499" t="s">
        <v>44</v>
      </c>
      <c r="D499">
        <v>2</v>
      </c>
      <c r="E499" t="s">
        <v>40</v>
      </c>
      <c r="F499">
        <v>1</v>
      </c>
      <c r="G499">
        <v>0</v>
      </c>
      <c r="H499" t="str">
        <f t="shared" si="7"/>
        <v>2020-21 4</v>
      </c>
    </row>
    <row r="500" spans="1:8" x14ac:dyDescent="0.25">
      <c r="A500">
        <v>36657</v>
      </c>
      <c r="B500">
        <v>4</v>
      </c>
      <c r="C500" t="s">
        <v>44</v>
      </c>
      <c r="D500">
        <v>2</v>
      </c>
      <c r="E500" t="s">
        <v>32</v>
      </c>
      <c r="F500">
        <v>2</v>
      </c>
      <c r="G500">
        <v>0</v>
      </c>
      <c r="H500" t="str">
        <f t="shared" si="7"/>
        <v>2020-21 4</v>
      </c>
    </row>
    <row r="501" spans="1:8" x14ac:dyDescent="0.25">
      <c r="A501">
        <v>37468</v>
      </c>
      <c r="B501">
        <v>4</v>
      </c>
      <c r="C501" t="s">
        <v>44</v>
      </c>
      <c r="D501">
        <v>2</v>
      </c>
      <c r="E501" t="s">
        <v>35</v>
      </c>
      <c r="F501">
        <v>2</v>
      </c>
      <c r="G501">
        <v>0</v>
      </c>
      <c r="H501" t="str">
        <f t="shared" si="7"/>
        <v>2020-21 4</v>
      </c>
    </row>
    <row r="502" spans="1:8" x14ac:dyDescent="0.25">
      <c r="A502">
        <v>18881</v>
      </c>
      <c r="B502">
        <v>4</v>
      </c>
      <c r="C502" t="s">
        <v>44</v>
      </c>
      <c r="D502">
        <v>2</v>
      </c>
      <c r="E502" t="s">
        <v>11</v>
      </c>
      <c r="F502">
        <v>1</v>
      </c>
      <c r="G502">
        <v>0</v>
      </c>
      <c r="H502" t="str">
        <f t="shared" si="7"/>
        <v>2020-21 4</v>
      </c>
    </row>
    <row r="503" spans="1:8" x14ac:dyDescent="0.25">
      <c r="A503">
        <v>69518</v>
      </c>
      <c r="B503">
        <v>4</v>
      </c>
      <c r="C503" t="s">
        <v>44</v>
      </c>
      <c r="D503">
        <v>2</v>
      </c>
      <c r="E503" t="s">
        <v>34</v>
      </c>
      <c r="F503">
        <v>2</v>
      </c>
      <c r="G503">
        <v>0</v>
      </c>
      <c r="H503" t="str">
        <f t="shared" si="7"/>
        <v>2020-21 4</v>
      </c>
    </row>
    <row r="504" spans="1:8" x14ac:dyDescent="0.25">
      <c r="A504">
        <v>23377</v>
      </c>
      <c r="B504">
        <v>4</v>
      </c>
      <c r="C504" t="s">
        <v>44</v>
      </c>
      <c r="D504">
        <v>2</v>
      </c>
      <c r="E504" t="s">
        <v>11</v>
      </c>
      <c r="F504">
        <v>2</v>
      </c>
      <c r="G504">
        <v>0</v>
      </c>
      <c r="H504" t="str">
        <f t="shared" si="7"/>
        <v>2020-21 4</v>
      </c>
    </row>
    <row r="505" spans="1:8" x14ac:dyDescent="0.25">
      <c r="A505">
        <v>33776</v>
      </c>
      <c r="B505">
        <v>4</v>
      </c>
      <c r="C505" t="s">
        <v>44</v>
      </c>
      <c r="D505">
        <v>2</v>
      </c>
      <c r="E505" t="s">
        <v>32</v>
      </c>
      <c r="F505">
        <v>1</v>
      </c>
      <c r="G505">
        <v>0</v>
      </c>
      <c r="H505" t="str">
        <f t="shared" si="7"/>
        <v>2020-21 4</v>
      </c>
    </row>
    <row r="506" spans="1:8" x14ac:dyDescent="0.25">
      <c r="A506">
        <v>16067</v>
      </c>
      <c r="B506">
        <v>4</v>
      </c>
      <c r="C506" t="s">
        <v>44</v>
      </c>
      <c r="D506">
        <v>2</v>
      </c>
      <c r="E506" t="s">
        <v>37</v>
      </c>
      <c r="F506">
        <v>2</v>
      </c>
      <c r="G506">
        <v>0</v>
      </c>
      <c r="H506" t="str">
        <f t="shared" si="7"/>
        <v>2020-21 4</v>
      </c>
    </row>
    <row r="507" spans="1:8" x14ac:dyDescent="0.25">
      <c r="A507">
        <v>7755</v>
      </c>
      <c r="B507">
        <v>4</v>
      </c>
      <c r="C507" t="s">
        <v>44</v>
      </c>
      <c r="D507">
        <v>2</v>
      </c>
      <c r="E507" t="s">
        <v>36</v>
      </c>
      <c r="F507">
        <v>1</v>
      </c>
      <c r="G507">
        <v>0</v>
      </c>
      <c r="H507" t="str">
        <f t="shared" si="7"/>
        <v>2020-21 4</v>
      </c>
    </row>
    <row r="508" spans="1:8" x14ac:dyDescent="0.25">
      <c r="A508">
        <v>1448</v>
      </c>
      <c r="B508">
        <v>4</v>
      </c>
      <c r="C508" t="s">
        <v>44</v>
      </c>
      <c r="D508">
        <v>2</v>
      </c>
      <c r="E508" t="s">
        <v>38</v>
      </c>
      <c r="F508">
        <v>1</v>
      </c>
      <c r="G508">
        <v>0</v>
      </c>
      <c r="H508" t="str">
        <f t="shared" si="7"/>
        <v>2020-21 4</v>
      </c>
    </row>
    <row r="509" spans="1:8" x14ac:dyDescent="0.25">
      <c r="A509">
        <v>67394</v>
      </c>
      <c r="B509">
        <v>4</v>
      </c>
      <c r="C509" t="s">
        <v>44</v>
      </c>
      <c r="D509">
        <v>2</v>
      </c>
      <c r="E509" t="s">
        <v>34</v>
      </c>
      <c r="F509">
        <v>1</v>
      </c>
      <c r="G509">
        <v>0</v>
      </c>
      <c r="H509" t="str">
        <f t="shared" si="7"/>
        <v>2020-21 4</v>
      </c>
    </row>
    <row r="510" spans="1:8" x14ac:dyDescent="0.25">
      <c r="A510">
        <v>39982</v>
      </c>
      <c r="B510">
        <v>4</v>
      </c>
      <c r="C510" t="s">
        <v>44</v>
      </c>
      <c r="D510">
        <v>2</v>
      </c>
      <c r="E510" t="s">
        <v>39</v>
      </c>
      <c r="F510">
        <v>1</v>
      </c>
      <c r="G510">
        <v>0</v>
      </c>
      <c r="H510" t="str">
        <f t="shared" si="7"/>
        <v>2020-21 4</v>
      </c>
    </row>
    <row r="511" spans="1:8" x14ac:dyDescent="0.25">
      <c r="A511">
        <v>39263</v>
      </c>
      <c r="B511">
        <v>4</v>
      </c>
      <c r="C511" t="s">
        <v>44</v>
      </c>
      <c r="D511">
        <v>2</v>
      </c>
      <c r="E511" t="s">
        <v>35</v>
      </c>
      <c r="F511">
        <v>1</v>
      </c>
      <c r="G511">
        <v>0</v>
      </c>
      <c r="H511" t="str">
        <f t="shared" si="7"/>
        <v>2020-21 4</v>
      </c>
    </row>
    <row r="512" spans="1:8" x14ac:dyDescent="0.25">
      <c r="A512">
        <v>6047</v>
      </c>
      <c r="B512">
        <v>4</v>
      </c>
      <c r="C512" t="s">
        <v>44</v>
      </c>
      <c r="D512">
        <v>2</v>
      </c>
      <c r="E512" t="s">
        <v>42</v>
      </c>
      <c r="F512">
        <v>2</v>
      </c>
      <c r="G512">
        <v>0</v>
      </c>
      <c r="H512" t="str">
        <f t="shared" si="7"/>
        <v>2020-21 4</v>
      </c>
    </row>
    <row r="513" spans="1:8" x14ac:dyDescent="0.25">
      <c r="A513">
        <v>149350</v>
      </c>
      <c r="B513">
        <v>4</v>
      </c>
      <c r="C513" t="s">
        <v>44</v>
      </c>
      <c r="D513">
        <v>2</v>
      </c>
      <c r="E513" t="s">
        <v>33</v>
      </c>
      <c r="F513">
        <v>1</v>
      </c>
      <c r="G513">
        <v>0</v>
      </c>
      <c r="H513" t="str">
        <f t="shared" si="7"/>
        <v>2020-21 4</v>
      </c>
    </row>
    <row r="514" spans="1:8" x14ac:dyDescent="0.25">
      <c r="A514">
        <v>2299</v>
      </c>
      <c r="B514">
        <v>4</v>
      </c>
      <c r="C514" t="s">
        <v>44</v>
      </c>
      <c r="D514">
        <v>2</v>
      </c>
      <c r="E514" t="s">
        <v>42</v>
      </c>
      <c r="F514">
        <v>1</v>
      </c>
      <c r="G514">
        <v>0</v>
      </c>
      <c r="H514" t="str">
        <f t="shared" si="7"/>
        <v>2020-21 4</v>
      </c>
    </row>
    <row r="515" spans="1:8" x14ac:dyDescent="0.25">
      <c r="A515">
        <v>413</v>
      </c>
      <c r="B515">
        <v>4</v>
      </c>
      <c r="C515" t="s">
        <v>44</v>
      </c>
      <c r="D515">
        <v>2</v>
      </c>
      <c r="E515" t="s">
        <v>45</v>
      </c>
      <c r="F515">
        <v>2</v>
      </c>
      <c r="G515">
        <v>0</v>
      </c>
      <c r="H515" t="str">
        <f t="shared" ref="H515:H578" si="8">CONCATENATE(C515," ",B515)</f>
        <v>2020-21 4</v>
      </c>
    </row>
    <row r="516" spans="1:8" x14ac:dyDescent="0.25">
      <c r="A516">
        <v>20547</v>
      </c>
      <c r="B516">
        <v>4</v>
      </c>
      <c r="C516" t="s">
        <v>44</v>
      </c>
      <c r="D516">
        <v>2</v>
      </c>
      <c r="E516" t="s">
        <v>35</v>
      </c>
      <c r="F516">
        <v>2</v>
      </c>
      <c r="G516">
        <v>1</v>
      </c>
      <c r="H516" t="str">
        <f t="shared" si="8"/>
        <v>2020-21 4</v>
      </c>
    </row>
    <row r="517" spans="1:8" x14ac:dyDescent="0.25">
      <c r="A517">
        <v>9365</v>
      </c>
      <c r="B517">
        <v>4</v>
      </c>
      <c r="C517" t="s">
        <v>44</v>
      </c>
      <c r="D517">
        <v>2</v>
      </c>
      <c r="E517" t="s">
        <v>36</v>
      </c>
      <c r="F517">
        <v>2</v>
      </c>
      <c r="G517">
        <v>1</v>
      </c>
      <c r="H517" t="str">
        <f t="shared" si="8"/>
        <v>2020-21 4</v>
      </c>
    </row>
    <row r="518" spans="1:8" x14ac:dyDescent="0.25">
      <c r="A518">
        <v>43</v>
      </c>
      <c r="B518">
        <v>4</v>
      </c>
      <c r="C518" t="s">
        <v>44</v>
      </c>
      <c r="D518">
        <v>2</v>
      </c>
      <c r="E518" t="s">
        <v>34</v>
      </c>
      <c r="F518">
        <v>1</v>
      </c>
      <c r="G518">
        <v>1</v>
      </c>
      <c r="H518" t="str">
        <f t="shared" si="8"/>
        <v>2020-21 4</v>
      </c>
    </row>
    <row r="519" spans="1:8" x14ac:dyDescent="0.25">
      <c r="A519">
        <v>6</v>
      </c>
      <c r="B519">
        <v>4</v>
      </c>
      <c r="C519" t="s">
        <v>44</v>
      </c>
      <c r="D519">
        <v>2</v>
      </c>
      <c r="E519" t="s">
        <v>45</v>
      </c>
      <c r="F519">
        <v>2</v>
      </c>
      <c r="G519">
        <v>1</v>
      </c>
      <c r="H519" t="str">
        <f t="shared" si="8"/>
        <v>2020-21 4</v>
      </c>
    </row>
    <row r="520" spans="1:8" x14ac:dyDescent="0.25">
      <c r="A520">
        <v>34284</v>
      </c>
      <c r="B520">
        <v>4</v>
      </c>
      <c r="C520" t="s">
        <v>44</v>
      </c>
      <c r="D520">
        <v>2</v>
      </c>
      <c r="E520" t="s">
        <v>33</v>
      </c>
      <c r="F520">
        <v>2</v>
      </c>
      <c r="G520">
        <v>1</v>
      </c>
      <c r="H520" t="str">
        <f t="shared" si="8"/>
        <v>2020-21 4</v>
      </c>
    </row>
    <row r="521" spans="1:8" x14ac:dyDescent="0.25">
      <c r="A521">
        <v>1743</v>
      </c>
      <c r="B521">
        <v>4</v>
      </c>
      <c r="C521" t="s">
        <v>44</v>
      </c>
      <c r="D521">
        <v>2</v>
      </c>
      <c r="E521" t="s">
        <v>39</v>
      </c>
      <c r="F521">
        <v>1</v>
      </c>
      <c r="G521">
        <v>1</v>
      </c>
      <c r="H521" t="str">
        <f t="shared" si="8"/>
        <v>2020-21 4</v>
      </c>
    </row>
    <row r="522" spans="1:8" x14ac:dyDescent="0.25">
      <c r="A522">
        <v>4747</v>
      </c>
      <c r="B522">
        <v>4</v>
      </c>
      <c r="C522" t="s">
        <v>44</v>
      </c>
      <c r="D522">
        <v>2</v>
      </c>
      <c r="E522" t="s">
        <v>42</v>
      </c>
      <c r="F522">
        <v>2</v>
      </c>
      <c r="G522">
        <v>1</v>
      </c>
      <c r="H522" t="str">
        <f t="shared" si="8"/>
        <v>2020-21 4</v>
      </c>
    </row>
    <row r="523" spans="1:8" x14ac:dyDescent="0.25">
      <c r="A523">
        <v>4137</v>
      </c>
      <c r="B523">
        <v>4</v>
      </c>
      <c r="C523" t="s">
        <v>44</v>
      </c>
      <c r="D523">
        <v>2</v>
      </c>
      <c r="E523" t="s">
        <v>11</v>
      </c>
      <c r="F523">
        <v>2</v>
      </c>
      <c r="G523">
        <v>1</v>
      </c>
      <c r="H523" t="str">
        <f t="shared" si="8"/>
        <v>2020-21 4</v>
      </c>
    </row>
    <row r="524" spans="1:8" x14ac:dyDescent="0.25">
      <c r="A524">
        <v>27</v>
      </c>
      <c r="B524">
        <v>4</v>
      </c>
      <c r="C524" t="s">
        <v>44</v>
      </c>
      <c r="D524">
        <v>2</v>
      </c>
      <c r="E524" t="s">
        <v>40</v>
      </c>
      <c r="F524">
        <v>1</v>
      </c>
      <c r="G524">
        <v>1</v>
      </c>
      <c r="H524" t="str">
        <f t="shared" si="8"/>
        <v>2020-21 4</v>
      </c>
    </row>
    <row r="525" spans="1:8" x14ac:dyDescent="0.25">
      <c r="A525">
        <v>5897</v>
      </c>
      <c r="B525">
        <v>4</v>
      </c>
      <c r="C525" t="s">
        <v>44</v>
      </c>
      <c r="D525">
        <v>2</v>
      </c>
      <c r="E525" t="s">
        <v>36</v>
      </c>
      <c r="F525">
        <v>1</v>
      </c>
      <c r="G525">
        <v>1</v>
      </c>
      <c r="H525" t="str">
        <f t="shared" si="8"/>
        <v>2020-21 4</v>
      </c>
    </row>
    <row r="526" spans="1:8" x14ac:dyDescent="0.25">
      <c r="A526">
        <v>64</v>
      </c>
      <c r="B526">
        <v>4</v>
      </c>
      <c r="C526" t="s">
        <v>44</v>
      </c>
      <c r="D526">
        <v>2</v>
      </c>
      <c r="E526" t="s">
        <v>40</v>
      </c>
      <c r="F526">
        <v>2</v>
      </c>
      <c r="G526">
        <v>1</v>
      </c>
      <c r="H526" t="str">
        <f t="shared" si="8"/>
        <v>2020-21 4</v>
      </c>
    </row>
    <row r="527" spans="1:8" x14ac:dyDescent="0.25">
      <c r="A527">
        <v>6220</v>
      </c>
      <c r="B527">
        <v>4</v>
      </c>
      <c r="C527" t="s">
        <v>44</v>
      </c>
      <c r="D527">
        <v>2</v>
      </c>
      <c r="E527" t="s">
        <v>32</v>
      </c>
      <c r="F527">
        <v>1</v>
      </c>
      <c r="G527">
        <v>1</v>
      </c>
      <c r="H527" t="str">
        <f t="shared" si="8"/>
        <v>2020-21 4</v>
      </c>
    </row>
    <row r="528" spans="1:8" x14ac:dyDescent="0.25">
      <c r="A528">
        <v>9877</v>
      </c>
      <c r="B528">
        <v>4</v>
      </c>
      <c r="C528" t="s">
        <v>44</v>
      </c>
      <c r="D528">
        <v>2</v>
      </c>
      <c r="E528" t="s">
        <v>32</v>
      </c>
      <c r="F528">
        <v>2</v>
      </c>
      <c r="G528">
        <v>1</v>
      </c>
      <c r="H528" t="str">
        <f t="shared" si="8"/>
        <v>2020-21 4</v>
      </c>
    </row>
    <row r="529" spans="1:8" x14ac:dyDescent="0.25">
      <c r="A529">
        <v>12762</v>
      </c>
      <c r="B529">
        <v>4</v>
      </c>
      <c r="C529" t="s">
        <v>44</v>
      </c>
      <c r="D529">
        <v>2</v>
      </c>
      <c r="E529" t="s">
        <v>33</v>
      </c>
      <c r="F529">
        <v>1</v>
      </c>
      <c r="G529">
        <v>1</v>
      </c>
      <c r="H529" t="str">
        <f t="shared" si="8"/>
        <v>2020-21 4</v>
      </c>
    </row>
    <row r="530" spans="1:8" x14ac:dyDescent="0.25">
      <c r="A530">
        <v>12792</v>
      </c>
      <c r="B530">
        <v>4</v>
      </c>
      <c r="C530" t="s">
        <v>44</v>
      </c>
      <c r="D530">
        <v>2</v>
      </c>
      <c r="E530" t="s">
        <v>35</v>
      </c>
      <c r="F530">
        <v>1</v>
      </c>
      <c r="G530">
        <v>1</v>
      </c>
      <c r="H530" t="str">
        <f t="shared" si="8"/>
        <v>2020-21 4</v>
      </c>
    </row>
    <row r="531" spans="1:8" x14ac:dyDescent="0.25">
      <c r="A531">
        <v>924</v>
      </c>
      <c r="B531">
        <v>4</v>
      </c>
      <c r="C531" t="s">
        <v>44</v>
      </c>
      <c r="D531">
        <v>2</v>
      </c>
      <c r="E531" t="s">
        <v>42</v>
      </c>
      <c r="F531">
        <v>1</v>
      </c>
      <c r="G531">
        <v>1</v>
      </c>
      <c r="H531" t="str">
        <f t="shared" si="8"/>
        <v>2020-21 4</v>
      </c>
    </row>
    <row r="532" spans="1:8" x14ac:dyDescent="0.25">
      <c r="A532">
        <v>23</v>
      </c>
      <c r="B532">
        <v>4</v>
      </c>
      <c r="C532" t="s">
        <v>44</v>
      </c>
      <c r="D532">
        <v>2</v>
      </c>
      <c r="E532" t="s">
        <v>38</v>
      </c>
      <c r="F532">
        <v>1</v>
      </c>
      <c r="G532">
        <v>1</v>
      </c>
      <c r="H532" t="str">
        <f t="shared" si="8"/>
        <v>2020-21 4</v>
      </c>
    </row>
    <row r="533" spans="1:8" x14ac:dyDescent="0.25">
      <c r="A533">
        <v>107</v>
      </c>
      <c r="B533">
        <v>4</v>
      </c>
      <c r="C533" t="s">
        <v>44</v>
      </c>
      <c r="D533">
        <v>2</v>
      </c>
      <c r="E533" t="s">
        <v>34</v>
      </c>
      <c r="F533">
        <v>2</v>
      </c>
      <c r="G533">
        <v>1</v>
      </c>
      <c r="H533" t="str">
        <f t="shared" si="8"/>
        <v>2020-21 4</v>
      </c>
    </row>
    <row r="534" spans="1:8" x14ac:dyDescent="0.25">
      <c r="A534">
        <v>40</v>
      </c>
      <c r="B534">
        <v>4</v>
      </c>
      <c r="C534" t="s">
        <v>44</v>
      </c>
      <c r="D534">
        <v>2</v>
      </c>
      <c r="E534" t="s">
        <v>38</v>
      </c>
      <c r="F534">
        <v>2</v>
      </c>
      <c r="G534">
        <v>1</v>
      </c>
      <c r="H534" t="str">
        <f t="shared" si="8"/>
        <v>2020-21 4</v>
      </c>
    </row>
    <row r="535" spans="1:8" x14ac:dyDescent="0.25">
      <c r="A535">
        <v>13</v>
      </c>
      <c r="B535">
        <v>4</v>
      </c>
      <c r="C535" t="s">
        <v>44</v>
      </c>
      <c r="D535">
        <v>2</v>
      </c>
      <c r="E535" t="s">
        <v>37</v>
      </c>
      <c r="F535">
        <v>1</v>
      </c>
      <c r="G535">
        <v>1</v>
      </c>
      <c r="H535" t="str">
        <f t="shared" si="8"/>
        <v>2020-21 4</v>
      </c>
    </row>
    <row r="536" spans="1:8" x14ac:dyDescent="0.25">
      <c r="A536">
        <v>2610</v>
      </c>
      <c r="B536">
        <v>4</v>
      </c>
      <c r="C536" t="s">
        <v>44</v>
      </c>
      <c r="D536">
        <v>2</v>
      </c>
      <c r="E536" t="s">
        <v>11</v>
      </c>
      <c r="F536">
        <v>1</v>
      </c>
      <c r="G536">
        <v>1</v>
      </c>
      <c r="H536" t="str">
        <f t="shared" si="8"/>
        <v>2020-21 4</v>
      </c>
    </row>
    <row r="537" spans="1:8" x14ac:dyDescent="0.25">
      <c r="A537">
        <v>2653</v>
      </c>
      <c r="B537">
        <v>4</v>
      </c>
      <c r="C537" t="s">
        <v>44</v>
      </c>
      <c r="D537">
        <v>2</v>
      </c>
      <c r="E537" t="s">
        <v>39</v>
      </c>
      <c r="F537">
        <v>2</v>
      </c>
      <c r="G537">
        <v>1</v>
      </c>
      <c r="H537" t="str">
        <f t="shared" si="8"/>
        <v>2020-21 4</v>
      </c>
    </row>
    <row r="538" spans="1:8" x14ac:dyDescent="0.25">
      <c r="A538">
        <v>22</v>
      </c>
      <c r="B538">
        <v>4</v>
      </c>
      <c r="C538" t="s">
        <v>44</v>
      </c>
      <c r="D538">
        <v>2</v>
      </c>
      <c r="E538" t="s">
        <v>37</v>
      </c>
      <c r="F538">
        <v>2</v>
      </c>
      <c r="G538">
        <v>1</v>
      </c>
      <c r="H538" t="str">
        <f t="shared" si="8"/>
        <v>2020-21 4</v>
      </c>
    </row>
    <row r="539" spans="1:8" x14ac:dyDescent="0.25">
      <c r="A539">
        <v>57</v>
      </c>
      <c r="B539">
        <v>1</v>
      </c>
      <c r="C539" t="s">
        <v>46</v>
      </c>
      <c r="D539">
        <v>1</v>
      </c>
      <c r="E539" t="s">
        <v>39</v>
      </c>
      <c r="F539">
        <v>2</v>
      </c>
      <c r="G539">
        <v>0</v>
      </c>
      <c r="H539" t="str">
        <f t="shared" si="8"/>
        <v>2021-22 1</v>
      </c>
    </row>
    <row r="540" spans="1:8" x14ac:dyDescent="0.25">
      <c r="A540">
        <v>3</v>
      </c>
      <c r="B540">
        <v>1</v>
      </c>
      <c r="C540" t="s">
        <v>46</v>
      </c>
      <c r="D540">
        <v>1</v>
      </c>
      <c r="E540" t="s">
        <v>38</v>
      </c>
      <c r="F540">
        <v>2</v>
      </c>
      <c r="G540">
        <v>0</v>
      </c>
      <c r="H540" t="str">
        <f t="shared" si="8"/>
        <v>2021-22 1</v>
      </c>
    </row>
    <row r="541" spans="1:8" x14ac:dyDescent="0.25">
      <c r="A541">
        <v>13559</v>
      </c>
      <c r="B541">
        <v>1</v>
      </c>
      <c r="C541" t="s">
        <v>46</v>
      </c>
      <c r="D541">
        <v>1</v>
      </c>
      <c r="E541" t="s">
        <v>40</v>
      </c>
      <c r="F541">
        <v>1</v>
      </c>
      <c r="G541">
        <v>0</v>
      </c>
      <c r="H541" t="str">
        <f t="shared" si="8"/>
        <v>2021-22 1</v>
      </c>
    </row>
    <row r="542" spans="1:8" x14ac:dyDescent="0.25">
      <c r="A542">
        <v>17</v>
      </c>
      <c r="B542">
        <v>1</v>
      </c>
      <c r="C542" t="s">
        <v>46</v>
      </c>
      <c r="D542">
        <v>1</v>
      </c>
      <c r="E542" t="s">
        <v>37</v>
      </c>
      <c r="F542">
        <v>2</v>
      </c>
      <c r="G542">
        <v>0</v>
      </c>
      <c r="H542" t="str">
        <f t="shared" si="8"/>
        <v>2021-22 1</v>
      </c>
    </row>
    <row r="543" spans="1:8" x14ac:dyDescent="0.25">
      <c r="A543">
        <v>24</v>
      </c>
      <c r="B543">
        <v>1</v>
      </c>
      <c r="C543" t="s">
        <v>46</v>
      </c>
      <c r="D543">
        <v>1</v>
      </c>
      <c r="E543" t="s">
        <v>40</v>
      </c>
      <c r="F543">
        <v>2</v>
      </c>
      <c r="G543">
        <v>0</v>
      </c>
      <c r="H543" t="str">
        <f t="shared" si="8"/>
        <v>2021-22 1</v>
      </c>
    </row>
    <row r="544" spans="1:8" x14ac:dyDescent="0.25">
      <c r="A544">
        <v>49</v>
      </c>
      <c r="B544">
        <v>1</v>
      </c>
      <c r="C544" t="s">
        <v>46</v>
      </c>
      <c r="D544">
        <v>1</v>
      </c>
      <c r="E544" t="s">
        <v>34</v>
      </c>
      <c r="F544">
        <v>2</v>
      </c>
      <c r="G544">
        <v>0</v>
      </c>
      <c r="H544" t="str">
        <f t="shared" si="8"/>
        <v>2021-22 1</v>
      </c>
    </row>
    <row r="545" spans="1:8" x14ac:dyDescent="0.25">
      <c r="A545">
        <v>50023</v>
      </c>
      <c r="B545">
        <v>1</v>
      </c>
      <c r="C545" t="s">
        <v>46</v>
      </c>
      <c r="D545">
        <v>1</v>
      </c>
      <c r="E545" t="s">
        <v>32</v>
      </c>
      <c r="F545">
        <v>1</v>
      </c>
      <c r="G545">
        <v>0</v>
      </c>
      <c r="H545" t="str">
        <f t="shared" si="8"/>
        <v>2021-22 1</v>
      </c>
    </row>
    <row r="546" spans="1:8" x14ac:dyDescent="0.25">
      <c r="A546">
        <v>24846</v>
      </c>
      <c r="B546">
        <v>1</v>
      </c>
      <c r="C546" t="s">
        <v>46</v>
      </c>
      <c r="D546">
        <v>1</v>
      </c>
      <c r="E546" t="s">
        <v>35</v>
      </c>
      <c r="F546">
        <v>1</v>
      </c>
      <c r="G546">
        <v>0</v>
      </c>
      <c r="H546" t="str">
        <f t="shared" si="8"/>
        <v>2021-22 1</v>
      </c>
    </row>
    <row r="547" spans="1:8" x14ac:dyDescent="0.25">
      <c r="A547">
        <v>130</v>
      </c>
      <c r="B547">
        <v>1</v>
      </c>
      <c r="C547" t="s">
        <v>46</v>
      </c>
      <c r="D547">
        <v>1</v>
      </c>
      <c r="E547" t="s">
        <v>32</v>
      </c>
      <c r="F547">
        <v>2</v>
      </c>
      <c r="G547">
        <v>0</v>
      </c>
      <c r="H547" t="str">
        <f t="shared" si="8"/>
        <v>2021-22 1</v>
      </c>
    </row>
    <row r="548" spans="1:8" x14ac:dyDescent="0.25">
      <c r="A548">
        <v>53000</v>
      </c>
      <c r="B548">
        <v>1</v>
      </c>
      <c r="C548" t="s">
        <v>46</v>
      </c>
      <c r="D548">
        <v>1</v>
      </c>
      <c r="E548" t="s">
        <v>34</v>
      </c>
      <c r="F548">
        <v>1</v>
      </c>
      <c r="G548">
        <v>0</v>
      </c>
      <c r="H548" t="str">
        <f t="shared" si="8"/>
        <v>2021-22 1</v>
      </c>
    </row>
    <row r="549" spans="1:8" x14ac:dyDescent="0.25">
      <c r="A549">
        <v>1690</v>
      </c>
      <c r="B549">
        <v>1</v>
      </c>
      <c r="C549" t="s">
        <v>46</v>
      </c>
      <c r="D549">
        <v>1</v>
      </c>
      <c r="E549" t="s">
        <v>38</v>
      </c>
      <c r="F549">
        <v>1</v>
      </c>
      <c r="G549">
        <v>0</v>
      </c>
      <c r="H549" t="str">
        <f t="shared" si="8"/>
        <v>2021-22 1</v>
      </c>
    </row>
    <row r="550" spans="1:8" x14ac:dyDescent="0.25">
      <c r="A550">
        <v>8085</v>
      </c>
      <c r="B550">
        <v>1</v>
      </c>
      <c r="C550" t="s">
        <v>46</v>
      </c>
      <c r="D550">
        <v>1</v>
      </c>
      <c r="E550" t="s">
        <v>42</v>
      </c>
      <c r="F550">
        <v>1</v>
      </c>
      <c r="G550">
        <v>0</v>
      </c>
      <c r="H550" t="str">
        <f t="shared" si="8"/>
        <v>2021-22 1</v>
      </c>
    </row>
    <row r="551" spans="1:8" x14ac:dyDescent="0.25">
      <c r="A551">
        <v>41</v>
      </c>
      <c r="B551">
        <v>1</v>
      </c>
      <c r="C551" t="s">
        <v>46</v>
      </c>
      <c r="D551">
        <v>1</v>
      </c>
      <c r="E551" t="s">
        <v>43</v>
      </c>
      <c r="F551">
        <v>1</v>
      </c>
      <c r="G551">
        <v>0</v>
      </c>
      <c r="H551" t="str">
        <f t="shared" si="8"/>
        <v>2021-22 1</v>
      </c>
    </row>
    <row r="552" spans="1:8" x14ac:dyDescent="0.25">
      <c r="A552">
        <v>75</v>
      </c>
      <c r="B552">
        <v>1</v>
      </c>
      <c r="C552" t="s">
        <v>46</v>
      </c>
      <c r="D552">
        <v>1</v>
      </c>
      <c r="E552" t="s">
        <v>11</v>
      </c>
      <c r="F552">
        <v>2</v>
      </c>
      <c r="G552">
        <v>0</v>
      </c>
      <c r="H552" t="str">
        <f t="shared" si="8"/>
        <v>2021-22 1</v>
      </c>
    </row>
    <row r="553" spans="1:8" x14ac:dyDescent="0.25">
      <c r="A553">
        <v>40086</v>
      </c>
      <c r="B553">
        <v>1</v>
      </c>
      <c r="C553" t="s">
        <v>46</v>
      </c>
      <c r="D553">
        <v>1</v>
      </c>
      <c r="E553" t="s">
        <v>39</v>
      </c>
      <c r="F553">
        <v>1</v>
      </c>
      <c r="G553">
        <v>0</v>
      </c>
      <c r="H553" t="str">
        <f t="shared" si="8"/>
        <v>2021-22 1</v>
      </c>
    </row>
    <row r="554" spans="1:8" x14ac:dyDescent="0.25">
      <c r="A554">
        <v>34862</v>
      </c>
      <c r="B554">
        <v>1</v>
      </c>
      <c r="C554" t="s">
        <v>46</v>
      </c>
      <c r="D554">
        <v>1</v>
      </c>
      <c r="E554" t="s">
        <v>11</v>
      </c>
      <c r="F554">
        <v>1</v>
      </c>
      <c r="G554">
        <v>0</v>
      </c>
      <c r="H554" t="str">
        <f t="shared" si="8"/>
        <v>2021-22 1</v>
      </c>
    </row>
    <row r="555" spans="1:8" x14ac:dyDescent="0.25">
      <c r="A555">
        <v>9708</v>
      </c>
      <c r="B555">
        <v>1</v>
      </c>
      <c r="C555" t="s">
        <v>46</v>
      </c>
      <c r="D555">
        <v>1</v>
      </c>
      <c r="E555" t="s">
        <v>36</v>
      </c>
      <c r="F555">
        <v>1</v>
      </c>
      <c r="G555">
        <v>0</v>
      </c>
      <c r="H555" t="str">
        <f t="shared" si="8"/>
        <v>2021-22 1</v>
      </c>
    </row>
    <row r="556" spans="1:8" x14ac:dyDescent="0.25">
      <c r="A556">
        <v>40</v>
      </c>
      <c r="B556">
        <v>1</v>
      </c>
      <c r="C556" t="s">
        <v>46</v>
      </c>
      <c r="D556">
        <v>1</v>
      </c>
      <c r="E556" t="s">
        <v>35</v>
      </c>
      <c r="F556">
        <v>2</v>
      </c>
      <c r="G556">
        <v>0</v>
      </c>
      <c r="H556" t="str">
        <f t="shared" si="8"/>
        <v>2021-22 1</v>
      </c>
    </row>
    <row r="557" spans="1:8" x14ac:dyDescent="0.25">
      <c r="A557">
        <v>33</v>
      </c>
      <c r="B557">
        <v>1</v>
      </c>
      <c r="C557" t="s">
        <v>46</v>
      </c>
      <c r="D557">
        <v>1</v>
      </c>
      <c r="E557" t="s">
        <v>36</v>
      </c>
      <c r="F557">
        <v>2</v>
      </c>
      <c r="G557">
        <v>0</v>
      </c>
      <c r="H557" t="str">
        <f t="shared" si="8"/>
        <v>2021-22 1</v>
      </c>
    </row>
    <row r="558" spans="1:8" x14ac:dyDescent="0.25">
      <c r="A558">
        <v>270</v>
      </c>
      <c r="B558">
        <v>1</v>
      </c>
      <c r="C558" t="s">
        <v>46</v>
      </c>
      <c r="D558">
        <v>1</v>
      </c>
      <c r="E558" t="s">
        <v>33</v>
      </c>
      <c r="F558">
        <v>2</v>
      </c>
      <c r="G558">
        <v>0</v>
      </c>
      <c r="H558" t="str">
        <f t="shared" si="8"/>
        <v>2021-22 1</v>
      </c>
    </row>
    <row r="559" spans="1:8" x14ac:dyDescent="0.25">
      <c r="A559">
        <v>39</v>
      </c>
      <c r="B559">
        <v>1</v>
      </c>
      <c r="C559" t="s">
        <v>46</v>
      </c>
      <c r="D559">
        <v>1</v>
      </c>
      <c r="E559" t="s">
        <v>42</v>
      </c>
      <c r="F559">
        <v>2</v>
      </c>
      <c r="G559">
        <v>0</v>
      </c>
      <c r="H559" t="str">
        <f t="shared" si="8"/>
        <v>2021-22 1</v>
      </c>
    </row>
    <row r="560" spans="1:8" x14ac:dyDescent="0.25">
      <c r="A560">
        <v>13190</v>
      </c>
      <c r="B560">
        <v>1</v>
      </c>
      <c r="C560" t="s">
        <v>46</v>
      </c>
      <c r="D560">
        <v>1</v>
      </c>
      <c r="E560" t="s">
        <v>37</v>
      </c>
      <c r="F560">
        <v>1</v>
      </c>
      <c r="G560">
        <v>0</v>
      </c>
      <c r="H560" t="str">
        <f t="shared" si="8"/>
        <v>2021-22 1</v>
      </c>
    </row>
    <row r="561" spans="1:8" x14ac:dyDescent="0.25">
      <c r="A561">
        <v>12</v>
      </c>
      <c r="B561">
        <v>1</v>
      </c>
      <c r="C561" t="s">
        <v>46</v>
      </c>
      <c r="D561">
        <v>1</v>
      </c>
      <c r="E561" t="s">
        <v>45</v>
      </c>
      <c r="F561">
        <v>1</v>
      </c>
      <c r="G561">
        <v>0</v>
      </c>
      <c r="H561" t="str">
        <f t="shared" si="8"/>
        <v>2021-22 1</v>
      </c>
    </row>
    <row r="562" spans="1:8" x14ac:dyDescent="0.25">
      <c r="A562">
        <v>182724</v>
      </c>
      <c r="B562">
        <v>1</v>
      </c>
      <c r="C562" t="s">
        <v>46</v>
      </c>
      <c r="D562">
        <v>1</v>
      </c>
      <c r="E562" t="s">
        <v>33</v>
      </c>
      <c r="F562">
        <v>1</v>
      </c>
      <c r="G562">
        <v>0</v>
      </c>
      <c r="H562" t="str">
        <f t="shared" si="8"/>
        <v>2021-22 1</v>
      </c>
    </row>
    <row r="563" spans="1:8" x14ac:dyDescent="0.25">
      <c r="A563">
        <v>24</v>
      </c>
      <c r="B563">
        <v>1</v>
      </c>
      <c r="C563" t="s">
        <v>46</v>
      </c>
      <c r="D563">
        <v>1</v>
      </c>
      <c r="E563" t="s">
        <v>37</v>
      </c>
      <c r="F563">
        <v>1</v>
      </c>
      <c r="G563">
        <v>1</v>
      </c>
      <c r="H563" t="str">
        <f t="shared" si="8"/>
        <v>2021-22 1</v>
      </c>
    </row>
    <row r="564" spans="1:8" x14ac:dyDescent="0.25">
      <c r="A564">
        <v>10</v>
      </c>
      <c r="B564">
        <v>1</v>
      </c>
      <c r="C564" t="s">
        <v>46</v>
      </c>
      <c r="D564">
        <v>1</v>
      </c>
      <c r="E564" t="s">
        <v>38</v>
      </c>
      <c r="F564">
        <v>1</v>
      </c>
      <c r="G564">
        <v>1</v>
      </c>
      <c r="H564" t="str">
        <f t="shared" si="8"/>
        <v>2021-22 1</v>
      </c>
    </row>
    <row r="565" spans="1:8" x14ac:dyDescent="0.25">
      <c r="A565">
        <v>10224</v>
      </c>
      <c r="B565">
        <v>1</v>
      </c>
      <c r="C565" t="s">
        <v>46</v>
      </c>
      <c r="D565">
        <v>1</v>
      </c>
      <c r="E565" t="s">
        <v>35</v>
      </c>
      <c r="F565">
        <v>1</v>
      </c>
      <c r="G565">
        <v>1</v>
      </c>
      <c r="H565" t="str">
        <f t="shared" si="8"/>
        <v>2021-22 1</v>
      </c>
    </row>
    <row r="566" spans="1:8" x14ac:dyDescent="0.25">
      <c r="A566">
        <v>1</v>
      </c>
      <c r="B566">
        <v>1</v>
      </c>
      <c r="C566" t="s">
        <v>46</v>
      </c>
      <c r="D566">
        <v>1</v>
      </c>
      <c r="E566" t="s">
        <v>32</v>
      </c>
      <c r="F566">
        <v>2</v>
      </c>
      <c r="G566">
        <v>1</v>
      </c>
      <c r="H566" t="str">
        <f t="shared" si="8"/>
        <v>2021-22 1</v>
      </c>
    </row>
    <row r="567" spans="1:8" x14ac:dyDescent="0.25">
      <c r="A567">
        <v>2</v>
      </c>
      <c r="B567">
        <v>1</v>
      </c>
      <c r="C567" t="s">
        <v>46</v>
      </c>
      <c r="D567">
        <v>1</v>
      </c>
      <c r="E567" t="s">
        <v>35</v>
      </c>
      <c r="F567">
        <v>2</v>
      </c>
      <c r="G567">
        <v>1</v>
      </c>
      <c r="H567" t="str">
        <f t="shared" si="8"/>
        <v>2021-22 1</v>
      </c>
    </row>
    <row r="568" spans="1:8" x14ac:dyDescent="0.25">
      <c r="A568">
        <v>7328</v>
      </c>
      <c r="B568">
        <v>1</v>
      </c>
      <c r="C568" t="s">
        <v>46</v>
      </c>
      <c r="D568">
        <v>1</v>
      </c>
      <c r="E568" t="s">
        <v>11</v>
      </c>
      <c r="F568">
        <v>1</v>
      </c>
      <c r="G568">
        <v>1</v>
      </c>
      <c r="H568" t="str">
        <f t="shared" si="8"/>
        <v>2021-22 1</v>
      </c>
    </row>
    <row r="569" spans="1:8" x14ac:dyDescent="0.25">
      <c r="A569">
        <v>6</v>
      </c>
      <c r="B569">
        <v>1</v>
      </c>
      <c r="C569" t="s">
        <v>46</v>
      </c>
      <c r="D569">
        <v>1</v>
      </c>
      <c r="E569" t="s">
        <v>33</v>
      </c>
      <c r="F569">
        <v>2</v>
      </c>
      <c r="G569">
        <v>1</v>
      </c>
      <c r="H569" t="str">
        <f t="shared" si="8"/>
        <v>2021-22 1</v>
      </c>
    </row>
    <row r="570" spans="1:8" x14ac:dyDescent="0.25">
      <c r="A570">
        <v>4388</v>
      </c>
      <c r="B570">
        <v>1</v>
      </c>
      <c r="C570" t="s">
        <v>46</v>
      </c>
      <c r="D570">
        <v>1</v>
      </c>
      <c r="E570" t="s">
        <v>39</v>
      </c>
      <c r="F570">
        <v>1</v>
      </c>
      <c r="G570">
        <v>1</v>
      </c>
      <c r="H570" t="str">
        <f t="shared" si="8"/>
        <v>2021-22 1</v>
      </c>
    </row>
    <row r="571" spans="1:8" x14ac:dyDescent="0.25">
      <c r="A571">
        <v>12645</v>
      </c>
      <c r="B571">
        <v>1</v>
      </c>
      <c r="C571" t="s">
        <v>46</v>
      </c>
      <c r="D571">
        <v>1</v>
      </c>
      <c r="E571" t="s">
        <v>33</v>
      </c>
      <c r="F571">
        <v>1</v>
      </c>
      <c r="G571">
        <v>1</v>
      </c>
      <c r="H571" t="str">
        <f t="shared" si="8"/>
        <v>2021-22 1</v>
      </c>
    </row>
    <row r="572" spans="1:8" x14ac:dyDescent="0.25">
      <c r="A572">
        <v>3</v>
      </c>
      <c r="B572">
        <v>1</v>
      </c>
      <c r="C572" t="s">
        <v>46</v>
      </c>
      <c r="D572">
        <v>1</v>
      </c>
      <c r="E572" t="s">
        <v>45</v>
      </c>
      <c r="F572">
        <v>1</v>
      </c>
      <c r="G572">
        <v>1</v>
      </c>
      <c r="H572" t="str">
        <f t="shared" si="8"/>
        <v>2021-22 1</v>
      </c>
    </row>
    <row r="573" spans="1:8" x14ac:dyDescent="0.25">
      <c r="A573">
        <v>8610</v>
      </c>
      <c r="B573">
        <v>1</v>
      </c>
      <c r="C573" t="s">
        <v>46</v>
      </c>
      <c r="D573">
        <v>1</v>
      </c>
      <c r="E573" t="s">
        <v>42</v>
      </c>
      <c r="F573">
        <v>1</v>
      </c>
      <c r="G573">
        <v>1</v>
      </c>
      <c r="H573" t="str">
        <f t="shared" si="8"/>
        <v>2021-22 1</v>
      </c>
    </row>
    <row r="574" spans="1:8" x14ac:dyDescent="0.25">
      <c r="A574">
        <v>68</v>
      </c>
      <c r="B574">
        <v>1</v>
      </c>
      <c r="C574" t="s">
        <v>46</v>
      </c>
      <c r="D574">
        <v>1</v>
      </c>
      <c r="E574" t="s">
        <v>34</v>
      </c>
      <c r="F574">
        <v>1</v>
      </c>
      <c r="G574">
        <v>1</v>
      </c>
      <c r="H574" t="str">
        <f t="shared" si="8"/>
        <v>2021-22 1</v>
      </c>
    </row>
    <row r="575" spans="1:8" x14ac:dyDescent="0.25">
      <c r="A575">
        <v>18348</v>
      </c>
      <c r="B575">
        <v>1</v>
      </c>
      <c r="C575" t="s">
        <v>46</v>
      </c>
      <c r="D575">
        <v>1</v>
      </c>
      <c r="E575" t="s">
        <v>32</v>
      </c>
      <c r="F575">
        <v>1</v>
      </c>
      <c r="G575">
        <v>1</v>
      </c>
      <c r="H575" t="str">
        <f t="shared" si="8"/>
        <v>2021-22 1</v>
      </c>
    </row>
    <row r="576" spans="1:8" x14ac:dyDescent="0.25">
      <c r="A576">
        <v>62</v>
      </c>
      <c r="B576">
        <v>1</v>
      </c>
      <c r="C576" t="s">
        <v>46</v>
      </c>
      <c r="D576">
        <v>1</v>
      </c>
      <c r="E576" t="s">
        <v>40</v>
      </c>
      <c r="F576">
        <v>1</v>
      </c>
      <c r="G576">
        <v>1</v>
      </c>
      <c r="H576" t="str">
        <f t="shared" si="8"/>
        <v>2021-22 1</v>
      </c>
    </row>
    <row r="577" spans="1:8" x14ac:dyDescent="0.25">
      <c r="A577">
        <v>12213</v>
      </c>
      <c r="B577">
        <v>1</v>
      </c>
      <c r="C577" t="s">
        <v>46</v>
      </c>
      <c r="D577">
        <v>1</v>
      </c>
      <c r="E577" t="s">
        <v>36</v>
      </c>
      <c r="F577">
        <v>1</v>
      </c>
      <c r="G577">
        <v>1</v>
      </c>
      <c r="H577" t="str">
        <f t="shared" si="8"/>
        <v>2021-22 1</v>
      </c>
    </row>
    <row r="578" spans="1:8" x14ac:dyDescent="0.25">
      <c r="A578">
        <v>2</v>
      </c>
      <c r="B578">
        <v>1</v>
      </c>
      <c r="C578" t="s">
        <v>46</v>
      </c>
      <c r="D578">
        <v>1</v>
      </c>
      <c r="E578" t="s">
        <v>36</v>
      </c>
      <c r="F578">
        <v>2</v>
      </c>
      <c r="G578">
        <v>1</v>
      </c>
      <c r="H578" t="str">
        <f t="shared" si="8"/>
        <v>2021-22 1</v>
      </c>
    </row>
    <row r="579" spans="1:8" x14ac:dyDescent="0.25">
      <c r="A579">
        <v>18231</v>
      </c>
      <c r="B579">
        <v>1</v>
      </c>
      <c r="C579" t="s">
        <v>46</v>
      </c>
      <c r="D579">
        <v>2</v>
      </c>
      <c r="E579" t="s">
        <v>35</v>
      </c>
      <c r="F579">
        <v>2</v>
      </c>
      <c r="G579">
        <v>0</v>
      </c>
      <c r="H579" t="str">
        <f t="shared" ref="H579:H642" si="9">CONCATENATE(C579," ",B579)</f>
        <v>2021-22 1</v>
      </c>
    </row>
    <row r="580" spans="1:8" x14ac:dyDescent="0.25">
      <c r="A580">
        <v>36905</v>
      </c>
      <c r="B580">
        <v>1</v>
      </c>
      <c r="C580" t="s">
        <v>46</v>
      </c>
      <c r="D580">
        <v>2</v>
      </c>
      <c r="E580" t="s">
        <v>32</v>
      </c>
      <c r="F580">
        <v>2</v>
      </c>
      <c r="G580">
        <v>0</v>
      </c>
      <c r="H580" t="str">
        <f t="shared" si="9"/>
        <v>2021-22 1</v>
      </c>
    </row>
    <row r="581" spans="1:8" x14ac:dyDescent="0.25">
      <c r="A581">
        <v>143499</v>
      </c>
      <c r="B581">
        <v>1</v>
      </c>
      <c r="C581" t="s">
        <v>46</v>
      </c>
      <c r="D581">
        <v>2</v>
      </c>
      <c r="E581" t="s">
        <v>33</v>
      </c>
      <c r="F581">
        <v>1</v>
      </c>
      <c r="G581">
        <v>0</v>
      </c>
      <c r="H581" t="str">
        <f t="shared" si="9"/>
        <v>2021-22 1</v>
      </c>
    </row>
    <row r="582" spans="1:8" x14ac:dyDescent="0.25">
      <c r="A582">
        <v>11571</v>
      </c>
      <c r="B582">
        <v>1</v>
      </c>
      <c r="C582" t="s">
        <v>46</v>
      </c>
      <c r="D582">
        <v>2</v>
      </c>
      <c r="E582" t="s">
        <v>40</v>
      </c>
      <c r="F582">
        <v>1</v>
      </c>
      <c r="G582">
        <v>0</v>
      </c>
      <c r="H582" t="str">
        <f t="shared" si="9"/>
        <v>2021-22 1</v>
      </c>
    </row>
    <row r="583" spans="1:8" x14ac:dyDescent="0.25">
      <c r="A583">
        <v>37180</v>
      </c>
      <c r="B583">
        <v>1</v>
      </c>
      <c r="C583" t="s">
        <v>46</v>
      </c>
      <c r="D583">
        <v>2</v>
      </c>
      <c r="E583" t="s">
        <v>34</v>
      </c>
      <c r="F583">
        <v>2</v>
      </c>
      <c r="G583">
        <v>0</v>
      </c>
      <c r="H583" t="str">
        <f t="shared" si="9"/>
        <v>2021-22 1</v>
      </c>
    </row>
    <row r="584" spans="1:8" x14ac:dyDescent="0.25">
      <c r="A584">
        <v>1359</v>
      </c>
      <c r="B584">
        <v>1</v>
      </c>
      <c r="C584" t="s">
        <v>46</v>
      </c>
      <c r="D584">
        <v>2</v>
      </c>
      <c r="E584" t="s">
        <v>38</v>
      </c>
      <c r="F584">
        <v>1</v>
      </c>
      <c r="G584">
        <v>0</v>
      </c>
      <c r="H584" t="str">
        <f t="shared" si="9"/>
        <v>2021-22 1</v>
      </c>
    </row>
    <row r="585" spans="1:8" x14ac:dyDescent="0.25">
      <c r="A585">
        <v>30651</v>
      </c>
      <c r="B585">
        <v>1</v>
      </c>
      <c r="C585" t="s">
        <v>46</v>
      </c>
      <c r="D585">
        <v>2</v>
      </c>
      <c r="E585" t="s">
        <v>39</v>
      </c>
      <c r="F585">
        <v>2</v>
      </c>
      <c r="G585">
        <v>0</v>
      </c>
      <c r="H585" t="str">
        <f t="shared" si="9"/>
        <v>2021-22 1</v>
      </c>
    </row>
    <row r="586" spans="1:8" x14ac:dyDescent="0.25">
      <c r="A586">
        <v>10743</v>
      </c>
      <c r="B586">
        <v>1</v>
      </c>
      <c r="C586" t="s">
        <v>46</v>
      </c>
      <c r="D586">
        <v>2</v>
      </c>
      <c r="E586" t="s">
        <v>40</v>
      </c>
      <c r="F586">
        <v>2</v>
      </c>
      <c r="G586">
        <v>0</v>
      </c>
      <c r="H586" t="str">
        <f t="shared" si="9"/>
        <v>2021-22 1</v>
      </c>
    </row>
    <row r="587" spans="1:8" x14ac:dyDescent="0.25">
      <c r="A587">
        <v>12092</v>
      </c>
      <c r="B587">
        <v>1</v>
      </c>
      <c r="C587" t="s">
        <v>46</v>
      </c>
      <c r="D587">
        <v>2</v>
      </c>
      <c r="E587" t="s">
        <v>42</v>
      </c>
      <c r="F587">
        <v>2</v>
      </c>
      <c r="G587">
        <v>0</v>
      </c>
      <c r="H587" t="str">
        <f t="shared" si="9"/>
        <v>2021-22 1</v>
      </c>
    </row>
    <row r="588" spans="1:8" x14ac:dyDescent="0.25">
      <c r="A588">
        <v>7665</v>
      </c>
      <c r="B588">
        <v>1</v>
      </c>
      <c r="C588" t="s">
        <v>46</v>
      </c>
      <c r="D588">
        <v>2</v>
      </c>
      <c r="E588" t="s">
        <v>36</v>
      </c>
      <c r="F588">
        <v>1</v>
      </c>
      <c r="G588">
        <v>0</v>
      </c>
      <c r="H588" t="str">
        <f t="shared" si="9"/>
        <v>2021-22 1</v>
      </c>
    </row>
    <row r="589" spans="1:8" x14ac:dyDescent="0.25">
      <c r="A589">
        <v>6921</v>
      </c>
      <c r="B589">
        <v>1</v>
      </c>
      <c r="C589" t="s">
        <v>46</v>
      </c>
      <c r="D589">
        <v>2</v>
      </c>
      <c r="E589" t="s">
        <v>42</v>
      </c>
      <c r="F589">
        <v>1</v>
      </c>
      <c r="G589">
        <v>0</v>
      </c>
      <c r="H589" t="str">
        <f t="shared" si="9"/>
        <v>2021-22 1</v>
      </c>
    </row>
    <row r="590" spans="1:8" x14ac:dyDescent="0.25">
      <c r="A590">
        <v>20191</v>
      </c>
      <c r="B590">
        <v>1</v>
      </c>
      <c r="C590" t="s">
        <v>46</v>
      </c>
      <c r="D590">
        <v>2</v>
      </c>
      <c r="E590" t="s">
        <v>11</v>
      </c>
      <c r="F590">
        <v>2</v>
      </c>
      <c r="G590">
        <v>0</v>
      </c>
      <c r="H590" t="str">
        <f t="shared" si="9"/>
        <v>2021-22 1</v>
      </c>
    </row>
    <row r="591" spans="1:8" x14ac:dyDescent="0.25">
      <c r="A591">
        <v>42855</v>
      </c>
      <c r="B591">
        <v>1</v>
      </c>
      <c r="C591" t="s">
        <v>46</v>
      </c>
      <c r="D591">
        <v>2</v>
      </c>
      <c r="E591" t="s">
        <v>34</v>
      </c>
      <c r="F591">
        <v>1</v>
      </c>
      <c r="G591">
        <v>0</v>
      </c>
      <c r="H591" t="str">
        <f t="shared" si="9"/>
        <v>2021-22 1</v>
      </c>
    </row>
    <row r="592" spans="1:8" x14ac:dyDescent="0.25">
      <c r="A592">
        <v>1405</v>
      </c>
      <c r="B592">
        <v>1</v>
      </c>
      <c r="C592" t="s">
        <v>46</v>
      </c>
      <c r="D592">
        <v>2</v>
      </c>
      <c r="E592" t="s">
        <v>38</v>
      </c>
      <c r="F592">
        <v>2</v>
      </c>
      <c r="G592">
        <v>0</v>
      </c>
      <c r="H592" t="str">
        <f t="shared" si="9"/>
        <v>2021-22 1</v>
      </c>
    </row>
    <row r="593" spans="1:8" x14ac:dyDescent="0.25">
      <c r="A593">
        <v>20</v>
      </c>
      <c r="B593">
        <v>1</v>
      </c>
      <c r="C593" t="s">
        <v>46</v>
      </c>
      <c r="D593">
        <v>2</v>
      </c>
      <c r="E593" t="s">
        <v>43</v>
      </c>
      <c r="F593">
        <v>1</v>
      </c>
      <c r="G593">
        <v>0</v>
      </c>
      <c r="H593" t="str">
        <f t="shared" si="9"/>
        <v>2021-22 1</v>
      </c>
    </row>
    <row r="594" spans="1:8" x14ac:dyDescent="0.25">
      <c r="A594">
        <v>11770</v>
      </c>
      <c r="B594">
        <v>1</v>
      </c>
      <c r="C594" t="s">
        <v>46</v>
      </c>
      <c r="D594">
        <v>2</v>
      </c>
      <c r="E594" t="s">
        <v>37</v>
      </c>
      <c r="F594">
        <v>1</v>
      </c>
      <c r="G594">
        <v>0</v>
      </c>
      <c r="H594" t="str">
        <f t="shared" si="9"/>
        <v>2021-22 1</v>
      </c>
    </row>
    <row r="595" spans="1:8" x14ac:dyDescent="0.25">
      <c r="A595">
        <v>4</v>
      </c>
      <c r="B595">
        <v>1</v>
      </c>
      <c r="C595" t="s">
        <v>46</v>
      </c>
      <c r="D595">
        <v>2</v>
      </c>
      <c r="E595" t="s">
        <v>45</v>
      </c>
      <c r="F595">
        <v>1</v>
      </c>
      <c r="G595">
        <v>0</v>
      </c>
      <c r="H595" t="str">
        <f t="shared" si="9"/>
        <v>2021-22 1</v>
      </c>
    </row>
    <row r="596" spans="1:8" x14ac:dyDescent="0.25">
      <c r="A596">
        <v>6886</v>
      </c>
      <c r="B596">
        <v>1</v>
      </c>
      <c r="C596" t="s">
        <v>46</v>
      </c>
      <c r="D596">
        <v>2</v>
      </c>
      <c r="E596" t="s">
        <v>36</v>
      </c>
      <c r="F596">
        <v>2</v>
      </c>
      <c r="G596">
        <v>0</v>
      </c>
      <c r="H596" t="str">
        <f t="shared" si="9"/>
        <v>2021-22 1</v>
      </c>
    </row>
    <row r="597" spans="1:8" x14ac:dyDescent="0.25">
      <c r="A597">
        <v>20103</v>
      </c>
      <c r="B597">
        <v>1</v>
      </c>
      <c r="C597" t="s">
        <v>46</v>
      </c>
      <c r="D597">
        <v>2</v>
      </c>
      <c r="E597" t="s">
        <v>11</v>
      </c>
      <c r="F597">
        <v>1</v>
      </c>
      <c r="G597">
        <v>0</v>
      </c>
      <c r="H597" t="str">
        <f t="shared" si="9"/>
        <v>2021-22 1</v>
      </c>
    </row>
    <row r="598" spans="1:8" x14ac:dyDescent="0.25">
      <c r="A598">
        <v>9885</v>
      </c>
      <c r="B598">
        <v>1</v>
      </c>
      <c r="C598" t="s">
        <v>46</v>
      </c>
      <c r="D598">
        <v>2</v>
      </c>
      <c r="E598" t="s">
        <v>37</v>
      </c>
      <c r="F598">
        <v>2</v>
      </c>
      <c r="G598">
        <v>0</v>
      </c>
      <c r="H598" t="str">
        <f t="shared" si="9"/>
        <v>2021-22 1</v>
      </c>
    </row>
    <row r="599" spans="1:8" x14ac:dyDescent="0.25">
      <c r="A599">
        <v>24</v>
      </c>
      <c r="B599">
        <v>1</v>
      </c>
      <c r="C599" t="s">
        <v>46</v>
      </c>
      <c r="D599">
        <v>2</v>
      </c>
      <c r="E599" t="s">
        <v>43</v>
      </c>
      <c r="F599">
        <v>2</v>
      </c>
      <c r="G599">
        <v>0</v>
      </c>
      <c r="H599" t="str">
        <f t="shared" si="9"/>
        <v>2021-22 1</v>
      </c>
    </row>
    <row r="600" spans="1:8" x14ac:dyDescent="0.25">
      <c r="A600">
        <v>129987</v>
      </c>
      <c r="B600">
        <v>1</v>
      </c>
      <c r="C600" t="s">
        <v>46</v>
      </c>
      <c r="D600">
        <v>2</v>
      </c>
      <c r="E600" t="s">
        <v>33</v>
      </c>
      <c r="F600">
        <v>2</v>
      </c>
      <c r="G600">
        <v>0</v>
      </c>
      <c r="H600" t="str">
        <f t="shared" si="9"/>
        <v>2021-22 1</v>
      </c>
    </row>
    <row r="601" spans="1:8" x14ac:dyDescent="0.25">
      <c r="A601">
        <v>23044</v>
      </c>
      <c r="B601">
        <v>1</v>
      </c>
      <c r="C601" t="s">
        <v>46</v>
      </c>
      <c r="D601">
        <v>2</v>
      </c>
      <c r="E601" t="s">
        <v>35</v>
      </c>
      <c r="F601">
        <v>1</v>
      </c>
      <c r="G601">
        <v>0</v>
      </c>
      <c r="H601" t="str">
        <f t="shared" si="9"/>
        <v>2021-22 1</v>
      </c>
    </row>
    <row r="602" spans="1:8" x14ac:dyDescent="0.25">
      <c r="A602">
        <v>39668</v>
      </c>
      <c r="B602">
        <v>1</v>
      </c>
      <c r="C602" t="s">
        <v>46</v>
      </c>
      <c r="D602">
        <v>2</v>
      </c>
      <c r="E602" t="s">
        <v>32</v>
      </c>
      <c r="F602">
        <v>1</v>
      </c>
      <c r="G602">
        <v>0</v>
      </c>
      <c r="H602" t="str">
        <f t="shared" si="9"/>
        <v>2021-22 1</v>
      </c>
    </row>
    <row r="603" spans="1:8" x14ac:dyDescent="0.25">
      <c r="A603">
        <v>34327</v>
      </c>
      <c r="B603">
        <v>1</v>
      </c>
      <c r="C603" t="s">
        <v>46</v>
      </c>
      <c r="D603">
        <v>2</v>
      </c>
      <c r="E603" t="s">
        <v>39</v>
      </c>
      <c r="F603">
        <v>1</v>
      </c>
      <c r="G603">
        <v>0</v>
      </c>
      <c r="H603" t="str">
        <f t="shared" si="9"/>
        <v>2021-22 1</v>
      </c>
    </row>
    <row r="604" spans="1:8" x14ac:dyDescent="0.25">
      <c r="A604">
        <v>110</v>
      </c>
      <c r="B604">
        <v>1</v>
      </c>
      <c r="C604" t="s">
        <v>46</v>
      </c>
      <c r="D604">
        <v>2</v>
      </c>
      <c r="E604" t="s">
        <v>34</v>
      </c>
      <c r="F604">
        <v>2</v>
      </c>
      <c r="G604">
        <v>1</v>
      </c>
      <c r="H604" t="str">
        <f t="shared" si="9"/>
        <v>2021-22 1</v>
      </c>
    </row>
    <row r="605" spans="1:8" x14ac:dyDescent="0.25">
      <c r="A605">
        <v>9170</v>
      </c>
      <c r="B605">
        <v>1</v>
      </c>
      <c r="C605" t="s">
        <v>46</v>
      </c>
      <c r="D605">
        <v>2</v>
      </c>
      <c r="E605" t="s">
        <v>35</v>
      </c>
      <c r="F605">
        <v>2</v>
      </c>
      <c r="G605">
        <v>1</v>
      </c>
      <c r="H605" t="str">
        <f t="shared" si="9"/>
        <v>2021-22 1</v>
      </c>
    </row>
    <row r="606" spans="1:8" x14ac:dyDescent="0.25">
      <c r="A606">
        <v>19</v>
      </c>
      <c r="B606">
        <v>1</v>
      </c>
      <c r="C606" t="s">
        <v>46</v>
      </c>
      <c r="D606">
        <v>2</v>
      </c>
      <c r="E606" t="s">
        <v>37</v>
      </c>
      <c r="F606">
        <v>2</v>
      </c>
      <c r="G606">
        <v>1</v>
      </c>
      <c r="H606" t="str">
        <f t="shared" si="9"/>
        <v>2021-22 1</v>
      </c>
    </row>
    <row r="607" spans="1:8" x14ac:dyDescent="0.25">
      <c r="A607">
        <v>7523</v>
      </c>
      <c r="B607">
        <v>1</v>
      </c>
      <c r="C607" t="s">
        <v>46</v>
      </c>
      <c r="D607">
        <v>2</v>
      </c>
      <c r="E607" t="s">
        <v>35</v>
      </c>
      <c r="F607">
        <v>1</v>
      </c>
      <c r="G607">
        <v>1</v>
      </c>
      <c r="H607" t="str">
        <f t="shared" si="9"/>
        <v>2021-22 1</v>
      </c>
    </row>
    <row r="608" spans="1:8" x14ac:dyDescent="0.25">
      <c r="A608">
        <v>3889</v>
      </c>
      <c r="B608">
        <v>1</v>
      </c>
      <c r="C608" t="s">
        <v>46</v>
      </c>
      <c r="D608">
        <v>2</v>
      </c>
      <c r="E608" t="s">
        <v>11</v>
      </c>
      <c r="F608">
        <v>2</v>
      </c>
      <c r="G608">
        <v>1</v>
      </c>
      <c r="H608" t="str">
        <f t="shared" si="9"/>
        <v>2021-22 1</v>
      </c>
    </row>
    <row r="609" spans="1:8" x14ac:dyDescent="0.25">
      <c r="A609">
        <v>7612</v>
      </c>
      <c r="B609">
        <v>1</v>
      </c>
      <c r="C609" t="s">
        <v>46</v>
      </c>
      <c r="D609">
        <v>2</v>
      </c>
      <c r="E609" t="s">
        <v>36</v>
      </c>
      <c r="F609">
        <v>2</v>
      </c>
      <c r="G609">
        <v>1</v>
      </c>
      <c r="H609" t="str">
        <f t="shared" si="9"/>
        <v>2021-22 1</v>
      </c>
    </row>
    <row r="610" spans="1:8" x14ac:dyDescent="0.25">
      <c r="A610">
        <v>6899</v>
      </c>
      <c r="B610">
        <v>1</v>
      </c>
      <c r="C610" t="s">
        <v>46</v>
      </c>
      <c r="D610">
        <v>2</v>
      </c>
      <c r="E610" t="s">
        <v>36</v>
      </c>
      <c r="F610">
        <v>1</v>
      </c>
      <c r="G610">
        <v>1</v>
      </c>
      <c r="H610" t="str">
        <f t="shared" si="9"/>
        <v>2021-22 1</v>
      </c>
    </row>
    <row r="611" spans="1:8" x14ac:dyDescent="0.25">
      <c r="A611">
        <v>2926</v>
      </c>
      <c r="B611">
        <v>1</v>
      </c>
      <c r="C611" t="s">
        <v>46</v>
      </c>
      <c r="D611">
        <v>2</v>
      </c>
      <c r="E611" t="s">
        <v>39</v>
      </c>
      <c r="F611">
        <v>1</v>
      </c>
      <c r="G611">
        <v>1</v>
      </c>
      <c r="H611" t="str">
        <f t="shared" si="9"/>
        <v>2021-22 1</v>
      </c>
    </row>
    <row r="612" spans="1:8" x14ac:dyDescent="0.25">
      <c r="A612">
        <v>17</v>
      </c>
      <c r="B612">
        <v>1</v>
      </c>
      <c r="C612" t="s">
        <v>46</v>
      </c>
      <c r="D612">
        <v>2</v>
      </c>
      <c r="E612" t="s">
        <v>38</v>
      </c>
      <c r="F612">
        <v>1</v>
      </c>
      <c r="G612">
        <v>1</v>
      </c>
      <c r="H612" t="str">
        <f t="shared" si="9"/>
        <v>2021-22 1</v>
      </c>
    </row>
    <row r="613" spans="1:8" x14ac:dyDescent="0.25">
      <c r="A613">
        <v>3</v>
      </c>
      <c r="B613">
        <v>1</v>
      </c>
      <c r="C613" t="s">
        <v>46</v>
      </c>
      <c r="D613">
        <v>2</v>
      </c>
      <c r="E613" t="s">
        <v>45</v>
      </c>
      <c r="F613">
        <v>1</v>
      </c>
      <c r="G613">
        <v>1</v>
      </c>
      <c r="H613" t="str">
        <f t="shared" si="9"/>
        <v>2021-22 1</v>
      </c>
    </row>
    <row r="614" spans="1:8" x14ac:dyDescent="0.25">
      <c r="A614">
        <v>3170</v>
      </c>
      <c r="B614">
        <v>1</v>
      </c>
      <c r="C614" t="s">
        <v>46</v>
      </c>
      <c r="D614">
        <v>2</v>
      </c>
      <c r="E614" t="s">
        <v>11</v>
      </c>
      <c r="F614">
        <v>1</v>
      </c>
      <c r="G614">
        <v>1</v>
      </c>
      <c r="H614" t="str">
        <f t="shared" si="9"/>
        <v>2021-22 1</v>
      </c>
    </row>
    <row r="615" spans="1:8" x14ac:dyDescent="0.25">
      <c r="A615">
        <v>18</v>
      </c>
      <c r="B615">
        <v>1</v>
      </c>
      <c r="C615" t="s">
        <v>46</v>
      </c>
      <c r="D615">
        <v>2</v>
      </c>
      <c r="E615" t="s">
        <v>37</v>
      </c>
      <c r="F615">
        <v>1</v>
      </c>
      <c r="G615">
        <v>1</v>
      </c>
      <c r="H615" t="str">
        <f t="shared" si="9"/>
        <v>2021-22 1</v>
      </c>
    </row>
    <row r="616" spans="1:8" x14ac:dyDescent="0.25">
      <c r="A616">
        <v>15466</v>
      </c>
      <c r="B616">
        <v>1</v>
      </c>
      <c r="C616" t="s">
        <v>46</v>
      </c>
      <c r="D616">
        <v>2</v>
      </c>
      <c r="E616" t="s">
        <v>33</v>
      </c>
      <c r="F616">
        <v>1</v>
      </c>
      <c r="G616">
        <v>1</v>
      </c>
      <c r="H616" t="str">
        <f t="shared" si="9"/>
        <v>2021-22 1</v>
      </c>
    </row>
    <row r="617" spans="1:8" x14ac:dyDescent="0.25">
      <c r="A617">
        <v>35624</v>
      </c>
      <c r="B617">
        <v>1</v>
      </c>
      <c r="C617" t="s">
        <v>46</v>
      </c>
      <c r="D617">
        <v>2</v>
      </c>
      <c r="E617" t="s">
        <v>33</v>
      </c>
      <c r="F617">
        <v>2</v>
      </c>
      <c r="G617">
        <v>1</v>
      </c>
      <c r="H617" t="str">
        <f t="shared" si="9"/>
        <v>2021-22 1</v>
      </c>
    </row>
    <row r="618" spans="1:8" x14ac:dyDescent="0.25">
      <c r="A618">
        <v>71</v>
      </c>
      <c r="B618">
        <v>1</v>
      </c>
      <c r="C618" t="s">
        <v>46</v>
      </c>
      <c r="D618">
        <v>2</v>
      </c>
      <c r="E618" t="s">
        <v>34</v>
      </c>
      <c r="F618">
        <v>1</v>
      </c>
      <c r="G618">
        <v>1</v>
      </c>
      <c r="H618" t="str">
        <f t="shared" si="9"/>
        <v>2021-22 1</v>
      </c>
    </row>
    <row r="619" spans="1:8" x14ac:dyDescent="0.25">
      <c r="A619">
        <v>10251</v>
      </c>
      <c r="B619">
        <v>1</v>
      </c>
      <c r="C619" t="s">
        <v>46</v>
      </c>
      <c r="D619">
        <v>2</v>
      </c>
      <c r="E619" t="s">
        <v>42</v>
      </c>
      <c r="F619">
        <v>2</v>
      </c>
      <c r="G619">
        <v>1</v>
      </c>
      <c r="H619" t="str">
        <f t="shared" si="9"/>
        <v>2021-22 1</v>
      </c>
    </row>
    <row r="620" spans="1:8" x14ac:dyDescent="0.25">
      <c r="A620">
        <v>44</v>
      </c>
      <c r="B620">
        <v>1</v>
      </c>
      <c r="C620" t="s">
        <v>46</v>
      </c>
      <c r="D620">
        <v>2</v>
      </c>
      <c r="E620" t="s">
        <v>40</v>
      </c>
      <c r="F620">
        <v>1</v>
      </c>
      <c r="G620">
        <v>1</v>
      </c>
      <c r="H620" t="str">
        <f t="shared" si="9"/>
        <v>2021-22 1</v>
      </c>
    </row>
    <row r="621" spans="1:8" x14ac:dyDescent="0.25">
      <c r="A621">
        <v>3796</v>
      </c>
      <c r="B621">
        <v>1</v>
      </c>
      <c r="C621" t="s">
        <v>46</v>
      </c>
      <c r="D621">
        <v>2</v>
      </c>
      <c r="E621" t="s">
        <v>42</v>
      </c>
      <c r="F621">
        <v>1</v>
      </c>
      <c r="G621">
        <v>1</v>
      </c>
      <c r="H621" t="str">
        <f t="shared" si="9"/>
        <v>2021-22 1</v>
      </c>
    </row>
    <row r="622" spans="1:8" x14ac:dyDescent="0.25">
      <c r="A622">
        <v>3302</v>
      </c>
      <c r="B622">
        <v>1</v>
      </c>
      <c r="C622" t="s">
        <v>46</v>
      </c>
      <c r="D622">
        <v>2</v>
      </c>
      <c r="E622" t="s">
        <v>39</v>
      </c>
      <c r="F622">
        <v>2</v>
      </c>
      <c r="G622">
        <v>1</v>
      </c>
      <c r="H622" t="str">
        <f t="shared" si="9"/>
        <v>2021-22 1</v>
      </c>
    </row>
    <row r="623" spans="1:8" x14ac:dyDescent="0.25">
      <c r="A623">
        <v>11496</v>
      </c>
      <c r="B623">
        <v>1</v>
      </c>
      <c r="C623" t="s">
        <v>46</v>
      </c>
      <c r="D623">
        <v>2</v>
      </c>
      <c r="E623" t="s">
        <v>32</v>
      </c>
      <c r="F623">
        <v>1</v>
      </c>
      <c r="G623">
        <v>1</v>
      </c>
      <c r="H623" t="str">
        <f t="shared" si="9"/>
        <v>2021-22 1</v>
      </c>
    </row>
    <row r="624" spans="1:8" x14ac:dyDescent="0.25">
      <c r="A624">
        <v>36</v>
      </c>
      <c r="B624">
        <v>1</v>
      </c>
      <c r="C624" t="s">
        <v>46</v>
      </c>
      <c r="D624">
        <v>2</v>
      </c>
      <c r="E624" t="s">
        <v>38</v>
      </c>
      <c r="F624">
        <v>2</v>
      </c>
      <c r="G624">
        <v>1</v>
      </c>
      <c r="H624" t="str">
        <f t="shared" si="9"/>
        <v>2021-22 1</v>
      </c>
    </row>
    <row r="625" spans="1:8" x14ac:dyDescent="0.25">
      <c r="A625">
        <v>62</v>
      </c>
      <c r="B625">
        <v>1</v>
      </c>
      <c r="C625" t="s">
        <v>46</v>
      </c>
      <c r="D625">
        <v>2</v>
      </c>
      <c r="E625" t="s">
        <v>40</v>
      </c>
      <c r="F625">
        <v>2</v>
      </c>
      <c r="G625">
        <v>1</v>
      </c>
      <c r="H625" t="str">
        <f t="shared" si="9"/>
        <v>2021-22 1</v>
      </c>
    </row>
    <row r="626" spans="1:8" x14ac:dyDescent="0.25">
      <c r="A626">
        <v>12415</v>
      </c>
      <c r="B626">
        <v>1</v>
      </c>
      <c r="C626" t="s">
        <v>46</v>
      </c>
      <c r="D626">
        <v>2</v>
      </c>
      <c r="E626" t="s">
        <v>32</v>
      </c>
      <c r="F626">
        <v>2</v>
      </c>
      <c r="G626">
        <v>1</v>
      </c>
      <c r="H626" t="str">
        <f t="shared" si="9"/>
        <v>2021-22 1</v>
      </c>
    </row>
    <row r="627" spans="1:8" x14ac:dyDescent="0.25">
      <c r="A627">
        <v>274976</v>
      </c>
      <c r="B627">
        <v>2</v>
      </c>
      <c r="C627" t="s">
        <v>46</v>
      </c>
      <c r="D627">
        <v>1</v>
      </c>
      <c r="E627" t="s">
        <v>33</v>
      </c>
      <c r="F627">
        <v>1</v>
      </c>
      <c r="G627">
        <v>0</v>
      </c>
      <c r="H627" t="str">
        <f t="shared" si="9"/>
        <v>2021-22 2</v>
      </c>
    </row>
    <row r="628" spans="1:8" x14ac:dyDescent="0.25">
      <c r="A628">
        <v>18</v>
      </c>
      <c r="B628">
        <v>2</v>
      </c>
      <c r="C628" t="s">
        <v>46</v>
      </c>
      <c r="D628">
        <v>1</v>
      </c>
      <c r="E628" t="s">
        <v>43</v>
      </c>
      <c r="F628">
        <v>1</v>
      </c>
      <c r="G628">
        <v>0</v>
      </c>
      <c r="H628" t="str">
        <f t="shared" si="9"/>
        <v>2021-22 2</v>
      </c>
    </row>
    <row r="629" spans="1:8" x14ac:dyDescent="0.25">
      <c r="A629">
        <v>68235</v>
      </c>
      <c r="B629">
        <v>2</v>
      </c>
      <c r="C629" t="s">
        <v>46</v>
      </c>
      <c r="D629">
        <v>1</v>
      </c>
      <c r="E629" t="s">
        <v>34</v>
      </c>
      <c r="F629">
        <v>1</v>
      </c>
      <c r="G629">
        <v>0</v>
      </c>
      <c r="H629" t="str">
        <f t="shared" si="9"/>
        <v>2021-22 2</v>
      </c>
    </row>
    <row r="630" spans="1:8" x14ac:dyDescent="0.25">
      <c r="A630">
        <v>2409</v>
      </c>
      <c r="B630">
        <v>2</v>
      </c>
      <c r="C630" t="s">
        <v>46</v>
      </c>
      <c r="D630">
        <v>1</v>
      </c>
      <c r="E630" t="s">
        <v>38</v>
      </c>
      <c r="F630">
        <v>1</v>
      </c>
      <c r="G630">
        <v>0</v>
      </c>
      <c r="H630" t="str">
        <f t="shared" si="9"/>
        <v>2021-22 2</v>
      </c>
    </row>
    <row r="631" spans="1:8" x14ac:dyDescent="0.25">
      <c r="A631">
        <v>80958</v>
      </c>
      <c r="B631">
        <v>2</v>
      </c>
      <c r="C631" t="s">
        <v>46</v>
      </c>
      <c r="D631">
        <v>1</v>
      </c>
      <c r="E631" t="s">
        <v>32</v>
      </c>
      <c r="F631">
        <v>1</v>
      </c>
      <c r="G631">
        <v>0</v>
      </c>
      <c r="H631" t="str">
        <f t="shared" si="9"/>
        <v>2021-22 2</v>
      </c>
    </row>
    <row r="632" spans="1:8" x14ac:dyDescent="0.25">
      <c r="A632">
        <v>3460</v>
      </c>
      <c r="B632">
        <v>2</v>
      </c>
      <c r="C632" t="s">
        <v>46</v>
      </c>
      <c r="D632">
        <v>1</v>
      </c>
      <c r="E632" t="s">
        <v>37</v>
      </c>
      <c r="F632">
        <v>1</v>
      </c>
      <c r="G632">
        <v>0</v>
      </c>
      <c r="H632" t="str">
        <f t="shared" si="9"/>
        <v>2021-22 2</v>
      </c>
    </row>
    <row r="633" spans="1:8" x14ac:dyDescent="0.25">
      <c r="A633">
        <v>47797</v>
      </c>
      <c r="B633">
        <v>2</v>
      </c>
      <c r="C633" t="s">
        <v>46</v>
      </c>
      <c r="D633">
        <v>1</v>
      </c>
      <c r="E633" t="s">
        <v>35</v>
      </c>
      <c r="F633">
        <v>1</v>
      </c>
      <c r="G633">
        <v>0</v>
      </c>
      <c r="H633" t="str">
        <f t="shared" si="9"/>
        <v>2021-22 2</v>
      </c>
    </row>
    <row r="634" spans="1:8" x14ac:dyDescent="0.25">
      <c r="A634">
        <v>13315</v>
      </c>
      <c r="B634">
        <v>2</v>
      </c>
      <c r="C634" t="s">
        <v>46</v>
      </c>
      <c r="D634">
        <v>1</v>
      </c>
      <c r="E634" t="s">
        <v>42</v>
      </c>
      <c r="F634">
        <v>1</v>
      </c>
      <c r="G634">
        <v>0</v>
      </c>
      <c r="H634" t="str">
        <f t="shared" si="9"/>
        <v>2021-22 2</v>
      </c>
    </row>
    <row r="635" spans="1:8" x14ac:dyDescent="0.25">
      <c r="A635">
        <v>69266</v>
      </c>
      <c r="B635">
        <v>2</v>
      </c>
      <c r="C635" t="s">
        <v>46</v>
      </c>
      <c r="D635">
        <v>1</v>
      </c>
      <c r="E635" t="s">
        <v>39</v>
      </c>
      <c r="F635">
        <v>1</v>
      </c>
      <c r="G635">
        <v>0</v>
      </c>
      <c r="H635" t="str">
        <f t="shared" si="9"/>
        <v>2021-22 2</v>
      </c>
    </row>
    <row r="636" spans="1:8" x14ac:dyDescent="0.25">
      <c r="A636">
        <v>47162</v>
      </c>
      <c r="B636">
        <v>2</v>
      </c>
      <c r="C636" t="s">
        <v>46</v>
      </c>
      <c r="D636">
        <v>1</v>
      </c>
      <c r="E636" t="s">
        <v>11</v>
      </c>
      <c r="F636">
        <v>1</v>
      </c>
      <c r="G636">
        <v>0</v>
      </c>
      <c r="H636" t="str">
        <f t="shared" si="9"/>
        <v>2021-22 2</v>
      </c>
    </row>
    <row r="637" spans="1:8" x14ac:dyDescent="0.25">
      <c r="A637">
        <v>25411</v>
      </c>
      <c r="B637">
        <v>2</v>
      </c>
      <c r="C637" t="s">
        <v>46</v>
      </c>
      <c r="D637">
        <v>1</v>
      </c>
      <c r="E637" t="s">
        <v>40</v>
      </c>
      <c r="F637">
        <v>1</v>
      </c>
      <c r="G637">
        <v>0</v>
      </c>
      <c r="H637" t="str">
        <f t="shared" si="9"/>
        <v>2021-22 2</v>
      </c>
    </row>
    <row r="638" spans="1:8" x14ac:dyDescent="0.25">
      <c r="A638">
        <v>15896</v>
      </c>
      <c r="B638">
        <v>2</v>
      </c>
      <c r="C638" t="s">
        <v>46</v>
      </c>
      <c r="D638">
        <v>1</v>
      </c>
      <c r="E638" t="s">
        <v>36</v>
      </c>
      <c r="F638">
        <v>1</v>
      </c>
      <c r="G638">
        <v>0</v>
      </c>
      <c r="H638" t="str">
        <f t="shared" si="9"/>
        <v>2021-22 2</v>
      </c>
    </row>
    <row r="639" spans="1:8" x14ac:dyDescent="0.25">
      <c r="A639">
        <v>16953</v>
      </c>
      <c r="B639">
        <v>2</v>
      </c>
      <c r="C639" t="s">
        <v>46</v>
      </c>
      <c r="D639">
        <v>1</v>
      </c>
      <c r="E639" t="s">
        <v>35</v>
      </c>
      <c r="F639">
        <v>1</v>
      </c>
      <c r="G639">
        <v>1</v>
      </c>
      <c r="H639" t="str">
        <f t="shared" si="9"/>
        <v>2021-22 2</v>
      </c>
    </row>
    <row r="640" spans="1:8" x14ac:dyDescent="0.25">
      <c r="A640">
        <v>4</v>
      </c>
      <c r="B640">
        <v>2</v>
      </c>
      <c r="C640" t="s">
        <v>46</v>
      </c>
      <c r="D640">
        <v>1</v>
      </c>
      <c r="E640" t="s">
        <v>37</v>
      </c>
      <c r="F640">
        <v>1</v>
      </c>
      <c r="G640">
        <v>1</v>
      </c>
      <c r="H640" t="str">
        <f t="shared" si="9"/>
        <v>2021-22 2</v>
      </c>
    </row>
    <row r="641" spans="1:8" x14ac:dyDescent="0.25">
      <c r="A641">
        <v>10413</v>
      </c>
      <c r="B641">
        <v>2</v>
      </c>
      <c r="C641" t="s">
        <v>46</v>
      </c>
      <c r="D641">
        <v>1</v>
      </c>
      <c r="E641" t="s">
        <v>11</v>
      </c>
      <c r="F641">
        <v>1</v>
      </c>
      <c r="G641">
        <v>1</v>
      </c>
      <c r="H641" t="str">
        <f t="shared" si="9"/>
        <v>2021-22 2</v>
      </c>
    </row>
    <row r="642" spans="1:8" x14ac:dyDescent="0.25">
      <c r="A642">
        <v>15366</v>
      </c>
      <c r="B642">
        <v>2</v>
      </c>
      <c r="C642" t="s">
        <v>46</v>
      </c>
      <c r="D642">
        <v>1</v>
      </c>
      <c r="E642" t="s">
        <v>42</v>
      </c>
      <c r="F642">
        <v>1</v>
      </c>
      <c r="G642">
        <v>1</v>
      </c>
      <c r="H642" t="str">
        <f t="shared" si="9"/>
        <v>2021-22 2</v>
      </c>
    </row>
    <row r="643" spans="1:8" x14ac:dyDescent="0.25">
      <c r="A643">
        <v>21732</v>
      </c>
      <c r="B643">
        <v>2</v>
      </c>
      <c r="C643" t="s">
        <v>46</v>
      </c>
      <c r="D643">
        <v>1</v>
      </c>
      <c r="E643" t="s">
        <v>33</v>
      </c>
      <c r="F643">
        <v>1</v>
      </c>
      <c r="G643">
        <v>1</v>
      </c>
      <c r="H643" t="str">
        <f t="shared" ref="H643:H706" si="10">CONCATENATE(C643," ",B643)</f>
        <v>2021-22 2</v>
      </c>
    </row>
    <row r="644" spans="1:8" x14ac:dyDescent="0.25">
      <c r="A644">
        <v>21221</v>
      </c>
      <c r="B644">
        <v>2</v>
      </c>
      <c r="C644" t="s">
        <v>46</v>
      </c>
      <c r="D644">
        <v>1</v>
      </c>
      <c r="E644" t="s">
        <v>36</v>
      </c>
      <c r="F644">
        <v>1</v>
      </c>
      <c r="G644">
        <v>1</v>
      </c>
      <c r="H644" t="str">
        <f t="shared" si="10"/>
        <v>2021-22 2</v>
      </c>
    </row>
    <row r="645" spans="1:8" x14ac:dyDescent="0.25">
      <c r="A645">
        <v>9759</v>
      </c>
      <c r="B645">
        <v>2</v>
      </c>
      <c r="C645" t="s">
        <v>46</v>
      </c>
      <c r="D645">
        <v>1</v>
      </c>
      <c r="E645" t="s">
        <v>39</v>
      </c>
      <c r="F645">
        <v>1</v>
      </c>
      <c r="G645">
        <v>1</v>
      </c>
      <c r="H645" t="str">
        <f t="shared" si="10"/>
        <v>2021-22 2</v>
      </c>
    </row>
    <row r="646" spans="1:8" x14ac:dyDescent="0.25">
      <c r="A646">
        <v>104</v>
      </c>
      <c r="B646">
        <v>2</v>
      </c>
      <c r="C646" t="s">
        <v>46</v>
      </c>
      <c r="D646">
        <v>1</v>
      </c>
      <c r="E646" t="s">
        <v>40</v>
      </c>
      <c r="F646">
        <v>1</v>
      </c>
      <c r="G646">
        <v>1</v>
      </c>
      <c r="H646" t="str">
        <f t="shared" si="10"/>
        <v>2021-22 2</v>
      </c>
    </row>
    <row r="647" spans="1:8" x14ac:dyDescent="0.25">
      <c r="A647">
        <v>13</v>
      </c>
      <c r="B647">
        <v>2</v>
      </c>
      <c r="C647" t="s">
        <v>46</v>
      </c>
      <c r="D647">
        <v>1</v>
      </c>
      <c r="E647" t="s">
        <v>38</v>
      </c>
      <c r="F647">
        <v>1</v>
      </c>
      <c r="G647">
        <v>1</v>
      </c>
      <c r="H647" t="str">
        <f t="shared" si="10"/>
        <v>2021-22 2</v>
      </c>
    </row>
    <row r="648" spans="1:8" x14ac:dyDescent="0.25">
      <c r="A648">
        <v>33262</v>
      </c>
      <c r="B648">
        <v>2</v>
      </c>
      <c r="C648" t="s">
        <v>46</v>
      </c>
      <c r="D648">
        <v>1</v>
      </c>
      <c r="E648" t="s">
        <v>32</v>
      </c>
      <c r="F648">
        <v>1</v>
      </c>
      <c r="G648">
        <v>1</v>
      </c>
      <c r="H648" t="str">
        <f t="shared" si="10"/>
        <v>2021-22 2</v>
      </c>
    </row>
    <row r="649" spans="1:8" x14ac:dyDescent="0.25">
      <c r="A649">
        <v>46</v>
      </c>
      <c r="B649">
        <v>2</v>
      </c>
      <c r="C649" t="s">
        <v>46</v>
      </c>
      <c r="D649">
        <v>1</v>
      </c>
      <c r="E649" t="s">
        <v>34</v>
      </c>
      <c r="F649">
        <v>1</v>
      </c>
      <c r="G649">
        <v>1</v>
      </c>
      <c r="H649" t="str">
        <f t="shared" si="10"/>
        <v>2021-22 2</v>
      </c>
    </row>
    <row r="650" spans="1:8" x14ac:dyDescent="0.25">
      <c r="A650">
        <v>25153</v>
      </c>
      <c r="B650">
        <v>2</v>
      </c>
      <c r="C650" t="s">
        <v>46</v>
      </c>
      <c r="D650">
        <v>2</v>
      </c>
      <c r="E650" t="s">
        <v>11</v>
      </c>
      <c r="F650">
        <v>2</v>
      </c>
      <c r="G650">
        <v>0</v>
      </c>
      <c r="H650" t="str">
        <f t="shared" si="10"/>
        <v>2021-22 2</v>
      </c>
    </row>
    <row r="651" spans="1:8" x14ac:dyDescent="0.25">
      <c r="A651">
        <v>19206</v>
      </c>
      <c r="B651">
        <v>2</v>
      </c>
      <c r="C651" t="s">
        <v>46</v>
      </c>
      <c r="D651">
        <v>2</v>
      </c>
      <c r="E651" t="s">
        <v>40</v>
      </c>
      <c r="F651">
        <v>2</v>
      </c>
      <c r="G651">
        <v>0</v>
      </c>
      <c r="H651" t="str">
        <f t="shared" si="10"/>
        <v>2021-22 2</v>
      </c>
    </row>
    <row r="652" spans="1:8" x14ac:dyDescent="0.25">
      <c r="A652">
        <v>18157</v>
      </c>
      <c r="B652">
        <v>2</v>
      </c>
      <c r="C652" t="s">
        <v>46</v>
      </c>
      <c r="D652">
        <v>2</v>
      </c>
      <c r="E652" t="s">
        <v>42</v>
      </c>
      <c r="F652">
        <v>2</v>
      </c>
      <c r="G652">
        <v>0</v>
      </c>
      <c r="H652" t="str">
        <f t="shared" si="10"/>
        <v>2021-22 2</v>
      </c>
    </row>
    <row r="653" spans="1:8" x14ac:dyDescent="0.25">
      <c r="A653">
        <v>48383</v>
      </c>
      <c r="B653">
        <v>2</v>
      </c>
      <c r="C653" t="s">
        <v>46</v>
      </c>
      <c r="D653">
        <v>2</v>
      </c>
      <c r="E653" t="s">
        <v>39</v>
      </c>
      <c r="F653">
        <v>1</v>
      </c>
      <c r="G653">
        <v>0</v>
      </c>
      <c r="H653" t="str">
        <f t="shared" si="10"/>
        <v>2021-22 2</v>
      </c>
    </row>
    <row r="654" spans="1:8" x14ac:dyDescent="0.25">
      <c r="A654">
        <v>10557</v>
      </c>
      <c r="B654">
        <v>2</v>
      </c>
      <c r="C654" t="s">
        <v>46</v>
      </c>
      <c r="D654">
        <v>2</v>
      </c>
      <c r="E654" t="s">
        <v>36</v>
      </c>
      <c r="F654">
        <v>1</v>
      </c>
      <c r="G654">
        <v>0</v>
      </c>
      <c r="H654" t="str">
        <f t="shared" si="10"/>
        <v>2021-22 2</v>
      </c>
    </row>
    <row r="655" spans="1:8" x14ac:dyDescent="0.25">
      <c r="A655">
        <v>188284</v>
      </c>
      <c r="B655">
        <v>2</v>
      </c>
      <c r="C655" t="s">
        <v>46</v>
      </c>
      <c r="D655">
        <v>2</v>
      </c>
      <c r="E655" t="s">
        <v>33</v>
      </c>
      <c r="F655">
        <v>2</v>
      </c>
      <c r="G655">
        <v>0</v>
      </c>
      <c r="H655" t="str">
        <f t="shared" si="10"/>
        <v>2021-22 2</v>
      </c>
    </row>
    <row r="656" spans="1:8" x14ac:dyDescent="0.25">
      <c r="A656">
        <v>45590</v>
      </c>
      <c r="B656">
        <v>2</v>
      </c>
      <c r="C656" t="s">
        <v>46</v>
      </c>
      <c r="D656">
        <v>2</v>
      </c>
      <c r="E656" t="s">
        <v>34</v>
      </c>
      <c r="F656">
        <v>1</v>
      </c>
      <c r="G656">
        <v>0</v>
      </c>
      <c r="H656" t="str">
        <f t="shared" si="10"/>
        <v>2021-22 2</v>
      </c>
    </row>
    <row r="657" spans="1:8" x14ac:dyDescent="0.25">
      <c r="A657">
        <v>21477</v>
      </c>
      <c r="B657">
        <v>2</v>
      </c>
      <c r="C657" t="s">
        <v>46</v>
      </c>
      <c r="D657">
        <v>2</v>
      </c>
      <c r="E657" t="s">
        <v>11</v>
      </c>
      <c r="F657">
        <v>1</v>
      </c>
      <c r="G657">
        <v>0</v>
      </c>
      <c r="H657" t="str">
        <f t="shared" si="10"/>
        <v>2021-22 2</v>
      </c>
    </row>
    <row r="658" spans="1:8" x14ac:dyDescent="0.25">
      <c r="A658">
        <v>6774</v>
      </c>
      <c r="B658">
        <v>2</v>
      </c>
      <c r="C658" t="s">
        <v>46</v>
      </c>
      <c r="D658">
        <v>2</v>
      </c>
      <c r="E658" t="s">
        <v>42</v>
      </c>
      <c r="F658">
        <v>1</v>
      </c>
      <c r="G658">
        <v>0</v>
      </c>
      <c r="H658" t="str">
        <f t="shared" si="10"/>
        <v>2021-22 2</v>
      </c>
    </row>
    <row r="659" spans="1:8" x14ac:dyDescent="0.25">
      <c r="A659">
        <v>169107</v>
      </c>
      <c r="B659">
        <v>2</v>
      </c>
      <c r="C659" t="s">
        <v>46</v>
      </c>
      <c r="D659">
        <v>2</v>
      </c>
      <c r="E659" t="s">
        <v>33</v>
      </c>
      <c r="F659">
        <v>1</v>
      </c>
      <c r="G659">
        <v>0</v>
      </c>
      <c r="H659" t="str">
        <f t="shared" si="10"/>
        <v>2021-22 2</v>
      </c>
    </row>
    <row r="660" spans="1:8" x14ac:dyDescent="0.25">
      <c r="A660">
        <v>30978</v>
      </c>
      <c r="B660">
        <v>2</v>
      </c>
      <c r="C660" t="s">
        <v>46</v>
      </c>
      <c r="D660">
        <v>2</v>
      </c>
      <c r="E660" t="s">
        <v>35</v>
      </c>
      <c r="F660">
        <v>2</v>
      </c>
      <c r="G660">
        <v>0</v>
      </c>
      <c r="H660" t="str">
        <f t="shared" si="10"/>
        <v>2021-22 2</v>
      </c>
    </row>
    <row r="661" spans="1:8" x14ac:dyDescent="0.25">
      <c r="A661">
        <v>33988</v>
      </c>
      <c r="B661">
        <v>2</v>
      </c>
      <c r="C661" t="s">
        <v>46</v>
      </c>
      <c r="D661">
        <v>2</v>
      </c>
      <c r="E661" t="s">
        <v>35</v>
      </c>
      <c r="F661">
        <v>1</v>
      </c>
      <c r="G661">
        <v>0</v>
      </c>
      <c r="H661" t="str">
        <f t="shared" si="10"/>
        <v>2021-22 2</v>
      </c>
    </row>
    <row r="662" spans="1:8" x14ac:dyDescent="0.25">
      <c r="A662">
        <v>18</v>
      </c>
      <c r="B662">
        <v>2</v>
      </c>
      <c r="C662" t="s">
        <v>46</v>
      </c>
      <c r="D662">
        <v>2</v>
      </c>
      <c r="E662" t="s">
        <v>43</v>
      </c>
      <c r="F662">
        <v>1</v>
      </c>
      <c r="G662">
        <v>0</v>
      </c>
      <c r="H662" t="str">
        <f t="shared" si="10"/>
        <v>2021-22 2</v>
      </c>
    </row>
    <row r="663" spans="1:8" x14ac:dyDescent="0.25">
      <c r="A663">
        <v>10472</v>
      </c>
      <c r="B663">
        <v>2</v>
      </c>
      <c r="C663" t="s">
        <v>46</v>
      </c>
      <c r="D663">
        <v>2</v>
      </c>
      <c r="E663" t="s">
        <v>36</v>
      </c>
      <c r="F663">
        <v>2</v>
      </c>
      <c r="G663">
        <v>0</v>
      </c>
      <c r="H663" t="str">
        <f t="shared" si="10"/>
        <v>2021-22 2</v>
      </c>
    </row>
    <row r="664" spans="1:8" x14ac:dyDescent="0.25">
      <c r="A664">
        <v>50566</v>
      </c>
      <c r="B664">
        <v>2</v>
      </c>
      <c r="C664" t="s">
        <v>46</v>
      </c>
      <c r="D664">
        <v>2</v>
      </c>
      <c r="E664" t="s">
        <v>39</v>
      </c>
      <c r="F664">
        <v>2</v>
      </c>
      <c r="G664">
        <v>0</v>
      </c>
      <c r="H664" t="str">
        <f t="shared" si="10"/>
        <v>2021-22 2</v>
      </c>
    </row>
    <row r="665" spans="1:8" x14ac:dyDescent="0.25">
      <c r="A665">
        <v>17627</v>
      </c>
      <c r="B665">
        <v>2</v>
      </c>
      <c r="C665" t="s">
        <v>46</v>
      </c>
      <c r="D665">
        <v>2</v>
      </c>
      <c r="E665" t="s">
        <v>40</v>
      </c>
      <c r="F665">
        <v>1</v>
      </c>
      <c r="G665">
        <v>0</v>
      </c>
      <c r="H665" t="str">
        <f t="shared" si="10"/>
        <v>2021-22 2</v>
      </c>
    </row>
    <row r="666" spans="1:8" x14ac:dyDescent="0.25">
      <c r="A666">
        <v>50792</v>
      </c>
      <c r="B666">
        <v>2</v>
      </c>
      <c r="C666" t="s">
        <v>46</v>
      </c>
      <c r="D666">
        <v>2</v>
      </c>
      <c r="E666" t="s">
        <v>32</v>
      </c>
      <c r="F666">
        <v>1</v>
      </c>
      <c r="G666">
        <v>0</v>
      </c>
      <c r="H666" t="str">
        <f t="shared" si="10"/>
        <v>2021-22 2</v>
      </c>
    </row>
    <row r="667" spans="1:8" x14ac:dyDescent="0.25">
      <c r="A667">
        <v>1814</v>
      </c>
      <c r="B667">
        <v>2</v>
      </c>
      <c r="C667" t="s">
        <v>46</v>
      </c>
      <c r="D667">
        <v>2</v>
      </c>
      <c r="E667" t="s">
        <v>38</v>
      </c>
      <c r="F667">
        <v>2</v>
      </c>
      <c r="G667">
        <v>0</v>
      </c>
      <c r="H667" t="str">
        <f t="shared" si="10"/>
        <v>2021-22 2</v>
      </c>
    </row>
    <row r="668" spans="1:8" x14ac:dyDescent="0.25">
      <c r="A668">
        <v>56785</v>
      </c>
      <c r="B668">
        <v>2</v>
      </c>
      <c r="C668" t="s">
        <v>46</v>
      </c>
      <c r="D668">
        <v>2</v>
      </c>
      <c r="E668" t="s">
        <v>32</v>
      </c>
      <c r="F668">
        <v>2</v>
      </c>
      <c r="G668">
        <v>0</v>
      </c>
      <c r="H668" t="str">
        <f t="shared" si="10"/>
        <v>2021-22 2</v>
      </c>
    </row>
    <row r="669" spans="1:8" x14ac:dyDescent="0.25">
      <c r="A669">
        <v>2094</v>
      </c>
      <c r="B669">
        <v>2</v>
      </c>
      <c r="C669" t="s">
        <v>46</v>
      </c>
      <c r="D669">
        <v>2</v>
      </c>
      <c r="E669" t="s">
        <v>37</v>
      </c>
      <c r="F669">
        <v>1</v>
      </c>
      <c r="G669">
        <v>0</v>
      </c>
      <c r="H669" t="str">
        <f t="shared" si="10"/>
        <v>2021-22 2</v>
      </c>
    </row>
    <row r="670" spans="1:8" x14ac:dyDescent="0.25">
      <c r="A670">
        <v>46217</v>
      </c>
      <c r="B670">
        <v>2</v>
      </c>
      <c r="C670" t="s">
        <v>46</v>
      </c>
      <c r="D670">
        <v>2</v>
      </c>
      <c r="E670" t="s">
        <v>34</v>
      </c>
      <c r="F670">
        <v>2</v>
      </c>
      <c r="G670">
        <v>0</v>
      </c>
      <c r="H670" t="str">
        <f t="shared" si="10"/>
        <v>2021-22 2</v>
      </c>
    </row>
    <row r="671" spans="1:8" x14ac:dyDescent="0.25">
      <c r="A671">
        <v>24</v>
      </c>
      <c r="B671">
        <v>2</v>
      </c>
      <c r="C671" t="s">
        <v>46</v>
      </c>
      <c r="D671">
        <v>2</v>
      </c>
      <c r="E671" t="s">
        <v>43</v>
      </c>
      <c r="F671">
        <v>2</v>
      </c>
      <c r="G671">
        <v>0</v>
      </c>
      <c r="H671" t="str">
        <f t="shared" si="10"/>
        <v>2021-22 2</v>
      </c>
    </row>
    <row r="672" spans="1:8" x14ac:dyDescent="0.25">
      <c r="A672">
        <v>2551</v>
      </c>
      <c r="B672">
        <v>2</v>
      </c>
      <c r="C672" t="s">
        <v>46</v>
      </c>
      <c r="D672">
        <v>2</v>
      </c>
      <c r="E672" t="s">
        <v>37</v>
      </c>
      <c r="F672">
        <v>2</v>
      </c>
      <c r="G672">
        <v>0</v>
      </c>
      <c r="H672" t="str">
        <f t="shared" si="10"/>
        <v>2021-22 2</v>
      </c>
    </row>
    <row r="673" spans="1:8" x14ac:dyDescent="0.25">
      <c r="A673">
        <v>1646</v>
      </c>
      <c r="B673">
        <v>2</v>
      </c>
      <c r="C673" t="s">
        <v>46</v>
      </c>
      <c r="D673">
        <v>2</v>
      </c>
      <c r="E673" t="s">
        <v>38</v>
      </c>
      <c r="F673">
        <v>1</v>
      </c>
      <c r="G673">
        <v>0</v>
      </c>
      <c r="H673" t="str">
        <f t="shared" si="10"/>
        <v>2021-22 2</v>
      </c>
    </row>
    <row r="674" spans="1:8" x14ac:dyDescent="0.25">
      <c r="A674">
        <v>72</v>
      </c>
      <c r="B674">
        <v>2</v>
      </c>
      <c r="C674" t="s">
        <v>46</v>
      </c>
      <c r="D674">
        <v>2</v>
      </c>
      <c r="E674" t="s">
        <v>34</v>
      </c>
      <c r="F674">
        <v>2</v>
      </c>
      <c r="G674">
        <v>1</v>
      </c>
      <c r="H674" t="str">
        <f t="shared" si="10"/>
        <v>2021-22 2</v>
      </c>
    </row>
    <row r="675" spans="1:8" x14ac:dyDescent="0.25">
      <c r="A675">
        <v>5347</v>
      </c>
      <c r="B675">
        <v>2</v>
      </c>
      <c r="C675" t="s">
        <v>46</v>
      </c>
      <c r="D675">
        <v>2</v>
      </c>
      <c r="E675" t="s">
        <v>11</v>
      </c>
      <c r="F675">
        <v>2</v>
      </c>
      <c r="G675">
        <v>1</v>
      </c>
      <c r="H675" t="str">
        <f t="shared" si="10"/>
        <v>2021-22 2</v>
      </c>
    </row>
    <row r="676" spans="1:8" x14ac:dyDescent="0.25">
      <c r="A676">
        <v>134</v>
      </c>
      <c r="B676">
        <v>2</v>
      </c>
      <c r="C676" t="s">
        <v>46</v>
      </c>
      <c r="D676">
        <v>2</v>
      </c>
      <c r="E676" t="s">
        <v>40</v>
      </c>
      <c r="F676">
        <v>2</v>
      </c>
      <c r="G676">
        <v>1</v>
      </c>
      <c r="H676" t="str">
        <f t="shared" si="10"/>
        <v>2021-22 2</v>
      </c>
    </row>
    <row r="677" spans="1:8" x14ac:dyDescent="0.25">
      <c r="A677">
        <v>2814</v>
      </c>
      <c r="B677">
        <v>2</v>
      </c>
      <c r="C677" t="s">
        <v>46</v>
      </c>
      <c r="D677">
        <v>2</v>
      </c>
      <c r="E677" t="s">
        <v>42</v>
      </c>
      <c r="F677">
        <v>1</v>
      </c>
      <c r="G677">
        <v>1</v>
      </c>
      <c r="H677" t="str">
        <f t="shared" si="10"/>
        <v>2021-22 2</v>
      </c>
    </row>
    <row r="678" spans="1:8" x14ac:dyDescent="0.25">
      <c r="A678">
        <v>37</v>
      </c>
      <c r="B678">
        <v>2</v>
      </c>
      <c r="C678" t="s">
        <v>46</v>
      </c>
      <c r="D678">
        <v>2</v>
      </c>
      <c r="E678" t="s">
        <v>34</v>
      </c>
      <c r="F678">
        <v>1</v>
      </c>
      <c r="G678">
        <v>1</v>
      </c>
      <c r="H678" t="str">
        <f t="shared" si="10"/>
        <v>2021-22 2</v>
      </c>
    </row>
    <row r="679" spans="1:8" x14ac:dyDescent="0.25">
      <c r="A679">
        <v>9327</v>
      </c>
      <c r="B679">
        <v>2</v>
      </c>
      <c r="C679" t="s">
        <v>46</v>
      </c>
      <c r="D679">
        <v>2</v>
      </c>
      <c r="E679" t="s">
        <v>36</v>
      </c>
      <c r="F679">
        <v>1</v>
      </c>
      <c r="G679">
        <v>1</v>
      </c>
      <c r="H679" t="str">
        <f t="shared" si="10"/>
        <v>2021-22 2</v>
      </c>
    </row>
    <row r="680" spans="1:8" x14ac:dyDescent="0.25">
      <c r="A680">
        <v>9</v>
      </c>
      <c r="B680">
        <v>2</v>
      </c>
      <c r="C680" t="s">
        <v>46</v>
      </c>
      <c r="D680">
        <v>2</v>
      </c>
      <c r="E680" t="s">
        <v>38</v>
      </c>
      <c r="F680">
        <v>1</v>
      </c>
      <c r="G680">
        <v>1</v>
      </c>
      <c r="H680" t="str">
        <f t="shared" si="10"/>
        <v>2021-22 2</v>
      </c>
    </row>
    <row r="681" spans="1:8" x14ac:dyDescent="0.25">
      <c r="A681">
        <v>4</v>
      </c>
      <c r="B681">
        <v>2</v>
      </c>
      <c r="C681" t="s">
        <v>46</v>
      </c>
      <c r="D681">
        <v>2</v>
      </c>
      <c r="E681" t="s">
        <v>37</v>
      </c>
      <c r="F681">
        <v>1</v>
      </c>
      <c r="G681">
        <v>1</v>
      </c>
      <c r="H681" t="str">
        <f t="shared" si="10"/>
        <v>2021-22 2</v>
      </c>
    </row>
    <row r="682" spans="1:8" x14ac:dyDescent="0.25">
      <c r="A682">
        <v>17076</v>
      </c>
      <c r="B682">
        <v>2</v>
      </c>
      <c r="C682" t="s">
        <v>46</v>
      </c>
      <c r="D682">
        <v>2</v>
      </c>
      <c r="E682" t="s">
        <v>42</v>
      </c>
      <c r="F682">
        <v>2</v>
      </c>
      <c r="G682">
        <v>1</v>
      </c>
      <c r="H682" t="str">
        <f t="shared" si="10"/>
        <v>2021-22 2</v>
      </c>
    </row>
    <row r="683" spans="1:8" x14ac:dyDescent="0.25">
      <c r="A683">
        <v>77</v>
      </c>
      <c r="B683">
        <v>2</v>
      </c>
      <c r="C683" t="s">
        <v>46</v>
      </c>
      <c r="D683">
        <v>2</v>
      </c>
      <c r="E683" t="s">
        <v>40</v>
      </c>
      <c r="F683">
        <v>1</v>
      </c>
      <c r="G683">
        <v>1</v>
      </c>
      <c r="H683" t="str">
        <f t="shared" si="10"/>
        <v>2021-22 2</v>
      </c>
    </row>
    <row r="684" spans="1:8" x14ac:dyDescent="0.25">
      <c r="A684">
        <v>8</v>
      </c>
      <c r="B684">
        <v>2</v>
      </c>
      <c r="C684" t="s">
        <v>46</v>
      </c>
      <c r="D684">
        <v>2</v>
      </c>
      <c r="E684" t="s">
        <v>37</v>
      </c>
      <c r="F684">
        <v>2</v>
      </c>
      <c r="G684">
        <v>1</v>
      </c>
      <c r="H684" t="str">
        <f t="shared" si="10"/>
        <v>2021-22 2</v>
      </c>
    </row>
    <row r="685" spans="1:8" x14ac:dyDescent="0.25">
      <c r="A685">
        <v>3590</v>
      </c>
      <c r="B685">
        <v>2</v>
      </c>
      <c r="C685" t="s">
        <v>46</v>
      </c>
      <c r="D685">
        <v>2</v>
      </c>
      <c r="E685" t="s">
        <v>11</v>
      </c>
      <c r="F685">
        <v>1</v>
      </c>
      <c r="G685">
        <v>1</v>
      </c>
      <c r="H685" t="str">
        <f t="shared" si="10"/>
        <v>2021-22 2</v>
      </c>
    </row>
    <row r="686" spans="1:8" x14ac:dyDescent="0.25">
      <c r="A686">
        <v>22052</v>
      </c>
      <c r="B686">
        <v>2</v>
      </c>
      <c r="C686" t="s">
        <v>46</v>
      </c>
      <c r="D686">
        <v>2</v>
      </c>
      <c r="E686" t="s">
        <v>33</v>
      </c>
      <c r="F686">
        <v>1</v>
      </c>
      <c r="G686">
        <v>1</v>
      </c>
      <c r="H686" t="str">
        <f t="shared" si="10"/>
        <v>2021-22 2</v>
      </c>
    </row>
    <row r="687" spans="1:8" x14ac:dyDescent="0.25">
      <c r="A687">
        <v>61176</v>
      </c>
      <c r="B687">
        <v>2</v>
      </c>
      <c r="C687" t="s">
        <v>46</v>
      </c>
      <c r="D687">
        <v>2</v>
      </c>
      <c r="E687" t="s">
        <v>33</v>
      </c>
      <c r="F687">
        <v>2</v>
      </c>
      <c r="G687">
        <v>1</v>
      </c>
      <c r="H687" t="str">
        <f t="shared" si="10"/>
        <v>2021-22 2</v>
      </c>
    </row>
    <row r="688" spans="1:8" x14ac:dyDescent="0.25">
      <c r="A688">
        <v>22847</v>
      </c>
      <c r="B688">
        <v>2</v>
      </c>
      <c r="C688" t="s">
        <v>46</v>
      </c>
      <c r="D688">
        <v>2</v>
      </c>
      <c r="E688" t="s">
        <v>32</v>
      </c>
      <c r="F688">
        <v>2</v>
      </c>
      <c r="G688">
        <v>1</v>
      </c>
      <c r="H688" t="str">
        <f t="shared" si="10"/>
        <v>2021-22 2</v>
      </c>
    </row>
    <row r="689" spans="1:8" x14ac:dyDescent="0.25">
      <c r="A689">
        <v>5373</v>
      </c>
      <c r="B689">
        <v>2</v>
      </c>
      <c r="C689" t="s">
        <v>46</v>
      </c>
      <c r="D689">
        <v>2</v>
      </c>
      <c r="E689" t="s">
        <v>39</v>
      </c>
      <c r="F689">
        <v>1</v>
      </c>
      <c r="G689">
        <v>1</v>
      </c>
      <c r="H689" t="str">
        <f t="shared" si="10"/>
        <v>2021-22 2</v>
      </c>
    </row>
    <row r="690" spans="1:8" x14ac:dyDescent="0.25">
      <c r="A690">
        <v>37</v>
      </c>
      <c r="B690">
        <v>2</v>
      </c>
      <c r="C690" t="s">
        <v>46</v>
      </c>
      <c r="D690">
        <v>2</v>
      </c>
      <c r="E690" t="s">
        <v>38</v>
      </c>
      <c r="F690">
        <v>2</v>
      </c>
      <c r="G690">
        <v>1</v>
      </c>
      <c r="H690" t="str">
        <f t="shared" si="10"/>
        <v>2021-22 2</v>
      </c>
    </row>
    <row r="691" spans="1:8" x14ac:dyDescent="0.25">
      <c r="A691">
        <v>17827</v>
      </c>
      <c r="B691">
        <v>2</v>
      </c>
      <c r="C691" t="s">
        <v>46</v>
      </c>
      <c r="D691">
        <v>2</v>
      </c>
      <c r="E691" t="s">
        <v>35</v>
      </c>
      <c r="F691">
        <v>2</v>
      </c>
      <c r="G691">
        <v>1</v>
      </c>
      <c r="H691" t="str">
        <f t="shared" si="10"/>
        <v>2021-22 2</v>
      </c>
    </row>
    <row r="692" spans="1:8" x14ac:dyDescent="0.25">
      <c r="A692">
        <v>6981</v>
      </c>
      <c r="B692">
        <v>2</v>
      </c>
      <c r="C692" t="s">
        <v>46</v>
      </c>
      <c r="D692">
        <v>2</v>
      </c>
      <c r="E692" t="s">
        <v>39</v>
      </c>
      <c r="F692">
        <v>2</v>
      </c>
      <c r="G692">
        <v>1</v>
      </c>
      <c r="H692" t="str">
        <f t="shared" si="10"/>
        <v>2021-22 2</v>
      </c>
    </row>
    <row r="693" spans="1:8" x14ac:dyDescent="0.25">
      <c r="A693">
        <v>11951</v>
      </c>
      <c r="B693">
        <v>2</v>
      </c>
      <c r="C693" t="s">
        <v>46</v>
      </c>
      <c r="D693">
        <v>2</v>
      </c>
      <c r="E693" t="s">
        <v>36</v>
      </c>
      <c r="F693">
        <v>2</v>
      </c>
      <c r="G693">
        <v>1</v>
      </c>
      <c r="H693" t="str">
        <f t="shared" si="10"/>
        <v>2021-22 2</v>
      </c>
    </row>
    <row r="694" spans="1:8" x14ac:dyDescent="0.25">
      <c r="A694">
        <v>16635</v>
      </c>
      <c r="B694">
        <v>2</v>
      </c>
      <c r="C694" t="s">
        <v>46</v>
      </c>
      <c r="D694">
        <v>2</v>
      </c>
      <c r="E694" t="s">
        <v>32</v>
      </c>
      <c r="F694">
        <v>1</v>
      </c>
      <c r="G694">
        <v>1</v>
      </c>
      <c r="H694" t="str">
        <f t="shared" si="10"/>
        <v>2021-22 2</v>
      </c>
    </row>
    <row r="695" spans="1:8" x14ac:dyDescent="0.25">
      <c r="A695">
        <v>10233</v>
      </c>
      <c r="B695">
        <v>2</v>
      </c>
      <c r="C695" t="s">
        <v>46</v>
      </c>
      <c r="D695">
        <v>2</v>
      </c>
      <c r="E695" t="s">
        <v>35</v>
      </c>
      <c r="F695">
        <v>1</v>
      </c>
      <c r="G695">
        <v>1</v>
      </c>
      <c r="H695" t="str">
        <f t="shared" si="10"/>
        <v>2021-22 2</v>
      </c>
    </row>
    <row r="696" spans="1:8" x14ac:dyDescent="0.25">
      <c r="A696">
        <v>62395</v>
      </c>
      <c r="B696">
        <v>3</v>
      </c>
      <c r="C696" t="s">
        <v>46</v>
      </c>
      <c r="D696">
        <v>1</v>
      </c>
      <c r="E696" t="s">
        <v>39</v>
      </c>
      <c r="F696">
        <v>1</v>
      </c>
      <c r="G696">
        <v>0</v>
      </c>
      <c r="H696" t="str">
        <f t="shared" si="10"/>
        <v>2021-22 3</v>
      </c>
    </row>
    <row r="697" spans="1:8" x14ac:dyDescent="0.25">
      <c r="A697">
        <v>15567</v>
      </c>
      <c r="B697">
        <v>3</v>
      </c>
      <c r="C697" t="s">
        <v>46</v>
      </c>
      <c r="D697">
        <v>1</v>
      </c>
      <c r="E697" t="s">
        <v>36</v>
      </c>
      <c r="F697">
        <v>1</v>
      </c>
      <c r="G697">
        <v>0</v>
      </c>
      <c r="H697" t="str">
        <f t="shared" si="10"/>
        <v>2021-22 3</v>
      </c>
    </row>
    <row r="698" spans="1:8" x14ac:dyDescent="0.25">
      <c r="A698">
        <v>47870</v>
      </c>
      <c r="B698">
        <v>3</v>
      </c>
      <c r="C698" t="s">
        <v>46</v>
      </c>
      <c r="D698">
        <v>1</v>
      </c>
      <c r="E698" t="s">
        <v>11</v>
      </c>
      <c r="F698">
        <v>1</v>
      </c>
      <c r="G698">
        <v>0</v>
      </c>
      <c r="H698" t="str">
        <f t="shared" si="10"/>
        <v>2021-22 3</v>
      </c>
    </row>
    <row r="699" spans="1:8" x14ac:dyDescent="0.25">
      <c r="A699">
        <v>289630</v>
      </c>
      <c r="B699">
        <v>3</v>
      </c>
      <c r="C699" t="s">
        <v>46</v>
      </c>
      <c r="D699">
        <v>1</v>
      </c>
      <c r="E699" t="s">
        <v>33</v>
      </c>
      <c r="F699">
        <v>1</v>
      </c>
      <c r="G699">
        <v>0</v>
      </c>
      <c r="H699" t="str">
        <f t="shared" si="10"/>
        <v>2021-22 3</v>
      </c>
    </row>
    <row r="700" spans="1:8" x14ac:dyDescent="0.25">
      <c r="A700">
        <v>17207</v>
      </c>
      <c r="B700">
        <v>3</v>
      </c>
      <c r="C700" t="s">
        <v>46</v>
      </c>
      <c r="D700">
        <v>1</v>
      </c>
      <c r="E700" t="s">
        <v>42</v>
      </c>
      <c r="F700">
        <v>1</v>
      </c>
      <c r="G700">
        <v>0</v>
      </c>
      <c r="H700" t="str">
        <f t="shared" si="10"/>
        <v>2021-22 3</v>
      </c>
    </row>
    <row r="701" spans="1:8" x14ac:dyDescent="0.25">
      <c r="A701">
        <v>77486</v>
      </c>
      <c r="B701">
        <v>3</v>
      </c>
      <c r="C701" t="s">
        <v>46</v>
      </c>
      <c r="D701">
        <v>1</v>
      </c>
      <c r="E701" t="s">
        <v>32</v>
      </c>
      <c r="F701">
        <v>1</v>
      </c>
      <c r="G701">
        <v>0</v>
      </c>
      <c r="H701" t="str">
        <f t="shared" si="10"/>
        <v>2021-22 3</v>
      </c>
    </row>
    <row r="702" spans="1:8" x14ac:dyDescent="0.25">
      <c r="A702">
        <v>2416</v>
      </c>
      <c r="B702">
        <v>3</v>
      </c>
      <c r="C702" t="s">
        <v>46</v>
      </c>
      <c r="D702">
        <v>1</v>
      </c>
      <c r="E702" t="s">
        <v>38</v>
      </c>
      <c r="F702">
        <v>1</v>
      </c>
      <c r="G702">
        <v>0</v>
      </c>
      <c r="H702" t="str">
        <f t="shared" si="10"/>
        <v>2021-22 3</v>
      </c>
    </row>
    <row r="703" spans="1:8" x14ac:dyDescent="0.25">
      <c r="A703">
        <v>58867</v>
      </c>
      <c r="B703">
        <v>3</v>
      </c>
      <c r="C703" t="s">
        <v>46</v>
      </c>
      <c r="D703">
        <v>1</v>
      </c>
      <c r="E703" t="s">
        <v>34</v>
      </c>
      <c r="F703">
        <v>1</v>
      </c>
      <c r="G703">
        <v>0</v>
      </c>
      <c r="H703" t="str">
        <f t="shared" si="10"/>
        <v>2021-22 3</v>
      </c>
    </row>
    <row r="704" spans="1:8" x14ac:dyDescent="0.25">
      <c r="A704">
        <v>15</v>
      </c>
      <c r="B704">
        <v>3</v>
      </c>
      <c r="C704" t="s">
        <v>46</v>
      </c>
      <c r="D704">
        <v>1</v>
      </c>
      <c r="E704" t="s">
        <v>43</v>
      </c>
      <c r="F704">
        <v>1</v>
      </c>
      <c r="G704">
        <v>0</v>
      </c>
      <c r="H704" t="str">
        <f t="shared" si="10"/>
        <v>2021-22 3</v>
      </c>
    </row>
    <row r="705" spans="1:8" x14ac:dyDescent="0.25">
      <c r="A705">
        <v>60102</v>
      </c>
      <c r="B705">
        <v>3</v>
      </c>
      <c r="C705" t="s">
        <v>46</v>
      </c>
      <c r="D705">
        <v>1</v>
      </c>
      <c r="E705" t="s">
        <v>35</v>
      </c>
      <c r="F705">
        <v>1</v>
      </c>
      <c r="G705">
        <v>0</v>
      </c>
      <c r="H705" t="str">
        <f t="shared" si="10"/>
        <v>2021-22 3</v>
      </c>
    </row>
    <row r="706" spans="1:8" x14ac:dyDescent="0.25">
      <c r="A706">
        <v>23934</v>
      </c>
      <c r="B706">
        <v>3</v>
      </c>
      <c r="C706" t="s">
        <v>46</v>
      </c>
      <c r="D706">
        <v>1</v>
      </c>
      <c r="E706" t="s">
        <v>40</v>
      </c>
      <c r="F706">
        <v>1</v>
      </c>
      <c r="G706">
        <v>0</v>
      </c>
      <c r="H706" t="str">
        <f t="shared" si="10"/>
        <v>2021-22 3</v>
      </c>
    </row>
    <row r="707" spans="1:8" x14ac:dyDescent="0.25">
      <c r="A707">
        <v>3674</v>
      </c>
      <c r="B707">
        <v>3</v>
      </c>
      <c r="C707" t="s">
        <v>46</v>
      </c>
      <c r="D707">
        <v>1</v>
      </c>
      <c r="E707" t="s">
        <v>37</v>
      </c>
      <c r="F707">
        <v>1</v>
      </c>
      <c r="G707">
        <v>0</v>
      </c>
      <c r="H707" t="str">
        <f t="shared" ref="H707:H770" si="11">CONCATENATE(C707," ",B707)</f>
        <v>2021-22 3</v>
      </c>
    </row>
    <row r="708" spans="1:8" x14ac:dyDescent="0.25">
      <c r="A708">
        <v>16</v>
      </c>
      <c r="B708">
        <v>3</v>
      </c>
      <c r="C708" t="s">
        <v>46</v>
      </c>
      <c r="D708">
        <v>1</v>
      </c>
      <c r="E708" t="s">
        <v>38</v>
      </c>
      <c r="F708">
        <v>1</v>
      </c>
      <c r="G708">
        <v>1</v>
      </c>
      <c r="H708" t="str">
        <f t="shared" si="11"/>
        <v>2021-22 3</v>
      </c>
    </row>
    <row r="709" spans="1:8" x14ac:dyDescent="0.25">
      <c r="A709">
        <v>16705</v>
      </c>
      <c r="B709">
        <v>3</v>
      </c>
      <c r="C709" t="s">
        <v>46</v>
      </c>
      <c r="D709">
        <v>1</v>
      </c>
      <c r="E709" t="s">
        <v>33</v>
      </c>
      <c r="F709">
        <v>1</v>
      </c>
      <c r="G709">
        <v>1</v>
      </c>
      <c r="H709" t="str">
        <f t="shared" si="11"/>
        <v>2021-22 3</v>
      </c>
    </row>
    <row r="710" spans="1:8" x14ac:dyDescent="0.25">
      <c r="A710">
        <v>20177</v>
      </c>
      <c r="B710">
        <v>3</v>
      </c>
      <c r="C710" t="s">
        <v>46</v>
      </c>
      <c r="D710">
        <v>1</v>
      </c>
      <c r="E710" t="s">
        <v>35</v>
      </c>
      <c r="F710">
        <v>1</v>
      </c>
      <c r="G710">
        <v>1</v>
      </c>
      <c r="H710" t="str">
        <f t="shared" si="11"/>
        <v>2021-22 3</v>
      </c>
    </row>
    <row r="711" spans="1:8" x14ac:dyDescent="0.25">
      <c r="A711">
        <v>9921</v>
      </c>
      <c r="B711">
        <v>3</v>
      </c>
      <c r="C711" t="s">
        <v>46</v>
      </c>
      <c r="D711">
        <v>1</v>
      </c>
      <c r="E711" t="s">
        <v>39</v>
      </c>
      <c r="F711">
        <v>1</v>
      </c>
      <c r="G711">
        <v>1</v>
      </c>
      <c r="H711" t="str">
        <f t="shared" si="11"/>
        <v>2021-22 3</v>
      </c>
    </row>
    <row r="712" spans="1:8" x14ac:dyDescent="0.25">
      <c r="A712">
        <v>15980</v>
      </c>
      <c r="B712">
        <v>3</v>
      </c>
      <c r="C712" t="s">
        <v>46</v>
      </c>
      <c r="D712">
        <v>1</v>
      </c>
      <c r="E712" t="s">
        <v>42</v>
      </c>
      <c r="F712">
        <v>1</v>
      </c>
      <c r="G712">
        <v>1</v>
      </c>
      <c r="H712" t="str">
        <f t="shared" si="11"/>
        <v>2021-22 3</v>
      </c>
    </row>
    <row r="713" spans="1:8" x14ac:dyDescent="0.25">
      <c r="A713">
        <v>12406</v>
      </c>
      <c r="B713">
        <v>3</v>
      </c>
      <c r="C713" t="s">
        <v>46</v>
      </c>
      <c r="D713">
        <v>1</v>
      </c>
      <c r="E713" t="s">
        <v>11</v>
      </c>
      <c r="F713">
        <v>1</v>
      </c>
      <c r="G713">
        <v>1</v>
      </c>
      <c r="H713" t="str">
        <f t="shared" si="11"/>
        <v>2021-22 3</v>
      </c>
    </row>
    <row r="714" spans="1:8" x14ac:dyDescent="0.25">
      <c r="A714">
        <v>16</v>
      </c>
      <c r="B714">
        <v>3</v>
      </c>
      <c r="C714" t="s">
        <v>46</v>
      </c>
      <c r="D714">
        <v>1</v>
      </c>
      <c r="E714" t="s">
        <v>34</v>
      </c>
      <c r="F714">
        <v>1</v>
      </c>
      <c r="G714">
        <v>1</v>
      </c>
      <c r="H714" t="str">
        <f t="shared" si="11"/>
        <v>2021-22 3</v>
      </c>
    </row>
    <row r="715" spans="1:8" x14ac:dyDescent="0.25">
      <c r="A715">
        <v>32676</v>
      </c>
      <c r="B715">
        <v>3</v>
      </c>
      <c r="C715" t="s">
        <v>46</v>
      </c>
      <c r="D715">
        <v>1</v>
      </c>
      <c r="E715" t="s">
        <v>32</v>
      </c>
      <c r="F715">
        <v>1</v>
      </c>
      <c r="G715">
        <v>1</v>
      </c>
      <c r="H715" t="str">
        <f t="shared" si="11"/>
        <v>2021-22 3</v>
      </c>
    </row>
    <row r="716" spans="1:8" x14ac:dyDescent="0.25">
      <c r="A716">
        <v>22975</v>
      </c>
      <c r="B716">
        <v>3</v>
      </c>
      <c r="C716" t="s">
        <v>46</v>
      </c>
      <c r="D716">
        <v>1</v>
      </c>
      <c r="E716" t="s">
        <v>36</v>
      </c>
      <c r="F716">
        <v>1</v>
      </c>
      <c r="G716">
        <v>1</v>
      </c>
      <c r="H716" t="str">
        <f t="shared" si="11"/>
        <v>2021-22 3</v>
      </c>
    </row>
    <row r="717" spans="1:8" x14ac:dyDescent="0.25">
      <c r="A717">
        <v>1</v>
      </c>
      <c r="B717">
        <v>3</v>
      </c>
      <c r="C717" t="s">
        <v>46</v>
      </c>
      <c r="D717">
        <v>1</v>
      </c>
      <c r="E717" t="s">
        <v>40</v>
      </c>
      <c r="F717">
        <v>1</v>
      </c>
      <c r="G717">
        <v>1</v>
      </c>
      <c r="H717" t="str">
        <f t="shared" si="11"/>
        <v>2021-22 3</v>
      </c>
    </row>
    <row r="718" spans="1:8" x14ac:dyDescent="0.25">
      <c r="A718">
        <v>3</v>
      </c>
      <c r="B718">
        <v>3</v>
      </c>
      <c r="C718" t="s">
        <v>46</v>
      </c>
      <c r="D718">
        <v>2</v>
      </c>
      <c r="E718" t="s">
        <v>45</v>
      </c>
      <c r="F718">
        <v>2</v>
      </c>
      <c r="G718">
        <v>0</v>
      </c>
      <c r="H718" t="str">
        <f t="shared" si="11"/>
        <v>2021-22 3</v>
      </c>
    </row>
    <row r="719" spans="1:8" x14ac:dyDescent="0.25">
      <c r="A719">
        <v>12531</v>
      </c>
      <c r="B719">
        <v>3</v>
      </c>
      <c r="C719" t="s">
        <v>46</v>
      </c>
      <c r="D719">
        <v>2</v>
      </c>
      <c r="E719" t="s">
        <v>36</v>
      </c>
      <c r="F719">
        <v>1</v>
      </c>
      <c r="G719">
        <v>0</v>
      </c>
      <c r="H719" t="str">
        <f t="shared" si="11"/>
        <v>2021-22 3</v>
      </c>
    </row>
    <row r="720" spans="1:8" x14ac:dyDescent="0.25">
      <c r="A720">
        <v>26319</v>
      </c>
      <c r="B720">
        <v>3</v>
      </c>
      <c r="C720" t="s">
        <v>46</v>
      </c>
      <c r="D720">
        <v>2</v>
      </c>
      <c r="E720" t="s">
        <v>11</v>
      </c>
      <c r="F720">
        <v>1</v>
      </c>
      <c r="G720">
        <v>0</v>
      </c>
      <c r="H720" t="str">
        <f t="shared" si="11"/>
        <v>2021-22 3</v>
      </c>
    </row>
    <row r="721" spans="1:8" x14ac:dyDescent="0.25">
      <c r="A721">
        <v>58110</v>
      </c>
      <c r="B721">
        <v>3</v>
      </c>
      <c r="C721" t="s">
        <v>46</v>
      </c>
      <c r="D721">
        <v>2</v>
      </c>
      <c r="E721" t="s">
        <v>32</v>
      </c>
      <c r="F721">
        <v>1</v>
      </c>
      <c r="G721">
        <v>0</v>
      </c>
      <c r="H721" t="str">
        <f t="shared" si="11"/>
        <v>2021-22 3</v>
      </c>
    </row>
    <row r="722" spans="1:8" x14ac:dyDescent="0.25">
      <c r="A722">
        <v>1822</v>
      </c>
      <c r="B722">
        <v>3</v>
      </c>
      <c r="C722" t="s">
        <v>46</v>
      </c>
      <c r="D722">
        <v>2</v>
      </c>
      <c r="E722" t="s">
        <v>38</v>
      </c>
      <c r="F722">
        <v>2</v>
      </c>
      <c r="G722">
        <v>0</v>
      </c>
      <c r="H722" t="str">
        <f t="shared" si="11"/>
        <v>2021-22 3</v>
      </c>
    </row>
    <row r="723" spans="1:8" x14ac:dyDescent="0.25">
      <c r="A723">
        <v>56406</v>
      </c>
      <c r="B723">
        <v>3</v>
      </c>
      <c r="C723" t="s">
        <v>46</v>
      </c>
      <c r="D723">
        <v>2</v>
      </c>
      <c r="E723" t="s">
        <v>32</v>
      </c>
      <c r="F723">
        <v>2</v>
      </c>
      <c r="G723">
        <v>0</v>
      </c>
      <c r="H723" t="str">
        <f t="shared" si="11"/>
        <v>2021-22 3</v>
      </c>
    </row>
    <row r="724" spans="1:8" x14ac:dyDescent="0.25">
      <c r="A724">
        <v>47946</v>
      </c>
      <c r="B724">
        <v>3</v>
      </c>
      <c r="C724" t="s">
        <v>46</v>
      </c>
      <c r="D724">
        <v>2</v>
      </c>
      <c r="E724" t="s">
        <v>39</v>
      </c>
      <c r="F724">
        <v>2</v>
      </c>
      <c r="G724">
        <v>0</v>
      </c>
      <c r="H724" t="str">
        <f t="shared" si="11"/>
        <v>2021-22 3</v>
      </c>
    </row>
    <row r="725" spans="1:8" x14ac:dyDescent="0.25">
      <c r="A725">
        <v>2678</v>
      </c>
      <c r="B725">
        <v>3</v>
      </c>
      <c r="C725" t="s">
        <v>46</v>
      </c>
      <c r="D725">
        <v>2</v>
      </c>
      <c r="E725" t="s">
        <v>37</v>
      </c>
      <c r="F725">
        <v>2</v>
      </c>
      <c r="G725">
        <v>0</v>
      </c>
      <c r="H725" t="str">
        <f t="shared" si="11"/>
        <v>2021-22 3</v>
      </c>
    </row>
    <row r="726" spans="1:8" x14ac:dyDescent="0.25">
      <c r="A726">
        <v>43194</v>
      </c>
      <c r="B726">
        <v>3</v>
      </c>
      <c r="C726" t="s">
        <v>46</v>
      </c>
      <c r="D726">
        <v>2</v>
      </c>
      <c r="E726" t="s">
        <v>34</v>
      </c>
      <c r="F726">
        <v>2</v>
      </c>
      <c r="G726">
        <v>0</v>
      </c>
      <c r="H726" t="str">
        <f t="shared" si="11"/>
        <v>2021-22 3</v>
      </c>
    </row>
    <row r="727" spans="1:8" x14ac:dyDescent="0.25">
      <c r="A727">
        <v>13420</v>
      </c>
      <c r="B727">
        <v>3</v>
      </c>
      <c r="C727" t="s">
        <v>46</v>
      </c>
      <c r="D727">
        <v>2</v>
      </c>
      <c r="E727" t="s">
        <v>42</v>
      </c>
      <c r="F727">
        <v>1</v>
      </c>
      <c r="G727">
        <v>0</v>
      </c>
      <c r="H727" t="str">
        <f t="shared" si="11"/>
        <v>2021-22 3</v>
      </c>
    </row>
    <row r="728" spans="1:8" x14ac:dyDescent="0.25">
      <c r="A728">
        <v>19775</v>
      </c>
      <c r="B728">
        <v>3</v>
      </c>
      <c r="C728" t="s">
        <v>46</v>
      </c>
      <c r="D728">
        <v>2</v>
      </c>
      <c r="E728" t="s">
        <v>40</v>
      </c>
      <c r="F728">
        <v>1</v>
      </c>
      <c r="G728">
        <v>0</v>
      </c>
      <c r="H728" t="str">
        <f t="shared" si="11"/>
        <v>2021-22 3</v>
      </c>
    </row>
    <row r="729" spans="1:8" x14ac:dyDescent="0.25">
      <c r="A729">
        <v>195954</v>
      </c>
      <c r="B729">
        <v>3</v>
      </c>
      <c r="C729" t="s">
        <v>46</v>
      </c>
      <c r="D729">
        <v>2</v>
      </c>
      <c r="E729" t="s">
        <v>33</v>
      </c>
      <c r="F729">
        <v>2</v>
      </c>
      <c r="G729">
        <v>0</v>
      </c>
      <c r="H729" t="str">
        <f t="shared" si="11"/>
        <v>2021-22 3</v>
      </c>
    </row>
    <row r="730" spans="1:8" x14ac:dyDescent="0.25">
      <c r="A730">
        <v>210808</v>
      </c>
      <c r="B730">
        <v>3</v>
      </c>
      <c r="C730" t="s">
        <v>46</v>
      </c>
      <c r="D730">
        <v>2</v>
      </c>
      <c r="E730" t="s">
        <v>33</v>
      </c>
      <c r="F730">
        <v>1</v>
      </c>
      <c r="G730">
        <v>0</v>
      </c>
      <c r="H730" t="str">
        <f t="shared" si="11"/>
        <v>2021-22 3</v>
      </c>
    </row>
    <row r="731" spans="1:8" x14ac:dyDescent="0.25">
      <c r="A731">
        <v>51848</v>
      </c>
      <c r="B731">
        <v>3</v>
      </c>
      <c r="C731" t="s">
        <v>46</v>
      </c>
      <c r="D731">
        <v>2</v>
      </c>
      <c r="E731" t="s">
        <v>39</v>
      </c>
      <c r="F731">
        <v>1</v>
      </c>
      <c r="G731">
        <v>0</v>
      </c>
      <c r="H731" t="str">
        <f t="shared" si="11"/>
        <v>2021-22 3</v>
      </c>
    </row>
    <row r="732" spans="1:8" x14ac:dyDescent="0.25">
      <c r="A732">
        <v>12</v>
      </c>
      <c r="B732">
        <v>3</v>
      </c>
      <c r="C732" t="s">
        <v>46</v>
      </c>
      <c r="D732">
        <v>2</v>
      </c>
      <c r="E732" t="s">
        <v>43</v>
      </c>
      <c r="F732">
        <v>1</v>
      </c>
      <c r="G732">
        <v>0</v>
      </c>
      <c r="H732" t="str">
        <f t="shared" si="11"/>
        <v>2021-22 3</v>
      </c>
    </row>
    <row r="733" spans="1:8" x14ac:dyDescent="0.25">
      <c r="A733">
        <v>5</v>
      </c>
      <c r="B733">
        <v>3</v>
      </c>
      <c r="C733" t="s">
        <v>46</v>
      </c>
      <c r="D733">
        <v>2</v>
      </c>
      <c r="E733" t="s">
        <v>43</v>
      </c>
      <c r="F733">
        <v>2</v>
      </c>
      <c r="G733">
        <v>0</v>
      </c>
      <c r="H733" t="str">
        <f t="shared" si="11"/>
        <v>2021-22 3</v>
      </c>
    </row>
    <row r="734" spans="1:8" x14ac:dyDescent="0.25">
      <c r="A734">
        <v>1</v>
      </c>
      <c r="B734">
        <v>3</v>
      </c>
      <c r="C734" t="s">
        <v>46</v>
      </c>
      <c r="D734">
        <v>2</v>
      </c>
      <c r="E734" t="s">
        <v>45</v>
      </c>
      <c r="F734">
        <v>1</v>
      </c>
      <c r="G734">
        <v>0</v>
      </c>
      <c r="H734" t="str">
        <f t="shared" si="11"/>
        <v>2021-22 3</v>
      </c>
    </row>
    <row r="735" spans="1:8" x14ac:dyDescent="0.25">
      <c r="A735">
        <v>10960</v>
      </c>
      <c r="B735">
        <v>3</v>
      </c>
      <c r="C735" t="s">
        <v>46</v>
      </c>
      <c r="D735">
        <v>2</v>
      </c>
      <c r="E735" t="s">
        <v>36</v>
      </c>
      <c r="F735">
        <v>2</v>
      </c>
      <c r="G735">
        <v>0</v>
      </c>
      <c r="H735" t="str">
        <f t="shared" si="11"/>
        <v>2021-22 3</v>
      </c>
    </row>
    <row r="736" spans="1:8" x14ac:dyDescent="0.25">
      <c r="A736">
        <v>26477</v>
      </c>
      <c r="B736">
        <v>3</v>
      </c>
      <c r="C736" t="s">
        <v>46</v>
      </c>
      <c r="D736">
        <v>2</v>
      </c>
      <c r="E736" t="s">
        <v>11</v>
      </c>
      <c r="F736">
        <v>2</v>
      </c>
      <c r="G736">
        <v>0</v>
      </c>
      <c r="H736" t="str">
        <f t="shared" si="11"/>
        <v>2021-22 3</v>
      </c>
    </row>
    <row r="737" spans="1:8" x14ac:dyDescent="0.25">
      <c r="A737">
        <v>2099</v>
      </c>
      <c r="B737">
        <v>3</v>
      </c>
      <c r="C737" t="s">
        <v>46</v>
      </c>
      <c r="D737">
        <v>2</v>
      </c>
      <c r="E737" t="s">
        <v>38</v>
      </c>
      <c r="F737">
        <v>1</v>
      </c>
      <c r="G737">
        <v>0</v>
      </c>
      <c r="H737" t="str">
        <f t="shared" si="11"/>
        <v>2021-22 3</v>
      </c>
    </row>
    <row r="738" spans="1:8" x14ac:dyDescent="0.25">
      <c r="A738">
        <v>46202</v>
      </c>
      <c r="B738">
        <v>3</v>
      </c>
      <c r="C738" t="s">
        <v>46</v>
      </c>
      <c r="D738">
        <v>2</v>
      </c>
      <c r="E738" t="s">
        <v>34</v>
      </c>
      <c r="F738">
        <v>1</v>
      </c>
      <c r="G738">
        <v>0</v>
      </c>
      <c r="H738" t="str">
        <f t="shared" si="11"/>
        <v>2021-22 3</v>
      </c>
    </row>
    <row r="739" spans="1:8" x14ac:dyDescent="0.25">
      <c r="A739">
        <v>20427</v>
      </c>
      <c r="B739">
        <v>3</v>
      </c>
      <c r="C739" t="s">
        <v>46</v>
      </c>
      <c r="D739">
        <v>2</v>
      </c>
      <c r="E739" t="s">
        <v>42</v>
      </c>
      <c r="F739">
        <v>2</v>
      </c>
      <c r="G739">
        <v>0</v>
      </c>
      <c r="H739" t="str">
        <f t="shared" si="11"/>
        <v>2021-22 3</v>
      </c>
    </row>
    <row r="740" spans="1:8" x14ac:dyDescent="0.25">
      <c r="A740">
        <v>18924</v>
      </c>
      <c r="B740">
        <v>3</v>
      </c>
      <c r="C740" t="s">
        <v>46</v>
      </c>
      <c r="D740">
        <v>2</v>
      </c>
      <c r="E740" t="s">
        <v>40</v>
      </c>
      <c r="F740">
        <v>2</v>
      </c>
      <c r="G740">
        <v>0</v>
      </c>
      <c r="H740" t="str">
        <f t="shared" si="11"/>
        <v>2021-22 3</v>
      </c>
    </row>
    <row r="741" spans="1:8" x14ac:dyDescent="0.25">
      <c r="A741">
        <v>2678</v>
      </c>
      <c r="B741">
        <v>3</v>
      </c>
      <c r="C741" t="s">
        <v>46</v>
      </c>
      <c r="D741">
        <v>2</v>
      </c>
      <c r="E741" t="s">
        <v>37</v>
      </c>
      <c r="F741">
        <v>1</v>
      </c>
      <c r="G741">
        <v>0</v>
      </c>
      <c r="H741" t="str">
        <f t="shared" si="11"/>
        <v>2021-22 3</v>
      </c>
    </row>
    <row r="742" spans="1:8" x14ac:dyDescent="0.25">
      <c r="A742">
        <v>49080</v>
      </c>
      <c r="B742">
        <v>3</v>
      </c>
      <c r="C742" t="s">
        <v>46</v>
      </c>
      <c r="D742">
        <v>2</v>
      </c>
      <c r="E742" t="s">
        <v>35</v>
      </c>
      <c r="F742">
        <v>1</v>
      </c>
      <c r="G742">
        <v>0</v>
      </c>
      <c r="H742" t="str">
        <f t="shared" si="11"/>
        <v>2021-22 3</v>
      </c>
    </row>
    <row r="743" spans="1:8" x14ac:dyDescent="0.25">
      <c r="A743">
        <v>42411</v>
      </c>
      <c r="B743">
        <v>3</v>
      </c>
      <c r="C743" t="s">
        <v>46</v>
      </c>
      <c r="D743">
        <v>2</v>
      </c>
      <c r="E743" t="s">
        <v>35</v>
      </c>
      <c r="F743">
        <v>2</v>
      </c>
      <c r="G743">
        <v>0</v>
      </c>
      <c r="H743" t="str">
        <f t="shared" si="11"/>
        <v>2021-22 3</v>
      </c>
    </row>
    <row r="744" spans="1:8" x14ac:dyDescent="0.25">
      <c r="A744">
        <v>33</v>
      </c>
      <c r="B744">
        <v>3</v>
      </c>
      <c r="C744" t="s">
        <v>46</v>
      </c>
      <c r="D744">
        <v>2</v>
      </c>
      <c r="E744" t="s">
        <v>38</v>
      </c>
      <c r="F744">
        <v>2</v>
      </c>
      <c r="G744">
        <v>1</v>
      </c>
      <c r="H744" t="str">
        <f t="shared" si="11"/>
        <v>2021-22 3</v>
      </c>
    </row>
    <row r="745" spans="1:8" x14ac:dyDescent="0.25">
      <c r="A745">
        <v>36</v>
      </c>
      <c r="B745">
        <v>3</v>
      </c>
      <c r="C745" t="s">
        <v>46</v>
      </c>
      <c r="D745">
        <v>2</v>
      </c>
      <c r="E745" t="s">
        <v>34</v>
      </c>
      <c r="F745">
        <v>2</v>
      </c>
      <c r="G745">
        <v>1</v>
      </c>
      <c r="H745" t="str">
        <f t="shared" si="11"/>
        <v>2021-22 3</v>
      </c>
    </row>
    <row r="746" spans="1:8" x14ac:dyDescent="0.25">
      <c r="A746">
        <v>6</v>
      </c>
      <c r="B746">
        <v>3</v>
      </c>
      <c r="C746" t="s">
        <v>46</v>
      </c>
      <c r="D746">
        <v>2</v>
      </c>
      <c r="E746" t="s">
        <v>40</v>
      </c>
      <c r="F746">
        <v>1</v>
      </c>
      <c r="G746">
        <v>1</v>
      </c>
      <c r="H746" t="str">
        <f t="shared" si="11"/>
        <v>2021-22 3</v>
      </c>
    </row>
    <row r="747" spans="1:8" x14ac:dyDescent="0.25">
      <c r="A747">
        <v>22</v>
      </c>
      <c r="B747">
        <v>3</v>
      </c>
      <c r="C747" t="s">
        <v>46</v>
      </c>
      <c r="D747">
        <v>2</v>
      </c>
      <c r="E747" t="s">
        <v>38</v>
      </c>
      <c r="F747">
        <v>1</v>
      </c>
      <c r="G747">
        <v>1</v>
      </c>
      <c r="H747" t="str">
        <f t="shared" si="11"/>
        <v>2021-22 3</v>
      </c>
    </row>
    <row r="748" spans="1:8" x14ac:dyDescent="0.25">
      <c r="A748">
        <v>70387</v>
      </c>
      <c r="B748">
        <v>3</v>
      </c>
      <c r="C748" t="s">
        <v>46</v>
      </c>
      <c r="D748">
        <v>2</v>
      </c>
      <c r="E748" t="s">
        <v>33</v>
      </c>
      <c r="F748">
        <v>2</v>
      </c>
      <c r="G748">
        <v>1</v>
      </c>
      <c r="H748" t="str">
        <f t="shared" si="11"/>
        <v>2021-22 3</v>
      </c>
    </row>
    <row r="749" spans="1:8" x14ac:dyDescent="0.25">
      <c r="A749">
        <v>11</v>
      </c>
      <c r="B749">
        <v>3</v>
      </c>
      <c r="C749" t="s">
        <v>46</v>
      </c>
      <c r="D749">
        <v>2</v>
      </c>
      <c r="E749" t="s">
        <v>34</v>
      </c>
      <c r="F749">
        <v>1</v>
      </c>
      <c r="G749">
        <v>1</v>
      </c>
      <c r="H749" t="str">
        <f t="shared" si="11"/>
        <v>2021-22 3</v>
      </c>
    </row>
    <row r="750" spans="1:8" x14ac:dyDescent="0.25">
      <c r="A750">
        <v>5685</v>
      </c>
      <c r="B750">
        <v>3</v>
      </c>
      <c r="C750" t="s">
        <v>46</v>
      </c>
      <c r="D750">
        <v>2</v>
      </c>
      <c r="E750" t="s">
        <v>11</v>
      </c>
      <c r="F750">
        <v>1</v>
      </c>
      <c r="G750">
        <v>1</v>
      </c>
      <c r="H750" t="str">
        <f t="shared" si="11"/>
        <v>2021-22 3</v>
      </c>
    </row>
    <row r="751" spans="1:8" x14ac:dyDescent="0.25">
      <c r="A751">
        <v>3</v>
      </c>
      <c r="B751">
        <v>3</v>
      </c>
      <c r="C751" t="s">
        <v>46</v>
      </c>
      <c r="D751">
        <v>2</v>
      </c>
      <c r="E751" t="s">
        <v>40</v>
      </c>
      <c r="F751">
        <v>2</v>
      </c>
      <c r="G751">
        <v>1</v>
      </c>
      <c r="H751" t="str">
        <f t="shared" si="11"/>
        <v>2021-22 3</v>
      </c>
    </row>
    <row r="752" spans="1:8" x14ac:dyDescent="0.25">
      <c r="A752">
        <v>17405</v>
      </c>
      <c r="B752">
        <v>3</v>
      </c>
      <c r="C752" t="s">
        <v>46</v>
      </c>
      <c r="D752">
        <v>2</v>
      </c>
      <c r="E752" t="s">
        <v>42</v>
      </c>
      <c r="F752">
        <v>2</v>
      </c>
      <c r="G752">
        <v>1</v>
      </c>
      <c r="H752" t="str">
        <f t="shared" si="11"/>
        <v>2021-22 3</v>
      </c>
    </row>
    <row r="753" spans="1:8" x14ac:dyDescent="0.25">
      <c r="A753">
        <v>36941</v>
      </c>
      <c r="B753">
        <v>3</v>
      </c>
      <c r="C753" t="s">
        <v>46</v>
      </c>
      <c r="D753">
        <v>2</v>
      </c>
      <c r="E753" t="s">
        <v>33</v>
      </c>
      <c r="F753">
        <v>1</v>
      </c>
      <c r="G753">
        <v>1</v>
      </c>
      <c r="H753" t="str">
        <f t="shared" si="11"/>
        <v>2021-22 3</v>
      </c>
    </row>
    <row r="754" spans="1:8" x14ac:dyDescent="0.25">
      <c r="A754">
        <v>6849</v>
      </c>
      <c r="B754">
        <v>3</v>
      </c>
      <c r="C754" t="s">
        <v>46</v>
      </c>
      <c r="D754">
        <v>2</v>
      </c>
      <c r="E754" t="s">
        <v>42</v>
      </c>
      <c r="F754">
        <v>1</v>
      </c>
      <c r="G754">
        <v>1</v>
      </c>
      <c r="H754" t="str">
        <f t="shared" si="11"/>
        <v>2021-22 3</v>
      </c>
    </row>
    <row r="755" spans="1:8" x14ac:dyDescent="0.25">
      <c r="A755">
        <v>6494</v>
      </c>
      <c r="B755">
        <v>3</v>
      </c>
      <c r="C755" t="s">
        <v>46</v>
      </c>
      <c r="D755">
        <v>2</v>
      </c>
      <c r="E755" t="s">
        <v>39</v>
      </c>
      <c r="F755">
        <v>1</v>
      </c>
      <c r="G755">
        <v>1</v>
      </c>
      <c r="H755" t="str">
        <f t="shared" si="11"/>
        <v>2021-22 3</v>
      </c>
    </row>
    <row r="756" spans="1:8" x14ac:dyDescent="0.25">
      <c r="A756">
        <v>13118</v>
      </c>
      <c r="B756">
        <v>3</v>
      </c>
      <c r="C756" t="s">
        <v>46</v>
      </c>
      <c r="D756">
        <v>2</v>
      </c>
      <c r="E756" t="s">
        <v>36</v>
      </c>
      <c r="F756">
        <v>2</v>
      </c>
      <c r="G756">
        <v>1</v>
      </c>
      <c r="H756" t="str">
        <f t="shared" si="11"/>
        <v>2021-22 3</v>
      </c>
    </row>
    <row r="757" spans="1:8" x14ac:dyDescent="0.25">
      <c r="A757">
        <v>17129</v>
      </c>
      <c r="B757">
        <v>3</v>
      </c>
      <c r="C757" t="s">
        <v>46</v>
      </c>
      <c r="D757">
        <v>2</v>
      </c>
      <c r="E757" t="s">
        <v>35</v>
      </c>
      <c r="F757">
        <v>1</v>
      </c>
      <c r="G757">
        <v>1</v>
      </c>
      <c r="H757" t="str">
        <f t="shared" si="11"/>
        <v>2021-22 3</v>
      </c>
    </row>
    <row r="758" spans="1:8" x14ac:dyDescent="0.25">
      <c r="A758">
        <v>7141</v>
      </c>
      <c r="B758">
        <v>3</v>
      </c>
      <c r="C758" t="s">
        <v>46</v>
      </c>
      <c r="D758">
        <v>2</v>
      </c>
      <c r="E758" t="s">
        <v>39</v>
      </c>
      <c r="F758">
        <v>2</v>
      </c>
      <c r="G758">
        <v>1</v>
      </c>
      <c r="H758" t="str">
        <f t="shared" si="11"/>
        <v>2021-22 3</v>
      </c>
    </row>
    <row r="759" spans="1:8" x14ac:dyDescent="0.25">
      <c r="A759">
        <v>19409</v>
      </c>
      <c r="B759">
        <v>3</v>
      </c>
      <c r="C759" t="s">
        <v>46</v>
      </c>
      <c r="D759">
        <v>2</v>
      </c>
      <c r="E759" t="s">
        <v>32</v>
      </c>
      <c r="F759">
        <v>1</v>
      </c>
      <c r="G759">
        <v>1</v>
      </c>
      <c r="H759" t="str">
        <f t="shared" si="11"/>
        <v>2021-22 3</v>
      </c>
    </row>
    <row r="760" spans="1:8" x14ac:dyDescent="0.25">
      <c r="A760">
        <v>6999</v>
      </c>
      <c r="B760">
        <v>3</v>
      </c>
      <c r="C760" t="s">
        <v>46</v>
      </c>
      <c r="D760">
        <v>2</v>
      </c>
      <c r="E760" t="s">
        <v>11</v>
      </c>
      <c r="F760">
        <v>2</v>
      </c>
      <c r="G760">
        <v>1</v>
      </c>
      <c r="H760" t="str">
        <f t="shared" si="11"/>
        <v>2021-22 3</v>
      </c>
    </row>
    <row r="761" spans="1:8" x14ac:dyDescent="0.25">
      <c r="A761">
        <v>22401</v>
      </c>
      <c r="B761">
        <v>3</v>
      </c>
      <c r="C761" t="s">
        <v>46</v>
      </c>
      <c r="D761">
        <v>2</v>
      </c>
      <c r="E761" t="s">
        <v>32</v>
      </c>
      <c r="F761">
        <v>2</v>
      </c>
      <c r="G761">
        <v>1</v>
      </c>
      <c r="H761" t="str">
        <f t="shared" si="11"/>
        <v>2021-22 3</v>
      </c>
    </row>
    <row r="762" spans="1:8" x14ac:dyDescent="0.25">
      <c r="A762">
        <v>12230</v>
      </c>
      <c r="B762">
        <v>3</v>
      </c>
      <c r="C762" t="s">
        <v>46</v>
      </c>
      <c r="D762">
        <v>2</v>
      </c>
      <c r="E762" t="s">
        <v>36</v>
      </c>
      <c r="F762">
        <v>1</v>
      </c>
      <c r="G762">
        <v>1</v>
      </c>
      <c r="H762" t="str">
        <f t="shared" si="11"/>
        <v>2021-22 3</v>
      </c>
    </row>
    <row r="763" spans="1:8" x14ac:dyDescent="0.25">
      <c r="A763">
        <v>25364</v>
      </c>
      <c r="B763">
        <v>3</v>
      </c>
      <c r="C763" t="s">
        <v>46</v>
      </c>
      <c r="D763">
        <v>2</v>
      </c>
      <c r="E763" t="s">
        <v>35</v>
      </c>
      <c r="F763">
        <v>2</v>
      </c>
      <c r="G763">
        <v>1</v>
      </c>
      <c r="H763" t="str">
        <f t="shared" si="11"/>
        <v>2021-22 3</v>
      </c>
    </row>
    <row r="764" spans="1:8" x14ac:dyDescent="0.25">
      <c r="A764">
        <v>19093</v>
      </c>
      <c r="B764">
        <v>4</v>
      </c>
      <c r="C764" t="s">
        <v>46</v>
      </c>
      <c r="D764">
        <v>1</v>
      </c>
      <c r="E764" t="s">
        <v>40</v>
      </c>
      <c r="F764">
        <v>1</v>
      </c>
      <c r="G764">
        <v>0</v>
      </c>
      <c r="H764" t="str">
        <f t="shared" si="11"/>
        <v>2021-22 4</v>
      </c>
    </row>
    <row r="765" spans="1:8" x14ac:dyDescent="0.25">
      <c r="A765">
        <v>2</v>
      </c>
      <c r="B765">
        <v>4</v>
      </c>
      <c r="C765" t="s">
        <v>46</v>
      </c>
      <c r="D765">
        <v>1</v>
      </c>
      <c r="E765" t="s">
        <v>43</v>
      </c>
      <c r="F765">
        <v>1</v>
      </c>
      <c r="G765">
        <v>0</v>
      </c>
      <c r="H765" t="str">
        <f t="shared" si="11"/>
        <v>2021-22 4</v>
      </c>
    </row>
    <row r="766" spans="1:8" x14ac:dyDescent="0.25">
      <c r="A766">
        <v>254730</v>
      </c>
      <c r="B766">
        <v>4</v>
      </c>
      <c r="C766" t="s">
        <v>46</v>
      </c>
      <c r="D766">
        <v>1</v>
      </c>
      <c r="E766" t="s">
        <v>33</v>
      </c>
      <c r="F766">
        <v>1</v>
      </c>
      <c r="G766">
        <v>0</v>
      </c>
      <c r="H766" t="str">
        <f t="shared" si="11"/>
        <v>2021-22 4</v>
      </c>
    </row>
    <row r="767" spans="1:8" x14ac:dyDescent="0.25">
      <c r="A767">
        <v>2299</v>
      </c>
      <c r="B767">
        <v>4</v>
      </c>
      <c r="C767" t="s">
        <v>46</v>
      </c>
      <c r="D767">
        <v>1</v>
      </c>
      <c r="E767" t="s">
        <v>38</v>
      </c>
      <c r="F767">
        <v>1</v>
      </c>
      <c r="G767">
        <v>0</v>
      </c>
      <c r="H767" t="str">
        <f t="shared" si="11"/>
        <v>2021-22 4</v>
      </c>
    </row>
    <row r="768" spans="1:8" x14ac:dyDescent="0.25">
      <c r="A768">
        <v>50156</v>
      </c>
      <c r="B768">
        <v>4</v>
      </c>
      <c r="C768" t="s">
        <v>46</v>
      </c>
      <c r="D768">
        <v>1</v>
      </c>
      <c r="E768" t="s">
        <v>34</v>
      </c>
      <c r="F768">
        <v>1</v>
      </c>
      <c r="G768">
        <v>0</v>
      </c>
      <c r="H768" t="str">
        <f t="shared" si="11"/>
        <v>2021-22 4</v>
      </c>
    </row>
    <row r="769" spans="1:8" x14ac:dyDescent="0.25">
      <c r="A769">
        <v>14371</v>
      </c>
      <c r="B769">
        <v>4</v>
      </c>
      <c r="C769" t="s">
        <v>46</v>
      </c>
      <c r="D769">
        <v>1</v>
      </c>
      <c r="E769" t="s">
        <v>42</v>
      </c>
      <c r="F769">
        <v>1</v>
      </c>
      <c r="G769">
        <v>0</v>
      </c>
      <c r="H769" t="str">
        <f t="shared" si="11"/>
        <v>2021-22 4</v>
      </c>
    </row>
    <row r="770" spans="1:8" x14ac:dyDescent="0.25">
      <c r="A770">
        <v>70300</v>
      </c>
      <c r="B770">
        <v>4</v>
      </c>
      <c r="C770" t="s">
        <v>46</v>
      </c>
      <c r="D770">
        <v>1</v>
      </c>
      <c r="E770" t="s">
        <v>32</v>
      </c>
      <c r="F770">
        <v>1</v>
      </c>
      <c r="G770">
        <v>0</v>
      </c>
      <c r="H770" t="str">
        <f t="shared" si="11"/>
        <v>2021-22 4</v>
      </c>
    </row>
    <row r="771" spans="1:8" x14ac:dyDescent="0.25">
      <c r="A771">
        <v>44099</v>
      </c>
      <c r="B771">
        <v>4</v>
      </c>
      <c r="C771" t="s">
        <v>46</v>
      </c>
      <c r="D771">
        <v>1</v>
      </c>
      <c r="E771" t="s">
        <v>11</v>
      </c>
      <c r="F771">
        <v>1</v>
      </c>
      <c r="G771">
        <v>0</v>
      </c>
      <c r="H771" t="str">
        <f t="shared" ref="H771:H834" si="12">CONCATENATE(C771," ",B771)</f>
        <v>2021-22 4</v>
      </c>
    </row>
    <row r="772" spans="1:8" x14ac:dyDescent="0.25">
      <c r="A772">
        <v>3230</v>
      </c>
      <c r="B772">
        <v>4</v>
      </c>
      <c r="C772" t="s">
        <v>46</v>
      </c>
      <c r="D772">
        <v>1</v>
      </c>
      <c r="E772" t="s">
        <v>37</v>
      </c>
      <c r="F772">
        <v>1</v>
      </c>
      <c r="G772">
        <v>0</v>
      </c>
      <c r="H772" t="str">
        <f t="shared" si="12"/>
        <v>2021-22 4</v>
      </c>
    </row>
    <row r="773" spans="1:8" x14ac:dyDescent="0.25">
      <c r="A773">
        <v>54752</v>
      </c>
      <c r="B773">
        <v>4</v>
      </c>
      <c r="C773" t="s">
        <v>46</v>
      </c>
      <c r="D773">
        <v>1</v>
      </c>
      <c r="E773" t="s">
        <v>39</v>
      </c>
      <c r="F773">
        <v>1</v>
      </c>
      <c r="G773">
        <v>0</v>
      </c>
      <c r="H773" t="str">
        <f t="shared" si="12"/>
        <v>2021-22 4</v>
      </c>
    </row>
    <row r="774" spans="1:8" x14ac:dyDescent="0.25">
      <c r="A774">
        <v>12389</v>
      </c>
      <c r="B774">
        <v>4</v>
      </c>
      <c r="C774" t="s">
        <v>46</v>
      </c>
      <c r="D774">
        <v>1</v>
      </c>
      <c r="E774" t="s">
        <v>36</v>
      </c>
      <c r="F774">
        <v>1</v>
      </c>
      <c r="G774">
        <v>0</v>
      </c>
      <c r="H774" t="str">
        <f t="shared" si="12"/>
        <v>2021-22 4</v>
      </c>
    </row>
    <row r="775" spans="1:8" x14ac:dyDescent="0.25">
      <c r="A775">
        <v>40183</v>
      </c>
      <c r="B775">
        <v>4</v>
      </c>
      <c r="C775" t="s">
        <v>46</v>
      </c>
      <c r="D775">
        <v>1</v>
      </c>
      <c r="E775" t="s">
        <v>35</v>
      </c>
      <c r="F775">
        <v>1</v>
      </c>
      <c r="G775">
        <v>0</v>
      </c>
      <c r="H775" t="str">
        <f t="shared" si="12"/>
        <v>2021-22 4</v>
      </c>
    </row>
    <row r="776" spans="1:8" x14ac:dyDescent="0.25">
      <c r="A776">
        <v>20997</v>
      </c>
      <c r="B776">
        <v>4</v>
      </c>
      <c r="C776" t="s">
        <v>46</v>
      </c>
      <c r="D776">
        <v>1</v>
      </c>
      <c r="E776" t="s">
        <v>36</v>
      </c>
      <c r="F776">
        <v>1</v>
      </c>
      <c r="G776">
        <v>1</v>
      </c>
      <c r="H776" t="str">
        <f t="shared" si="12"/>
        <v>2021-22 4</v>
      </c>
    </row>
    <row r="777" spans="1:8" x14ac:dyDescent="0.25">
      <c r="A777">
        <v>16577</v>
      </c>
      <c r="B777">
        <v>4</v>
      </c>
      <c r="C777" t="s">
        <v>46</v>
      </c>
      <c r="D777">
        <v>1</v>
      </c>
      <c r="E777" t="s">
        <v>35</v>
      </c>
      <c r="F777">
        <v>1</v>
      </c>
      <c r="G777">
        <v>1</v>
      </c>
      <c r="H777" t="str">
        <f t="shared" si="12"/>
        <v>2021-22 4</v>
      </c>
    </row>
    <row r="778" spans="1:8" x14ac:dyDescent="0.25">
      <c r="A778">
        <v>4</v>
      </c>
      <c r="B778">
        <v>4</v>
      </c>
      <c r="C778" t="s">
        <v>46</v>
      </c>
      <c r="D778">
        <v>1</v>
      </c>
      <c r="E778" t="s">
        <v>40</v>
      </c>
      <c r="F778">
        <v>1</v>
      </c>
      <c r="G778">
        <v>1</v>
      </c>
      <c r="H778" t="str">
        <f t="shared" si="12"/>
        <v>2021-22 4</v>
      </c>
    </row>
    <row r="779" spans="1:8" x14ac:dyDescent="0.25">
      <c r="A779">
        <v>32916</v>
      </c>
      <c r="B779">
        <v>4</v>
      </c>
      <c r="C779" t="s">
        <v>46</v>
      </c>
      <c r="D779">
        <v>1</v>
      </c>
      <c r="E779" t="s">
        <v>32</v>
      </c>
      <c r="F779">
        <v>1</v>
      </c>
      <c r="G779">
        <v>1</v>
      </c>
      <c r="H779" t="str">
        <f t="shared" si="12"/>
        <v>2021-22 4</v>
      </c>
    </row>
    <row r="780" spans="1:8" x14ac:dyDescent="0.25">
      <c r="A780">
        <v>14078</v>
      </c>
      <c r="B780">
        <v>4</v>
      </c>
      <c r="C780" t="s">
        <v>46</v>
      </c>
      <c r="D780">
        <v>1</v>
      </c>
      <c r="E780" t="s">
        <v>42</v>
      </c>
      <c r="F780">
        <v>1</v>
      </c>
      <c r="G780">
        <v>1</v>
      </c>
      <c r="H780" t="str">
        <f t="shared" si="12"/>
        <v>2021-22 4</v>
      </c>
    </row>
    <row r="781" spans="1:8" x14ac:dyDescent="0.25">
      <c r="A781">
        <v>12575</v>
      </c>
      <c r="B781">
        <v>4</v>
      </c>
      <c r="C781" t="s">
        <v>46</v>
      </c>
      <c r="D781">
        <v>1</v>
      </c>
      <c r="E781" t="s">
        <v>33</v>
      </c>
      <c r="F781">
        <v>1</v>
      </c>
      <c r="G781">
        <v>1</v>
      </c>
      <c r="H781" t="str">
        <f t="shared" si="12"/>
        <v>2021-22 4</v>
      </c>
    </row>
    <row r="782" spans="1:8" x14ac:dyDescent="0.25">
      <c r="A782">
        <v>12786</v>
      </c>
      <c r="B782">
        <v>4</v>
      </c>
      <c r="C782" t="s">
        <v>46</v>
      </c>
      <c r="D782">
        <v>1</v>
      </c>
      <c r="E782" t="s">
        <v>11</v>
      </c>
      <c r="F782">
        <v>1</v>
      </c>
      <c r="G782">
        <v>1</v>
      </c>
      <c r="H782" t="str">
        <f t="shared" si="12"/>
        <v>2021-22 4</v>
      </c>
    </row>
    <row r="783" spans="1:8" x14ac:dyDescent="0.25">
      <c r="A783">
        <v>6</v>
      </c>
      <c r="B783">
        <v>4</v>
      </c>
      <c r="C783" t="s">
        <v>46</v>
      </c>
      <c r="D783">
        <v>1</v>
      </c>
      <c r="E783" t="s">
        <v>38</v>
      </c>
      <c r="F783">
        <v>1</v>
      </c>
      <c r="G783">
        <v>1</v>
      </c>
      <c r="H783" t="str">
        <f t="shared" si="12"/>
        <v>2021-22 4</v>
      </c>
    </row>
    <row r="784" spans="1:8" x14ac:dyDescent="0.25">
      <c r="A784">
        <v>12</v>
      </c>
      <c r="B784">
        <v>4</v>
      </c>
      <c r="C784" t="s">
        <v>46</v>
      </c>
      <c r="D784">
        <v>1</v>
      </c>
      <c r="E784" t="s">
        <v>34</v>
      </c>
      <c r="F784">
        <v>1</v>
      </c>
      <c r="G784">
        <v>1</v>
      </c>
      <c r="H784" t="str">
        <f t="shared" si="12"/>
        <v>2021-22 4</v>
      </c>
    </row>
    <row r="785" spans="1:8" x14ac:dyDescent="0.25">
      <c r="A785">
        <v>9948</v>
      </c>
      <c r="B785">
        <v>4</v>
      </c>
      <c r="C785" t="s">
        <v>46</v>
      </c>
      <c r="D785">
        <v>1</v>
      </c>
      <c r="E785" t="s">
        <v>39</v>
      </c>
      <c r="F785">
        <v>1</v>
      </c>
      <c r="G785">
        <v>1</v>
      </c>
      <c r="H785" t="str">
        <f t="shared" si="12"/>
        <v>2021-22 4</v>
      </c>
    </row>
    <row r="786" spans="1:8" x14ac:dyDescent="0.25">
      <c r="A786">
        <v>9824</v>
      </c>
      <c r="B786">
        <v>4</v>
      </c>
      <c r="C786" t="s">
        <v>46</v>
      </c>
      <c r="D786">
        <v>2</v>
      </c>
      <c r="E786" t="s">
        <v>36</v>
      </c>
      <c r="F786">
        <v>1</v>
      </c>
      <c r="G786">
        <v>0</v>
      </c>
      <c r="H786" t="str">
        <f t="shared" si="12"/>
        <v>2021-22 4</v>
      </c>
    </row>
    <row r="787" spans="1:8" x14ac:dyDescent="0.25">
      <c r="A787">
        <v>15766</v>
      </c>
      <c r="B787">
        <v>4</v>
      </c>
      <c r="C787" t="s">
        <v>46</v>
      </c>
      <c r="D787">
        <v>2</v>
      </c>
      <c r="E787" t="s">
        <v>40</v>
      </c>
      <c r="F787">
        <v>1</v>
      </c>
      <c r="G787">
        <v>0</v>
      </c>
      <c r="H787" t="str">
        <f t="shared" si="12"/>
        <v>2021-22 4</v>
      </c>
    </row>
    <row r="788" spans="1:8" x14ac:dyDescent="0.25">
      <c r="A788">
        <v>2522</v>
      </c>
      <c r="B788">
        <v>4</v>
      </c>
      <c r="C788" t="s">
        <v>46</v>
      </c>
      <c r="D788">
        <v>2</v>
      </c>
      <c r="E788" t="s">
        <v>37</v>
      </c>
      <c r="F788">
        <v>2</v>
      </c>
      <c r="G788">
        <v>0</v>
      </c>
      <c r="H788" t="str">
        <f t="shared" si="12"/>
        <v>2021-22 4</v>
      </c>
    </row>
    <row r="789" spans="1:8" x14ac:dyDescent="0.25">
      <c r="A789">
        <v>55333</v>
      </c>
      <c r="B789">
        <v>4</v>
      </c>
      <c r="C789" t="s">
        <v>46</v>
      </c>
      <c r="D789">
        <v>2</v>
      </c>
      <c r="E789" t="s">
        <v>32</v>
      </c>
      <c r="F789">
        <v>2</v>
      </c>
      <c r="G789">
        <v>0</v>
      </c>
      <c r="H789" t="str">
        <f t="shared" si="12"/>
        <v>2021-22 4</v>
      </c>
    </row>
    <row r="790" spans="1:8" x14ac:dyDescent="0.25">
      <c r="A790">
        <v>180690</v>
      </c>
      <c r="B790">
        <v>4</v>
      </c>
      <c r="C790" t="s">
        <v>46</v>
      </c>
      <c r="D790">
        <v>2</v>
      </c>
      <c r="E790" t="s">
        <v>33</v>
      </c>
      <c r="F790">
        <v>2</v>
      </c>
      <c r="G790">
        <v>0</v>
      </c>
      <c r="H790" t="str">
        <f t="shared" si="12"/>
        <v>2021-22 4</v>
      </c>
    </row>
    <row r="791" spans="1:8" x14ac:dyDescent="0.25">
      <c r="A791">
        <v>2321</v>
      </c>
      <c r="B791">
        <v>4</v>
      </c>
      <c r="C791" t="s">
        <v>46</v>
      </c>
      <c r="D791">
        <v>2</v>
      </c>
      <c r="E791" t="s">
        <v>37</v>
      </c>
      <c r="F791">
        <v>1</v>
      </c>
      <c r="G791">
        <v>0</v>
      </c>
      <c r="H791" t="str">
        <f t="shared" si="12"/>
        <v>2021-22 4</v>
      </c>
    </row>
    <row r="792" spans="1:8" x14ac:dyDescent="0.25">
      <c r="A792">
        <v>17038</v>
      </c>
      <c r="B792">
        <v>4</v>
      </c>
      <c r="C792" t="s">
        <v>46</v>
      </c>
      <c r="D792">
        <v>2</v>
      </c>
      <c r="E792" t="s">
        <v>40</v>
      </c>
      <c r="F792">
        <v>2</v>
      </c>
      <c r="G792">
        <v>0</v>
      </c>
      <c r="H792" t="str">
        <f t="shared" si="12"/>
        <v>2021-22 4</v>
      </c>
    </row>
    <row r="793" spans="1:8" x14ac:dyDescent="0.25">
      <c r="A793">
        <v>44258</v>
      </c>
      <c r="B793">
        <v>4</v>
      </c>
      <c r="C793" t="s">
        <v>46</v>
      </c>
      <c r="D793">
        <v>2</v>
      </c>
      <c r="E793" t="s">
        <v>39</v>
      </c>
      <c r="F793">
        <v>1</v>
      </c>
      <c r="G793">
        <v>0</v>
      </c>
      <c r="H793" t="str">
        <f t="shared" si="12"/>
        <v>2021-22 4</v>
      </c>
    </row>
    <row r="794" spans="1:8" x14ac:dyDescent="0.25">
      <c r="A794">
        <v>1723</v>
      </c>
      <c r="B794">
        <v>4</v>
      </c>
      <c r="C794" t="s">
        <v>46</v>
      </c>
      <c r="D794">
        <v>2</v>
      </c>
      <c r="E794" t="s">
        <v>38</v>
      </c>
      <c r="F794">
        <v>2</v>
      </c>
      <c r="G794">
        <v>0</v>
      </c>
      <c r="H794" t="str">
        <f t="shared" si="12"/>
        <v>2021-22 4</v>
      </c>
    </row>
    <row r="795" spans="1:8" x14ac:dyDescent="0.25">
      <c r="A795">
        <v>30817</v>
      </c>
      <c r="B795">
        <v>4</v>
      </c>
      <c r="C795" t="s">
        <v>46</v>
      </c>
      <c r="D795">
        <v>2</v>
      </c>
      <c r="E795" t="s">
        <v>35</v>
      </c>
      <c r="F795">
        <v>2</v>
      </c>
      <c r="G795">
        <v>0</v>
      </c>
      <c r="H795" t="str">
        <f t="shared" si="12"/>
        <v>2021-22 4</v>
      </c>
    </row>
    <row r="796" spans="1:8" x14ac:dyDescent="0.25">
      <c r="A796">
        <v>37163</v>
      </c>
      <c r="B796">
        <v>4</v>
      </c>
      <c r="C796" t="s">
        <v>46</v>
      </c>
      <c r="D796">
        <v>2</v>
      </c>
      <c r="E796" t="s">
        <v>34</v>
      </c>
      <c r="F796">
        <v>1</v>
      </c>
      <c r="G796">
        <v>0</v>
      </c>
      <c r="H796" t="str">
        <f t="shared" si="12"/>
        <v>2021-22 4</v>
      </c>
    </row>
    <row r="797" spans="1:8" x14ac:dyDescent="0.25">
      <c r="A797">
        <v>9327</v>
      </c>
      <c r="B797">
        <v>4</v>
      </c>
      <c r="C797" t="s">
        <v>46</v>
      </c>
      <c r="D797">
        <v>2</v>
      </c>
      <c r="E797" t="s">
        <v>36</v>
      </c>
      <c r="F797">
        <v>2</v>
      </c>
      <c r="G797">
        <v>0</v>
      </c>
      <c r="H797" t="str">
        <f t="shared" si="12"/>
        <v>2021-22 4</v>
      </c>
    </row>
    <row r="798" spans="1:8" x14ac:dyDescent="0.25">
      <c r="A798">
        <v>3</v>
      </c>
      <c r="B798">
        <v>4</v>
      </c>
      <c r="C798" t="s">
        <v>46</v>
      </c>
      <c r="D798">
        <v>2</v>
      </c>
      <c r="E798" t="s">
        <v>43</v>
      </c>
      <c r="F798">
        <v>2</v>
      </c>
      <c r="G798">
        <v>0</v>
      </c>
      <c r="H798" t="str">
        <f t="shared" si="12"/>
        <v>2021-22 4</v>
      </c>
    </row>
    <row r="799" spans="1:8" x14ac:dyDescent="0.25">
      <c r="A799">
        <v>45163</v>
      </c>
      <c r="B799">
        <v>4</v>
      </c>
      <c r="C799" t="s">
        <v>46</v>
      </c>
      <c r="D799">
        <v>2</v>
      </c>
      <c r="E799" t="s">
        <v>39</v>
      </c>
      <c r="F799">
        <v>2</v>
      </c>
      <c r="G799">
        <v>0</v>
      </c>
      <c r="H799" t="str">
        <f t="shared" si="12"/>
        <v>2021-22 4</v>
      </c>
    </row>
    <row r="800" spans="1:8" x14ac:dyDescent="0.25">
      <c r="A800">
        <v>3</v>
      </c>
      <c r="B800">
        <v>4</v>
      </c>
      <c r="C800" t="s">
        <v>46</v>
      </c>
      <c r="D800">
        <v>2</v>
      </c>
      <c r="E800" t="s">
        <v>43</v>
      </c>
      <c r="F800">
        <v>1</v>
      </c>
      <c r="G800">
        <v>0</v>
      </c>
      <c r="H800" t="str">
        <f t="shared" si="12"/>
        <v>2021-22 4</v>
      </c>
    </row>
    <row r="801" spans="1:8" x14ac:dyDescent="0.25">
      <c r="A801">
        <v>1728</v>
      </c>
      <c r="B801">
        <v>4</v>
      </c>
      <c r="C801" t="s">
        <v>46</v>
      </c>
      <c r="D801">
        <v>2</v>
      </c>
      <c r="E801" t="s">
        <v>38</v>
      </c>
      <c r="F801">
        <v>1</v>
      </c>
      <c r="G801">
        <v>0</v>
      </c>
      <c r="H801" t="str">
        <f t="shared" si="12"/>
        <v>2021-22 4</v>
      </c>
    </row>
    <row r="802" spans="1:8" x14ac:dyDescent="0.25">
      <c r="A802">
        <v>26683</v>
      </c>
      <c r="B802">
        <v>4</v>
      </c>
      <c r="C802" t="s">
        <v>46</v>
      </c>
      <c r="D802">
        <v>2</v>
      </c>
      <c r="E802" t="s">
        <v>11</v>
      </c>
      <c r="F802">
        <v>2</v>
      </c>
      <c r="G802">
        <v>0</v>
      </c>
      <c r="H802" t="str">
        <f t="shared" si="12"/>
        <v>2021-22 4</v>
      </c>
    </row>
    <row r="803" spans="1:8" x14ac:dyDescent="0.25">
      <c r="A803">
        <v>22717</v>
      </c>
      <c r="B803">
        <v>4</v>
      </c>
      <c r="C803" t="s">
        <v>46</v>
      </c>
      <c r="D803">
        <v>2</v>
      </c>
      <c r="E803" t="s">
        <v>11</v>
      </c>
      <c r="F803">
        <v>1</v>
      </c>
      <c r="G803">
        <v>0</v>
      </c>
      <c r="H803" t="str">
        <f t="shared" si="12"/>
        <v>2021-22 4</v>
      </c>
    </row>
    <row r="804" spans="1:8" x14ac:dyDescent="0.25">
      <c r="A804">
        <v>39135</v>
      </c>
      <c r="B804">
        <v>4</v>
      </c>
      <c r="C804" t="s">
        <v>46</v>
      </c>
      <c r="D804">
        <v>2</v>
      </c>
      <c r="E804" t="s">
        <v>34</v>
      </c>
      <c r="F804">
        <v>2</v>
      </c>
      <c r="G804">
        <v>0</v>
      </c>
      <c r="H804" t="str">
        <f t="shared" si="12"/>
        <v>2021-22 4</v>
      </c>
    </row>
    <row r="805" spans="1:8" x14ac:dyDescent="0.25">
      <c r="A805">
        <v>173923</v>
      </c>
      <c r="B805">
        <v>4</v>
      </c>
      <c r="C805" t="s">
        <v>46</v>
      </c>
      <c r="D805">
        <v>2</v>
      </c>
      <c r="E805" t="s">
        <v>33</v>
      </c>
      <c r="F805">
        <v>1</v>
      </c>
      <c r="G805">
        <v>0</v>
      </c>
      <c r="H805" t="str">
        <f t="shared" si="12"/>
        <v>2021-22 4</v>
      </c>
    </row>
    <row r="806" spans="1:8" x14ac:dyDescent="0.25">
      <c r="A806">
        <v>33037</v>
      </c>
      <c r="B806">
        <v>4</v>
      </c>
      <c r="C806" t="s">
        <v>46</v>
      </c>
      <c r="D806">
        <v>2</v>
      </c>
      <c r="E806" t="s">
        <v>35</v>
      </c>
      <c r="F806">
        <v>1</v>
      </c>
      <c r="G806">
        <v>0</v>
      </c>
      <c r="H806" t="str">
        <f t="shared" si="12"/>
        <v>2021-22 4</v>
      </c>
    </row>
    <row r="807" spans="1:8" x14ac:dyDescent="0.25">
      <c r="A807">
        <v>52908</v>
      </c>
      <c r="B807">
        <v>4</v>
      </c>
      <c r="C807" t="s">
        <v>46</v>
      </c>
      <c r="D807">
        <v>2</v>
      </c>
      <c r="E807" t="s">
        <v>32</v>
      </c>
      <c r="F807">
        <v>1</v>
      </c>
      <c r="G807">
        <v>0</v>
      </c>
      <c r="H807" t="str">
        <f t="shared" si="12"/>
        <v>2021-22 4</v>
      </c>
    </row>
    <row r="808" spans="1:8" x14ac:dyDescent="0.25">
      <c r="A808">
        <v>16951</v>
      </c>
      <c r="B808">
        <v>4</v>
      </c>
      <c r="C808" t="s">
        <v>46</v>
      </c>
      <c r="D808">
        <v>2</v>
      </c>
      <c r="E808" t="s">
        <v>42</v>
      </c>
      <c r="F808">
        <v>2</v>
      </c>
      <c r="G808">
        <v>0</v>
      </c>
      <c r="H808" t="str">
        <f t="shared" si="12"/>
        <v>2021-22 4</v>
      </c>
    </row>
    <row r="809" spans="1:8" x14ac:dyDescent="0.25">
      <c r="A809">
        <v>9385</v>
      </c>
      <c r="B809">
        <v>4</v>
      </c>
      <c r="C809" t="s">
        <v>46</v>
      </c>
      <c r="D809">
        <v>2</v>
      </c>
      <c r="E809" t="s">
        <v>42</v>
      </c>
      <c r="F809">
        <v>1</v>
      </c>
      <c r="G809">
        <v>0</v>
      </c>
      <c r="H809" t="str">
        <f t="shared" si="12"/>
        <v>2021-22 4</v>
      </c>
    </row>
    <row r="810" spans="1:8" x14ac:dyDescent="0.25">
      <c r="A810">
        <v>1</v>
      </c>
      <c r="B810">
        <v>4</v>
      </c>
      <c r="C810" t="s">
        <v>46</v>
      </c>
      <c r="D810">
        <v>2</v>
      </c>
      <c r="E810" t="s">
        <v>40</v>
      </c>
      <c r="F810">
        <v>1</v>
      </c>
      <c r="G810">
        <v>1</v>
      </c>
      <c r="H810" t="str">
        <f t="shared" si="12"/>
        <v>2021-22 4</v>
      </c>
    </row>
    <row r="811" spans="1:8" x14ac:dyDescent="0.25">
      <c r="A811">
        <v>1</v>
      </c>
      <c r="B811">
        <v>4</v>
      </c>
      <c r="C811" t="s">
        <v>46</v>
      </c>
      <c r="D811">
        <v>2</v>
      </c>
      <c r="E811" t="s">
        <v>37</v>
      </c>
      <c r="F811">
        <v>2</v>
      </c>
      <c r="G811">
        <v>1</v>
      </c>
      <c r="H811" t="str">
        <f t="shared" si="12"/>
        <v>2021-22 4</v>
      </c>
    </row>
    <row r="812" spans="1:8" x14ac:dyDescent="0.25">
      <c r="A812">
        <v>5353</v>
      </c>
      <c r="B812">
        <v>4</v>
      </c>
      <c r="C812" t="s">
        <v>46</v>
      </c>
      <c r="D812">
        <v>2</v>
      </c>
      <c r="E812" t="s">
        <v>11</v>
      </c>
      <c r="F812">
        <v>1</v>
      </c>
      <c r="G812">
        <v>1</v>
      </c>
      <c r="H812" t="str">
        <f t="shared" si="12"/>
        <v>2021-22 4</v>
      </c>
    </row>
    <row r="813" spans="1:8" x14ac:dyDescent="0.25">
      <c r="A813">
        <v>5900</v>
      </c>
      <c r="B813">
        <v>4</v>
      </c>
      <c r="C813" t="s">
        <v>46</v>
      </c>
      <c r="D813">
        <v>2</v>
      </c>
      <c r="E813" t="s">
        <v>39</v>
      </c>
      <c r="F813">
        <v>1</v>
      </c>
      <c r="G813">
        <v>1</v>
      </c>
      <c r="H813" t="str">
        <f t="shared" si="12"/>
        <v>2021-22 4</v>
      </c>
    </row>
    <row r="814" spans="1:8" x14ac:dyDescent="0.25">
      <c r="A814">
        <v>15659</v>
      </c>
      <c r="B814">
        <v>4</v>
      </c>
      <c r="C814" t="s">
        <v>46</v>
      </c>
      <c r="D814">
        <v>2</v>
      </c>
      <c r="E814" t="s">
        <v>42</v>
      </c>
      <c r="F814">
        <v>2</v>
      </c>
      <c r="G814">
        <v>1</v>
      </c>
      <c r="H814" t="str">
        <f t="shared" si="12"/>
        <v>2021-22 4</v>
      </c>
    </row>
    <row r="815" spans="1:8" x14ac:dyDescent="0.25">
      <c r="A815">
        <v>12076</v>
      </c>
      <c r="B815">
        <v>4</v>
      </c>
      <c r="C815" t="s">
        <v>46</v>
      </c>
      <c r="D815">
        <v>2</v>
      </c>
      <c r="E815" t="s">
        <v>35</v>
      </c>
      <c r="F815">
        <v>1</v>
      </c>
      <c r="G815">
        <v>1</v>
      </c>
      <c r="H815" t="str">
        <f t="shared" si="12"/>
        <v>2021-22 4</v>
      </c>
    </row>
    <row r="816" spans="1:8" x14ac:dyDescent="0.25">
      <c r="A816">
        <v>20512</v>
      </c>
      <c r="B816">
        <v>4</v>
      </c>
      <c r="C816" t="s">
        <v>46</v>
      </c>
      <c r="D816">
        <v>2</v>
      </c>
      <c r="E816" t="s">
        <v>35</v>
      </c>
      <c r="F816">
        <v>2</v>
      </c>
      <c r="G816">
        <v>1</v>
      </c>
      <c r="H816" t="str">
        <f t="shared" si="12"/>
        <v>2021-22 4</v>
      </c>
    </row>
    <row r="817" spans="1:8" x14ac:dyDescent="0.25">
      <c r="A817">
        <v>4264</v>
      </c>
      <c r="B817">
        <v>4</v>
      </c>
      <c r="C817" t="s">
        <v>46</v>
      </c>
      <c r="D817">
        <v>2</v>
      </c>
      <c r="E817" t="s">
        <v>42</v>
      </c>
      <c r="F817">
        <v>1</v>
      </c>
      <c r="G817">
        <v>1</v>
      </c>
      <c r="H817" t="str">
        <f t="shared" si="12"/>
        <v>2021-22 4</v>
      </c>
    </row>
    <row r="818" spans="1:8" x14ac:dyDescent="0.25">
      <c r="A818">
        <v>18378</v>
      </c>
      <c r="B818">
        <v>4</v>
      </c>
      <c r="C818" t="s">
        <v>46</v>
      </c>
      <c r="D818">
        <v>2</v>
      </c>
      <c r="E818" t="s">
        <v>32</v>
      </c>
      <c r="F818">
        <v>1</v>
      </c>
      <c r="G818">
        <v>1</v>
      </c>
      <c r="H818" t="str">
        <f t="shared" si="12"/>
        <v>2021-22 4</v>
      </c>
    </row>
    <row r="819" spans="1:8" x14ac:dyDescent="0.25">
      <c r="A819">
        <v>1</v>
      </c>
      <c r="B819">
        <v>4</v>
      </c>
      <c r="C819" t="s">
        <v>46</v>
      </c>
      <c r="D819">
        <v>2</v>
      </c>
      <c r="E819" t="s">
        <v>45</v>
      </c>
      <c r="F819">
        <v>1</v>
      </c>
      <c r="G819">
        <v>1</v>
      </c>
      <c r="H819" t="str">
        <f t="shared" si="12"/>
        <v>2021-22 4</v>
      </c>
    </row>
    <row r="820" spans="1:8" x14ac:dyDescent="0.25">
      <c r="A820">
        <v>70657</v>
      </c>
      <c r="B820">
        <v>4</v>
      </c>
      <c r="C820" t="s">
        <v>46</v>
      </c>
      <c r="D820">
        <v>2</v>
      </c>
      <c r="E820" t="s">
        <v>33</v>
      </c>
      <c r="F820">
        <v>2</v>
      </c>
      <c r="G820">
        <v>1</v>
      </c>
      <c r="H820" t="str">
        <f t="shared" si="12"/>
        <v>2021-22 4</v>
      </c>
    </row>
    <row r="821" spans="1:8" x14ac:dyDescent="0.25">
      <c r="A821">
        <v>34010</v>
      </c>
      <c r="B821">
        <v>4</v>
      </c>
      <c r="C821" t="s">
        <v>46</v>
      </c>
      <c r="D821">
        <v>2</v>
      </c>
      <c r="E821" t="s">
        <v>33</v>
      </c>
      <c r="F821">
        <v>1</v>
      </c>
      <c r="G821">
        <v>1</v>
      </c>
      <c r="H821" t="str">
        <f t="shared" si="12"/>
        <v>2021-22 4</v>
      </c>
    </row>
    <row r="822" spans="1:8" x14ac:dyDescent="0.25">
      <c r="A822">
        <v>7495</v>
      </c>
      <c r="B822">
        <v>4</v>
      </c>
      <c r="C822" t="s">
        <v>46</v>
      </c>
      <c r="D822">
        <v>2</v>
      </c>
      <c r="E822" t="s">
        <v>39</v>
      </c>
      <c r="F822">
        <v>2</v>
      </c>
      <c r="G822">
        <v>1</v>
      </c>
      <c r="H822" t="str">
        <f t="shared" si="12"/>
        <v>2021-22 4</v>
      </c>
    </row>
    <row r="823" spans="1:8" x14ac:dyDescent="0.25">
      <c r="A823">
        <v>7581</v>
      </c>
      <c r="B823">
        <v>4</v>
      </c>
      <c r="C823" t="s">
        <v>46</v>
      </c>
      <c r="D823">
        <v>2</v>
      </c>
      <c r="E823" t="s">
        <v>11</v>
      </c>
      <c r="F823">
        <v>2</v>
      </c>
      <c r="G823">
        <v>1</v>
      </c>
      <c r="H823" t="str">
        <f t="shared" si="12"/>
        <v>2021-22 4</v>
      </c>
    </row>
    <row r="824" spans="1:8" x14ac:dyDescent="0.25">
      <c r="A824">
        <v>28</v>
      </c>
      <c r="B824">
        <v>4</v>
      </c>
      <c r="C824" t="s">
        <v>46</v>
      </c>
      <c r="D824">
        <v>2</v>
      </c>
      <c r="E824" t="s">
        <v>38</v>
      </c>
      <c r="F824">
        <v>2</v>
      </c>
      <c r="G824">
        <v>1</v>
      </c>
      <c r="H824" t="str">
        <f t="shared" si="12"/>
        <v>2021-22 4</v>
      </c>
    </row>
    <row r="825" spans="1:8" x14ac:dyDescent="0.25">
      <c r="A825">
        <v>17</v>
      </c>
      <c r="B825">
        <v>4</v>
      </c>
      <c r="C825" t="s">
        <v>46</v>
      </c>
      <c r="D825">
        <v>2</v>
      </c>
      <c r="E825" t="s">
        <v>38</v>
      </c>
      <c r="F825">
        <v>1</v>
      </c>
      <c r="G825">
        <v>1</v>
      </c>
      <c r="H825" t="str">
        <f t="shared" si="12"/>
        <v>2021-22 4</v>
      </c>
    </row>
    <row r="826" spans="1:8" x14ac:dyDescent="0.25">
      <c r="A826">
        <v>24128</v>
      </c>
      <c r="B826">
        <v>4</v>
      </c>
      <c r="C826" t="s">
        <v>46</v>
      </c>
      <c r="D826">
        <v>2</v>
      </c>
      <c r="E826" t="s">
        <v>32</v>
      </c>
      <c r="F826">
        <v>2</v>
      </c>
      <c r="G826">
        <v>1</v>
      </c>
      <c r="H826" t="str">
        <f t="shared" si="12"/>
        <v>2021-22 4</v>
      </c>
    </row>
    <row r="827" spans="1:8" x14ac:dyDescent="0.25">
      <c r="A827">
        <v>13475</v>
      </c>
      <c r="B827">
        <v>4</v>
      </c>
      <c r="C827" t="s">
        <v>46</v>
      </c>
      <c r="D827">
        <v>2</v>
      </c>
      <c r="E827" t="s">
        <v>36</v>
      </c>
      <c r="F827">
        <v>2</v>
      </c>
      <c r="G827">
        <v>1</v>
      </c>
      <c r="H827" t="str">
        <f t="shared" si="12"/>
        <v>2021-22 4</v>
      </c>
    </row>
    <row r="828" spans="1:8" x14ac:dyDescent="0.25">
      <c r="A828">
        <v>4</v>
      </c>
      <c r="B828">
        <v>4</v>
      </c>
      <c r="C828" t="s">
        <v>46</v>
      </c>
      <c r="D828">
        <v>2</v>
      </c>
      <c r="E828" t="s">
        <v>40</v>
      </c>
      <c r="F828">
        <v>2</v>
      </c>
      <c r="G828">
        <v>1</v>
      </c>
      <c r="H828" t="str">
        <f t="shared" si="12"/>
        <v>2021-22 4</v>
      </c>
    </row>
    <row r="829" spans="1:8" x14ac:dyDescent="0.25">
      <c r="A829">
        <v>33</v>
      </c>
      <c r="B829">
        <v>4</v>
      </c>
      <c r="C829" t="s">
        <v>46</v>
      </c>
      <c r="D829">
        <v>2</v>
      </c>
      <c r="E829" t="s">
        <v>34</v>
      </c>
      <c r="F829">
        <v>2</v>
      </c>
      <c r="G829">
        <v>1</v>
      </c>
      <c r="H829" t="str">
        <f t="shared" si="12"/>
        <v>2021-22 4</v>
      </c>
    </row>
    <row r="830" spans="1:8" x14ac:dyDescent="0.25">
      <c r="A830">
        <v>10331</v>
      </c>
      <c r="B830">
        <v>4</v>
      </c>
      <c r="C830" t="s">
        <v>46</v>
      </c>
      <c r="D830">
        <v>2</v>
      </c>
      <c r="E830" t="s">
        <v>36</v>
      </c>
      <c r="F830">
        <v>1</v>
      </c>
      <c r="G830">
        <v>1</v>
      </c>
      <c r="H830" t="str">
        <f t="shared" si="12"/>
        <v>2021-22 4</v>
      </c>
    </row>
    <row r="831" spans="1:8" x14ac:dyDescent="0.25">
      <c r="A831">
        <v>20</v>
      </c>
      <c r="B831">
        <v>4</v>
      </c>
      <c r="C831" t="s">
        <v>46</v>
      </c>
      <c r="D831">
        <v>2</v>
      </c>
      <c r="E831" t="s">
        <v>34</v>
      </c>
      <c r="F831">
        <v>1</v>
      </c>
      <c r="G831">
        <v>1</v>
      </c>
      <c r="H831" t="str">
        <f t="shared" si="12"/>
        <v>2021-22 4</v>
      </c>
    </row>
    <row r="832" spans="1:8" x14ac:dyDescent="0.25">
      <c r="A832">
        <v>904</v>
      </c>
      <c r="B832">
        <v>1</v>
      </c>
      <c r="C832" t="s">
        <v>47</v>
      </c>
      <c r="D832">
        <v>1</v>
      </c>
      <c r="E832" t="s">
        <v>48</v>
      </c>
      <c r="F832">
        <v>1</v>
      </c>
      <c r="G832">
        <v>0</v>
      </c>
      <c r="H832" t="str">
        <f t="shared" si="12"/>
        <v>2022-23 1</v>
      </c>
    </row>
    <row r="833" spans="1:8" x14ac:dyDescent="0.25">
      <c r="A833">
        <v>17483</v>
      </c>
      <c r="B833">
        <v>1</v>
      </c>
      <c r="C833" t="s">
        <v>47</v>
      </c>
      <c r="D833">
        <v>1</v>
      </c>
      <c r="E833" t="s">
        <v>40</v>
      </c>
      <c r="F833">
        <v>1</v>
      </c>
      <c r="G833">
        <v>0</v>
      </c>
      <c r="H833" t="str">
        <f t="shared" si="12"/>
        <v>2022-23 1</v>
      </c>
    </row>
    <row r="834" spans="1:8" x14ac:dyDescent="0.25">
      <c r="A834">
        <v>46679</v>
      </c>
      <c r="B834">
        <v>1</v>
      </c>
      <c r="C834" t="s">
        <v>47</v>
      </c>
      <c r="D834">
        <v>1</v>
      </c>
      <c r="E834" t="s">
        <v>34</v>
      </c>
      <c r="F834">
        <v>1</v>
      </c>
      <c r="G834">
        <v>0</v>
      </c>
      <c r="H834" t="str">
        <f t="shared" si="12"/>
        <v>2022-23 1</v>
      </c>
    </row>
    <row r="835" spans="1:8" x14ac:dyDescent="0.25">
      <c r="A835">
        <v>11358</v>
      </c>
      <c r="B835">
        <v>1</v>
      </c>
      <c r="C835" t="s">
        <v>47</v>
      </c>
      <c r="D835">
        <v>1</v>
      </c>
      <c r="E835" t="s">
        <v>36</v>
      </c>
      <c r="F835">
        <v>1</v>
      </c>
      <c r="G835">
        <v>0</v>
      </c>
      <c r="H835" t="str">
        <f t="shared" ref="H835:H898" si="13">CONCATENATE(C835," ",B835)</f>
        <v>2022-23 1</v>
      </c>
    </row>
    <row r="836" spans="1:8" x14ac:dyDescent="0.25">
      <c r="A836">
        <v>68150</v>
      </c>
      <c r="B836">
        <v>1</v>
      </c>
      <c r="C836" t="s">
        <v>47</v>
      </c>
      <c r="D836">
        <v>1</v>
      </c>
      <c r="E836" t="s">
        <v>32</v>
      </c>
      <c r="F836">
        <v>1</v>
      </c>
      <c r="G836">
        <v>0</v>
      </c>
      <c r="H836" t="str">
        <f t="shared" si="13"/>
        <v>2022-23 1</v>
      </c>
    </row>
    <row r="837" spans="1:8" x14ac:dyDescent="0.25">
      <c r="A837">
        <v>2241</v>
      </c>
      <c r="B837">
        <v>1</v>
      </c>
      <c r="C837" t="s">
        <v>47</v>
      </c>
      <c r="D837">
        <v>1</v>
      </c>
      <c r="E837" t="s">
        <v>38</v>
      </c>
      <c r="F837">
        <v>1</v>
      </c>
      <c r="G837">
        <v>0</v>
      </c>
      <c r="H837" t="str">
        <f t="shared" si="13"/>
        <v>2022-23 1</v>
      </c>
    </row>
    <row r="838" spans="1:8" x14ac:dyDescent="0.25">
      <c r="A838">
        <v>51718</v>
      </c>
      <c r="B838">
        <v>1</v>
      </c>
      <c r="C838" t="s">
        <v>47</v>
      </c>
      <c r="D838">
        <v>1</v>
      </c>
      <c r="E838" t="s">
        <v>39</v>
      </c>
      <c r="F838">
        <v>1</v>
      </c>
      <c r="G838">
        <v>0</v>
      </c>
      <c r="H838" t="str">
        <f t="shared" si="13"/>
        <v>2022-23 1</v>
      </c>
    </row>
    <row r="839" spans="1:8" x14ac:dyDescent="0.25">
      <c r="A839">
        <v>58</v>
      </c>
      <c r="B839">
        <v>1</v>
      </c>
      <c r="C839" t="s">
        <v>47</v>
      </c>
      <c r="D839">
        <v>1</v>
      </c>
      <c r="E839" t="s">
        <v>45</v>
      </c>
      <c r="F839">
        <v>1</v>
      </c>
      <c r="G839">
        <v>0</v>
      </c>
      <c r="H839" t="str">
        <f t="shared" si="13"/>
        <v>2022-23 1</v>
      </c>
    </row>
    <row r="840" spans="1:8" x14ac:dyDescent="0.25">
      <c r="A840">
        <v>1</v>
      </c>
      <c r="B840">
        <v>1</v>
      </c>
      <c r="C840" t="s">
        <v>47</v>
      </c>
      <c r="D840">
        <v>1</v>
      </c>
      <c r="E840" t="s">
        <v>43</v>
      </c>
      <c r="F840">
        <v>1</v>
      </c>
      <c r="G840">
        <v>0</v>
      </c>
      <c r="H840" t="str">
        <f t="shared" si="13"/>
        <v>2022-23 1</v>
      </c>
    </row>
    <row r="841" spans="1:8" x14ac:dyDescent="0.25">
      <c r="A841">
        <v>16923</v>
      </c>
      <c r="B841">
        <v>1</v>
      </c>
      <c r="C841" t="s">
        <v>47</v>
      </c>
      <c r="D841">
        <v>1</v>
      </c>
      <c r="E841" t="s">
        <v>42</v>
      </c>
      <c r="F841">
        <v>1</v>
      </c>
      <c r="G841">
        <v>0</v>
      </c>
      <c r="H841" t="str">
        <f t="shared" si="13"/>
        <v>2022-23 1</v>
      </c>
    </row>
    <row r="842" spans="1:8" x14ac:dyDescent="0.25">
      <c r="A842">
        <v>243545</v>
      </c>
      <c r="B842">
        <v>1</v>
      </c>
      <c r="C842" t="s">
        <v>47</v>
      </c>
      <c r="D842">
        <v>1</v>
      </c>
      <c r="E842" t="s">
        <v>33</v>
      </c>
      <c r="F842">
        <v>1</v>
      </c>
      <c r="G842">
        <v>0</v>
      </c>
      <c r="H842" t="str">
        <f t="shared" si="13"/>
        <v>2022-23 1</v>
      </c>
    </row>
    <row r="843" spans="1:8" x14ac:dyDescent="0.25">
      <c r="A843">
        <v>37089</v>
      </c>
      <c r="B843">
        <v>1</v>
      </c>
      <c r="C843" t="s">
        <v>47</v>
      </c>
      <c r="D843">
        <v>1</v>
      </c>
      <c r="E843" t="s">
        <v>35</v>
      </c>
      <c r="F843">
        <v>1</v>
      </c>
      <c r="G843">
        <v>0</v>
      </c>
      <c r="H843" t="str">
        <f t="shared" si="13"/>
        <v>2022-23 1</v>
      </c>
    </row>
    <row r="844" spans="1:8" x14ac:dyDescent="0.25">
      <c r="A844">
        <v>41617</v>
      </c>
      <c r="B844">
        <v>1</v>
      </c>
      <c r="C844" t="s">
        <v>47</v>
      </c>
      <c r="D844">
        <v>1</v>
      </c>
      <c r="E844" t="s">
        <v>11</v>
      </c>
      <c r="F844">
        <v>1</v>
      </c>
      <c r="G844">
        <v>0</v>
      </c>
      <c r="H844" t="str">
        <f t="shared" si="13"/>
        <v>2022-23 1</v>
      </c>
    </row>
    <row r="845" spans="1:8" x14ac:dyDescent="0.25">
      <c r="A845">
        <v>3158</v>
      </c>
      <c r="B845">
        <v>1</v>
      </c>
      <c r="C845" t="s">
        <v>47</v>
      </c>
      <c r="D845">
        <v>1</v>
      </c>
      <c r="E845" t="s">
        <v>37</v>
      </c>
      <c r="F845">
        <v>1</v>
      </c>
      <c r="G845">
        <v>0</v>
      </c>
      <c r="H845" t="str">
        <f t="shared" si="13"/>
        <v>2022-23 1</v>
      </c>
    </row>
    <row r="846" spans="1:8" x14ac:dyDescent="0.25">
      <c r="A846">
        <v>20</v>
      </c>
      <c r="B846">
        <v>1</v>
      </c>
      <c r="C846" t="s">
        <v>47</v>
      </c>
      <c r="D846">
        <v>1</v>
      </c>
      <c r="E846" t="s">
        <v>34</v>
      </c>
      <c r="F846">
        <v>1</v>
      </c>
      <c r="G846">
        <v>1</v>
      </c>
      <c r="H846" t="str">
        <f t="shared" si="13"/>
        <v>2022-23 1</v>
      </c>
    </row>
    <row r="847" spans="1:8" x14ac:dyDescent="0.25">
      <c r="A847">
        <v>18673</v>
      </c>
      <c r="B847">
        <v>1</v>
      </c>
      <c r="C847" t="s">
        <v>47</v>
      </c>
      <c r="D847">
        <v>1</v>
      </c>
      <c r="E847" t="s">
        <v>33</v>
      </c>
      <c r="F847">
        <v>1</v>
      </c>
      <c r="G847">
        <v>1</v>
      </c>
      <c r="H847" t="str">
        <f t="shared" si="13"/>
        <v>2022-23 1</v>
      </c>
    </row>
    <row r="848" spans="1:8" x14ac:dyDescent="0.25">
      <c r="A848">
        <v>1</v>
      </c>
      <c r="B848">
        <v>1</v>
      </c>
      <c r="C848" t="s">
        <v>47</v>
      </c>
      <c r="D848">
        <v>1</v>
      </c>
      <c r="E848" t="s">
        <v>40</v>
      </c>
      <c r="F848">
        <v>1</v>
      </c>
      <c r="G848">
        <v>1</v>
      </c>
      <c r="H848" t="str">
        <f t="shared" si="13"/>
        <v>2022-23 1</v>
      </c>
    </row>
    <row r="849" spans="1:8" x14ac:dyDescent="0.25">
      <c r="A849">
        <v>9636</v>
      </c>
      <c r="B849">
        <v>1</v>
      </c>
      <c r="C849" t="s">
        <v>47</v>
      </c>
      <c r="D849">
        <v>1</v>
      </c>
      <c r="E849" t="s">
        <v>39</v>
      </c>
      <c r="F849">
        <v>1</v>
      </c>
      <c r="G849">
        <v>1</v>
      </c>
      <c r="H849" t="str">
        <f t="shared" si="13"/>
        <v>2022-23 1</v>
      </c>
    </row>
    <row r="850" spans="1:8" x14ac:dyDescent="0.25">
      <c r="A850">
        <v>18486</v>
      </c>
      <c r="B850">
        <v>1</v>
      </c>
      <c r="C850" t="s">
        <v>47</v>
      </c>
      <c r="D850">
        <v>1</v>
      </c>
      <c r="E850" t="s">
        <v>42</v>
      </c>
      <c r="F850">
        <v>1</v>
      </c>
      <c r="G850">
        <v>1</v>
      </c>
      <c r="H850" t="str">
        <f t="shared" si="13"/>
        <v>2022-23 1</v>
      </c>
    </row>
    <row r="851" spans="1:8" x14ac:dyDescent="0.25">
      <c r="A851">
        <v>32850</v>
      </c>
      <c r="B851">
        <v>1</v>
      </c>
      <c r="C851" t="s">
        <v>47</v>
      </c>
      <c r="D851">
        <v>1</v>
      </c>
      <c r="E851" t="s">
        <v>32</v>
      </c>
      <c r="F851">
        <v>1</v>
      </c>
      <c r="G851">
        <v>1</v>
      </c>
      <c r="H851" t="str">
        <f t="shared" si="13"/>
        <v>2022-23 1</v>
      </c>
    </row>
    <row r="852" spans="1:8" x14ac:dyDescent="0.25">
      <c r="A852">
        <v>8</v>
      </c>
      <c r="B852">
        <v>1</v>
      </c>
      <c r="C852" t="s">
        <v>47</v>
      </c>
      <c r="D852">
        <v>1</v>
      </c>
      <c r="E852" t="s">
        <v>38</v>
      </c>
      <c r="F852">
        <v>1</v>
      </c>
      <c r="G852">
        <v>1</v>
      </c>
      <c r="H852" t="str">
        <f t="shared" si="13"/>
        <v>2022-23 1</v>
      </c>
    </row>
    <row r="853" spans="1:8" x14ac:dyDescent="0.25">
      <c r="A853">
        <v>12672</v>
      </c>
      <c r="B853">
        <v>1</v>
      </c>
      <c r="C853" t="s">
        <v>47</v>
      </c>
      <c r="D853">
        <v>1</v>
      </c>
      <c r="E853" t="s">
        <v>11</v>
      </c>
      <c r="F853">
        <v>1</v>
      </c>
      <c r="G853">
        <v>1</v>
      </c>
      <c r="H853" t="str">
        <f t="shared" si="13"/>
        <v>2022-23 1</v>
      </c>
    </row>
    <row r="854" spans="1:8" x14ac:dyDescent="0.25">
      <c r="A854">
        <v>15112</v>
      </c>
      <c r="B854">
        <v>1</v>
      </c>
      <c r="C854" t="s">
        <v>47</v>
      </c>
      <c r="D854">
        <v>1</v>
      </c>
      <c r="E854" t="s">
        <v>35</v>
      </c>
      <c r="F854">
        <v>1</v>
      </c>
      <c r="G854">
        <v>1</v>
      </c>
      <c r="H854" t="str">
        <f t="shared" si="13"/>
        <v>2022-23 1</v>
      </c>
    </row>
    <row r="855" spans="1:8" x14ac:dyDescent="0.25">
      <c r="A855">
        <v>18767</v>
      </c>
      <c r="B855">
        <v>1</v>
      </c>
      <c r="C855" t="s">
        <v>47</v>
      </c>
      <c r="D855">
        <v>1</v>
      </c>
      <c r="E855" t="s">
        <v>36</v>
      </c>
      <c r="F855">
        <v>1</v>
      </c>
      <c r="G855">
        <v>1</v>
      </c>
      <c r="H855" t="str">
        <f t="shared" si="13"/>
        <v>2022-23 1</v>
      </c>
    </row>
    <row r="856" spans="1:8" x14ac:dyDescent="0.25">
      <c r="A856">
        <v>9986</v>
      </c>
      <c r="B856">
        <v>1</v>
      </c>
      <c r="C856" t="s">
        <v>47</v>
      </c>
      <c r="D856">
        <v>2</v>
      </c>
      <c r="E856" t="s">
        <v>36</v>
      </c>
      <c r="F856">
        <v>1</v>
      </c>
      <c r="G856">
        <v>0</v>
      </c>
      <c r="H856" t="str">
        <f t="shared" si="13"/>
        <v>2022-23 1</v>
      </c>
    </row>
    <row r="857" spans="1:8" x14ac:dyDescent="0.25">
      <c r="A857">
        <v>195029</v>
      </c>
      <c r="B857">
        <v>1</v>
      </c>
      <c r="C857" t="s">
        <v>47</v>
      </c>
      <c r="D857">
        <v>2</v>
      </c>
      <c r="E857" t="s">
        <v>33</v>
      </c>
      <c r="F857">
        <v>1</v>
      </c>
      <c r="G857">
        <v>0</v>
      </c>
      <c r="H857" t="str">
        <f t="shared" si="13"/>
        <v>2022-23 1</v>
      </c>
    </row>
    <row r="858" spans="1:8" x14ac:dyDescent="0.25">
      <c r="A858">
        <v>47359</v>
      </c>
      <c r="B858">
        <v>1</v>
      </c>
      <c r="C858" t="s">
        <v>47</v>
      </c>
      <c r="D858">
        <v>2</v>
      </c>
      <c r="E858" t="s">
        <v>39</v>
      </c>
      <c r="F858">
        <v>1</v>
      </c>
      <c r="G858">
        <v>0</v>
      </c>
      <c r="H858" t="str">
        <f t="shared" si="13"/>
        <v>2022-23 1</v>
      </c>
    </row>
    <row r="859" spans="1:8" x14ac:dyDescent="0.25">
      <c r="A859">
        <v>54320</v>
      </c>
      <c r="B859">
        <v>1</v>
      </c>
      <c r="C859" t="s">
        <v>47</v>
      </c>
      <c r="D859">
        <v>2</v>
      </c>
      <c r="E859" t="s">
        <v>32</v>
      </c>
      <c r="F859">
        <v>2</v>
      </c>
      <c r="G859">
        <v>0</v>
      </c>
      <c r="H859" t="str">
        <f t="shared" si="13"/>
        <v>2022-23 1</v>
      </c>
    </row>
    <row r="860" spans="1:8" x14ac:dyDescent="0.25">
      <c r="A860">
        <v>42593</v>
      </c>
      <c r="B860">
        <v>1</v>
      </c>
      <c r="C860" t="s">
        <v>47</v>
      </c>
      <c r="D860">
        <v>2</v>
      </c>
      <c r="E860" t="s">
        <v>39</v>
      </c>
      <c r="F860">
        <v>2</v>
      </c>
      <c r="G860">
        <v>0</v>
      </c>
      <c r="H860" t="str">
        <f t="shared" si="13"/>
        <v>2022-23 1</v>
      </c>
    </row>
    <row r="861" spans="1:8" x14ac:dyDescent="0.25">
      <c r="A861">
        <v>173688</v>
      </c>
      <c r="B861">
        <v>1</v>
      </c>
      <c r="C861" t="s">
        <v>47</v>
      </c>
      <c r="D861">
        <v>2</v>
      </c>
      <c r="E861" t="s">
        <v>33</v>
      </c>
      <c r="F861">
        <v>2</v>
      </c>
      <c r="G861">
        <v>0</v>
      </c>
      <c r="H861" t="str">
        <f t="shared" si="13"/>
        <v>2022-23 1</v>
      </c>
    </row>
    <row r="862" spans="1:8" x14ac:dyDescent="0.25">
      <c r="A862">
        <v>40369</v>
      </c>
      <c r="B862">
        <v>1</v>
      </c>
      <c r="C862" t="s">
        <v>47</v>
      </c>
      <c r="D862">
        <v>2</v>
      </c>
      <c r="E862" t="s">
        <v>34</v>
      </c>
      <c r="F862">
        <v>1</v>
      </c>
      <c r="G862">
        <v>0</v>
      </c>
      <c r="H862" t="str">
        <f t="shared" si="13"/>
        <v>2022-23 1</v>
      </c>
    </row>
    <row r="863" spans="1:8" x14ac:dyDescent="0.25">
      <c r="A863">
        <v>1</v>
      </c>
      <c r="B863">
        <v>1</v>
      </c>
      <c r="C863" t="s">
        <v>47</v>
      </c>
      <c r="D863">
        <v>2</v>
      </c>
      <c r="E863" t="s">
        <v>43</v>
      </c>
      <c r="F863">
        <v>1</v>
      </c>
      <c r="G863">
        <v>0</v>
      </c>
      <c r="H863" t="str">
        <f t="shared" si="13"/>
        <v>2022-23 1</v>
      </c>
    </row>
    <row r="864" spans="1:8" x14ac:dyDescent="0.25">
      <c r="A864">
        <v>48</v>
      </c>
      <c r="B864">
        <v>1</v>
      </c>
      <c r="C864" t="s">
        <v>47</v>
      </c>
      <c r="D864">
        <v>2</v>
      </c>
      <c r="E864" t="s">
        <v>45</v>
      </c>
      <c r="F864">
        <v>2</v>
      </c>
      <c r="G864">
        <v>0</v>
      </c>
      <c r="H864" t="str">
        <f t="shared" si="13"/>
        <v>2022-23 1</v>
      </c>
    </row>
    <row r="865" spans="1:8" x14ac:dyDescent="0.25">
      <c r="A865">
        <v>1929</v>
      </c>
      <c r="B865">
        <v>1</v>
      </c>
      <c r="C865" t="s">
        <v>47</v>
      </c>
      <c r="D865">
        <v>2</v>
      </c>
      <c r="E865" t="s">
        <v>38</v>
      </c>
      <c r="F865">
        <v>1</v>
      </c>
      <c r="G865">
        <v>0</v>
      </c>
      <c r="H865" t="str">
        <f t="shared" si="13"/>
        <v>2022-23 1</v>
      </c>
    </row>
    <row r="866" spans="1:8" x14ac:dyDescent="0.25">
      <c r="A866">
        <v>674</v>
      </c>
      <c r="B866">
        <v>1</v>
      </c>
      <c r="C866" t="s">
        <v>47</v>
      </c>
      <c r="D866">
        <v>2</v>
      </c>
      <c r="E866" t="s">
        <v>48</v>
      </c>
      <c r="F866">
        <v>1</v>
      </c>
      <c r="G866">
        <v>0</v>
      </c>
      <c r="H866" t="str">
        <f t="shared" si="13"/>
        <v>2022-23 1</v>
      </c>
    </row>
    <row r="867" spans="1:8" x14ac:dyDescent="0.25">
      <c r="A867">
        <v>25775</v>
      </c>
      <c r="B867">
        <v>1</v>
      </c>
      <c r="C867" t="s">
        <v>47</v>
      </c>
      <c r="D867">
        <v>2</v>
      </c>
      <c r="E867" t="s">
        <v>11</v>
      </c>
      <c r="F867">
        <v>2</v>
      </c>
      <c r="G867">
        <v>0</v>
      </c>
      <c r="H867" t="str">
        <f t="shared" si="13"/>
        <v>2022-23 1</v>
      </c>
    </row>
    <row r="868" spans="1:8" x14ac:dyDescent="0.25">
      <c r="A868">
        <v>21607</v>
      </c>
      <c r="B868">
        <v>1</v>
      </c>
      <c r="C868" t="s">
        <v>47</v>
      </c>
      <c r="D868">
        <v>2</v>
      </c>
      <c r="E868" t="s">
        <v>42</v>
      </c>
      <c r="F868">
        <v>2</v>
      </c>
      <c r="G868">
        <v>0</v>
      </c>
      <c r="H868" t="str">
        <f t="shared" si="13"/>
        <v>2022-23 1</v>
      </c>
    </row>
    <row r="869" spans="1:8" x14ac:dyDescent="0.25">
      <c r="A869">
        <v>27167</v>
      </c>
      <c r="B869">
        <v>1</v>
      </c>
      <c r="C869" t="s">
        <v>47</v>
      </c>
      <c r="D869">
        <v>2</v>
      </c>
      <c r="E869" t="s">
        <v>11</v>
      </c>
      <c r="F869">
        <v>1</v>
      </c>
      <c r="G869">
        <v>0</v>
      </c>
      <c r="H869" t="str">
        <f t="shared" si="13"/>
        <v>2022-23 1</v>
      </c>
    </row>
    <row r="870" spans="1:8" x14ac:dyDescent="0.25">
      <c r="A870">
        <v>2</v>
      </c>
      <c r="B870">
        <v>1</v>
      </c>
      <c r="C870" t="s">
        <v>47</v>
      </c>
      <c r="D870">
        <v>2</v>
      </c>
      <c r="E870" t="s">
        <v>43</v>
      </c>
      <c r="F870">
        <v>2</v>
      </c>
      <c r="G870">
        <v>0</v>
      </c>
      <c r="H870" t="str">
        <f t="shared" si="13"/>
        <v>2022-23 1</v>
      </c>
    </row>
    <row r="871" spans="1:8" x14ac:dyDescent="0.25">
      <c r="A871">
        <v>19</v>
      </c>
      <c r="B871">
        <v>1</v>
      </c>
      <c r="C871" t="s">
        <v>47</v>
      </c>
      <c r="D871">
        <v>2</v>
      </c>
      <c r="E871" t="s">
        <v>45</v>
      </c>
      <c r="F871">
        <v>1</v>
      </c>
      <c r="G871">
        <v>0</v>
      </c>
      <c r="H871" t="str">
        <f t="shared" si="13"/>
        <v>2022-23 1</v>
      </c>
    </row>
    <row r="872" spans="1:8" x14ac:dyDescent="0.25">
      <c r="A872">
        <v>1746</v>
      </c>
      <c r="B872">
        <v>1</v>
      </c>
      <c r="C872" t="s">
        <v>47</v>
      </c>
      <c r="D872">
        <v>2</v>
      </c>
      <c r="E872" t="s">
        <v>38</v>
      </c>
      <c r="F872">
        <v>2</v>
      </c>
      <c r="G872">
        <v>0</v>
      </c>
      <c r="H872" t="str">
        <f t="shared" si="13"/>
        <v>2022-23 1</v>
      </c>
    </row>
    <row r="873" spans="1:8" x14ac:dyDescent="0.25">
      <c r="A873">
        <v>16046</v>
      </c>
      <c r="B873">
        <v>1</v>
      </c>
      <c r="C873" t="s">
        <v>47</v>
      </c>
      <c r="D873">
        <v>2</v>
      </c>
      <c r="E873" t="s">
        <v>40</v>
      </c>
      <c r="F873">
        <v>1</v>
      </c>
      <c r="G873">
        <v>0</v>
      </c>
      <c r="H873" t="str">
        <f t="shared" si="13"/>
        <v>2022-23 1</v>
      </c>
    </row>
    <row r="874" spans="1:8" x14ac:dyDescent="0.25">
      <c r="A874">
        <v>2418</v>
      </c>
      <c r="B874">
        <v>1</v>
      </c>
      <c r="C874" t="s">
        <v>47</v>
      </c>
      <c r="D874">
        <v>2</v>
      </c>
      <c r="E874" t="s">
        <v>37</v>
      </c>
      <c r="F874">
        <v>2</v>
      </c>
      <c r="G874">
        <v>0</v>
      </c>
      <c r="H874" t="str">
        <f t="shared" si="13"/>
        <v>2022-23 1</v>
      </c>
    </row>
    <row r="875" spans="1:8" x14ac:dyDescent="0.25">
      <c r="A875">
        <v>34740</v>
      </c>
      <c r="B875">
        <v>1</v>
      </c>
      <c r="C875" t="s">
        <v>47</v>
      </c>
      <c r="D875">
        <v>2</v>
      </c>
      <c r="E875" t="s">
        <v>35</v>
      </c>
      <c r="F875">
        <v>1</v>
      </c>
      <c r="G875">
        <v>0</v>
      </c>
      <c r="H875" t="str">
        <f t="shared" si="13"/>
        <v>2022-23 1</v>
      </c>
    </row>
    <row r="876" spans="1:8" x14ac:dyDescent="0.25">
      <c r="A876">
        <v>29380</v>
      </c>
      <c r="B876">
        <v>1</v>
      </c>
      <c r="C876" t="s">
        <v>47</v>
      </c>
      <c r="D876">
        <v>2</v>
      </c>
      <c r="E876" t="s">
        <v>35</v>
      </c>
      <c r="F876">
        <v>2</v>
      </c>
      <c r="G876">
        <v>0</v>
      </c>
      <c r="H876" t="str">
        <f t="shared" si="13"/>
        <v>2022-23 1</v>
      </c>
    </row>
    <row r="877" spans="1:8" x14ac:dyDescent="0.25">
      <c r="A877">
        <v>2376</v>
      </c>
      <c r="B877">
        <v>1</v>
      </c>
      <c r="C877" t="s">
        <v>47</v>
      </c>
      <c r="D877">
        <v>2</v>
      </c>
      <c r="E877" t="s">
        <v>37</v>
      </c>
      <c r="F877">
        <v>1</v>
      </c>
      <c r="G877">
        <v>0</v>
      </c>
      <c r="H877" t="str">
        <f t="shared" si="13"/>
        <v>2022-23 1</v>
      </c>
    </row>
    <row r="878" spans="1:8" x14ac:dyDescent="0.25">
      <c r="A878">
        <v>691</v>
      </c>
      <c r="B878">
        <v>1</v>
      </c>
      <c r="C878" t="s">
        <v>47</v>
      </c>
      <c r="D878">
        <v>2</v>
      </c>
      <c r="E878" t="s">
        <v>48</v>
      </c>
      <c r="F878">
        <v>2</v>
      </c>
      <c r="G878">
        <v>0</v>
      </c>
      <c r="H878" t="str">
        <f t="shared" si="13"/>
        <v>2022-23 1</v>
      </c>
    </row>
    <row r="879" spans="1:8" x14ac:dyDescent="0.25">
      <c r="A879">
        <v>15129</v>
      </c>
      <c r="B879">
        <v>1</v>
      </c>
      <c r="C879" t="s">
        <v>47</v>
      </c>
      <c r="D879">
        <v>2</v>
      </c>
      <c r="E879" t="s">
        <v>40</v>
      </c>
      <c r="F879">
        <v>2</v>
      </c>
      <c r="G879">
        <v>0</v>
      </c>
      <c r="H879" t="str">
        <f t="shared" si="13"/>
        <v>2022-23 1</v>
      </c>
    </row>
    <row r="880" spans="1:8" x14ac:dyDescent="0.25">
      <c r="A880">
        <v>58364</v>
      </c>
      <c r="B880">
        <v>1</v>
      </c>
      <c r="C880" t="s">
        <v>47</v>
      </c>
      <c r="D880">
        <v>2</v>
      </c>
      <c r="E880" t="s">
        <v>32</v>
      </c>
      <c r="F880">
        <v>1</v>
      </c>
      <c r="G880">
        <v>0</v>
      </c>
      <c r="H880" t="str">
        <f t="shared" si="13"/>
        <v>2022-23 1</v>
      </c>
    </row>
    <row r="881" spans="1:8" x14ac:dyDescent="0.25">
      <c r="A881">
        <v>18206</v>
      </c>
      <c r="B881">
        <v>1</v>
      </c>
      <c r="C881" t="s">
        <v>47</v>
      </c>
      <c r="D881">
        <v>2</v>
      </c>
      <c r="E881" t="s">
        <v>42</v>
      </c>
      <c r="F881">
        <v>1</v>
      </c>
      <c r="G881">
        <v>0</v>
      </c>
      <c r="H881" t="str">
        <f t="shared" si="13"/>
        <v>2022-23 1</v>
      </c>
    </row>
    <row r="882" spans="1:8" x14ac:dyDescent="0.25">
      <c r="A882">
        <v>36891</v>
      </c>
      <c r="B882">
        <v>1</v>
      </c>
      <c r="C882" t="s">
        <v>47</v>
      </c>
      <c r="D882">
        <v>2</v>
      </c>
      <c r="E882" t="s">
        <v>34</v>
      </c>
      <c r="F882">
        <v>2</v>
      </c>
      <c r="G882">
        <v>0</v>
      </c>
      <c r="H882" t="str">
        <f t="shared" si="13"/>
        <v>2022-23 1</v>
      </c>
    </row>
    <row r="883" spans="1:8" x14ac:dyDescent="0.25">
      <c r="A883">
        <v>8355</v>
      </c>
      <c r="B883">
        <v>1</v>
      </c>
      <c r="C883" t="s">
        <v>47</v>
      </c>
      <c r="D883">
        <v>2</v>
      </c>
      <c r="E883" t="s">
        <v>36</v>
      </c>
      <c r="F883">
        <v>2</v>
      </c>
      <c r="G883">
        <v>0</v>
      </c>
      <c r="H883" t="str">
        <f t="shared" si="13"/>
        <v>2022-23 1</v>
      </c>
    </row>
    <row r="884" spans="1:8" x14ac:dyDescent="0.25">
      <c r="A884">
        <v>2</v>
      </c>
      <c r="B884">
        <v>1</v>
      </c>
      <c r="C884" t="s">
        <v>47</v>
      </c>
      <c r="D884">
        <v>2</v>
      </c>
      <c r="E884" t="s">
        <v>40</v>
      </c>
      <c r="F884">
        <v>2</v>
      </c>
      <c r="G884">
        <v>1</v>
      </c>
      <c r="H884" t="str">
        <f t="shared" si="13"/>
        <v>2022-23 1</v>
      </c>
    </row>
    <row r="885" spans="1:8" x14ac:dyDescent="0.25">
      <c r="A885">
        <v>1</v>
      </c>
      <c r="B885">
        <v>1</v>
      </c>
      <c r="C885" t="s">
        <v>47</v>
      </c>
      <c r="D885">
        <v>2</v>
      </c>
      <c r="E885" t="s">
        <v>48</v>
      </c>
      <c r="F885">
        <v>1</v>
      </c>
      <c r="G885">
        <v>1</v>
      </c>
      <c r="H885" t="str">
        <f t="shared" si="13"/>
        <v>2022-23 1</v>
      </c>
    </row>
    <row r="886" spans="1:8" x14ac:dyDescent="0.25">
      <c r="A886">
        <v>1</v>
      </c>
      <c r="B886">
        <v>1</v>
      </c>
      <c r="C886" t="s">
        <v>47</v>
      </c>
      <c r="D886">
        <v>2</v>
      </c>
      <c r="E886" t="s">
        <v>37</v>
      </c>
      <c r="F886">
        <v>2</v>
      </c>
      <c r="G886">
        <v>1</v>
      </c>
      <c r="H886" t="str">
        <f t="shared" si="13"/>
        <v>2022-23 1</v>
      </c>
    </row>
    <row r="887" spans="1:8" x14ac:dyDescent="0.25">
      <c r="A887">
        <v>22252</v>
      </c>
      <c r="B887">
        <v>1</v>
      </c>
      <c r="C887" t="s">
        <v>47</v>
      </c>
      <c r="D887">
        <v>2</v>
      </c>
      <c r="E887" t="s">
        <v>42</v>
      </c>
      <c r="F887">
        <v>2</v>
      </c>
      <c r="G887">
        <v>1</v>
      </c>
      <c r="H887" t="str">
        <f t="shared" si="13"/>
        <v>2022-23 1</v>
      </c>
    </row>
    <row r="888" spans="1:8" x14ac:dyDescent="0.25">
      <c r="A888">
        <v>11998</v>
      </c>
      <c r="B888">
        <v>1</v>
      </c>
      <c r="C888" t="s">
        <v>47</v>
      </c>
      <c r="D888">
        <v>2</v>
      </c>
      <c r="E888" t="s">
        <v>36</v>
      </c>
      <c r="F888">
        <v>2</v>
      </c>
      <c r="G888">
        <v>1</v>
      </c>
      <c r="H888" t="str">
        <f t="shared" si="13"/>
        <v>2022-23 1</v>
      </c>
    </row>
    <row r="889" spans="1:8" x14ac:dyDescent="0.25">
      <c r="A889">
        <v>20</v>
      </c>
      <c r="B889">
        <v>1</v>
      </c>
      <c r="C889" t="s">
        <v>47</v>
      </c>
      <c r="D889">
        <v>2</v>
      </c>
      <c r="E889" t="s">
        <v>38</v>
      </c>
      <c r="F889">
        <v>1</v>
      </c>
      <c r="G889">
        <v>1</v>
      </c>
      <c r="H889" t="str">
        <f t="shared" si="13"/>
        <v>2022-23 1</v>
      </c>
    </row>
    <row r="890" spans="1:8" x14ac:dyDescent="0.25">
      <c r="A890">
        <v>7284</v>
      </c>
      <c r="B890">
        <v>1</v>
      </c>
      <c r="C890" t="s">
        <v>47</v>
      </c>
      <c r="D890">
        <v>2</v>
      </c>
      <c r="E890" t="s">
        <v>11</v>
      </c>
      <c r="F890">
        <v>1</v>
      </c>
      <c r="G890">
        <v>1</v>
      </c>
      <c r="H890" t="str">
        <f t="shared" si="13"/>
        <v>2022-23 1</v>
      </c>
    </row>
    <row r="891" spans="1:8" x14ac:dyDescent="0.25">
      <c r="A891">
        <v>30</v>
      </c>
      <c r="B891">
        <v>1</v>
      </c>
      <c r="C891" t="s">
        <v>47</v>
      </c>
      <c r="D891">
        <v>2</v>
      </c>
      <c r="E891" t="s">
        <v>34</v>
      </c>
      <c r="F891">
        <v>2</v>
      </c>
      <c r="G891">
        <v>1</v>
      </c>
      <c r="H891" t="str">
        <f t="shared" si="13"/>
        <v>2022-23 1</v>
      </c>
    </row>
    <row r="892" spans="1:8" x14ac:dyDescent="0.25">
      <c r="A892">
        <v>11841</v>
      </c>
      <c r="B892">
        <v>1</v>
      </c>
      <c r="C892" t="s">
        <v>47</v>
      </c>
      <c r="D892">
        <v>2</v>
      </c>
      <c r="E892" t="s">
        <v>42</v>
      </c>
      <c r="F892">
        <v>1</v>
      </c>
      <c r="G892">
        <v>1</v>
      </c>
      <c r="H892" t="str">
        <f t="shared" si="13"/>
        <v>2022-23 1</v>
      </c>
    </row>
    <row r="893" spans="1:8" x14ac:dyDescent="0.25">
      <c r="A893">
        <v>23</v>
      </c>
      <c r="B893">
        <v>1</v>
      </c>
      <c r="C893" t="s">
        <v>47</v>
      </c>
      <c r="D893">
        <v>2</v>
      </c>
      <c r="E893" t="s">
        <v>38</v>
      </c>
      <c r="F893">
        <v>2</v>
      </c>
      <c r="G893">
        <v>1</v>
      </c>
      <c r="H893" t="str">
        <f t="shared" si="13"/>
        <v>2022-23 1</v>
      </c>
    </row>
    <row r="894" spans="1:8" x14ac:dyDescent="0.25">
      <c r="A894">
        <v>2</v>
      </c>
      <c r="B894">
        <v>1</v>
      </c>
      <c r="C894" t="s">
        <v>47</v>
      </c>
      <c r="D894">
        <v>2</v>
      </c>
      <c r="E894" t="s">
        <v>40</v>
      </c>
      <c r="F894">
        <v>1</v>
      </c>
      <c r="G894">
        <v>1</v>
      </c>
      <c r="H894" t="str">
        <f t="shared" si="13"/>
        <v>2022-23 1</v>
      </c>
    </row>
    <row r="895" spans="1:8" x14ac:dyDescent="0.25">
      <c r="A895">
        <v>14819</v>
      </c>
      <c r="B895">
        <v>1</v>
      </c>
      <c r="C895" t="s">
        <v>47</v>
      </c>
      <c r="D895">
        <v>2</v>
      </c>
      <c r="E895" t="s">
        <v>35</v>
      </c>
      <c r="F895">
        <v>1</v>
      </c>
      <c r="G895">
        <v>1</v>
      </c>
      <c r="H895" t="str">
        <f t="shared" si="13"/>
        <v>2022-23 1</v>
      </c>
    </row>
    <row r="896" spans="1:8" x14ac:dyDescent="0.25">
      <c r="A896">
        <v>23057</v>
      </c>
      <c r="B896">
        <v>1</v>
      </c>
      <c r="C896" t="s">
        <v>47</v>
      </c>
      <c r="D896">
        <v>2</v>
      </c>
      <c r="E896" t="s">
        <v>32</v>
      </c>
      <c r="F896">
        <v>1</v>
      </c>
      <c r="G896">
        <v>1</v>
      </c>
      <c r="H896" t="str">
        <f t="shared" si="13"/>
        <v>2022-23 1</v>
      </c>
    </row>
    <row r="897" spans="1:8" x14ac:dyDescent="0.25">
      <c r="A897">
        <v>29</v>
      </c>
      <c r="B897">
        <v>1</v>
      </c>
      <c r="C897" t="s">
        <v>47</v>
      </c>
      <c r="D897">
        <v>2</v>
      </c>
      <c r="E897" t="s">
        <v>34</v>
      </c>
      <c r="F897">
        <v>1</v>
      </c>
      <c r="G897">
        <v>1</v>
      </c>
      <c r="H897" t="str">
        <f t="shared" si="13"/>
        <v>2022-23 1</v>
      </c>
    </row>
    <row r="898" spans="1:8" x14ac:dyDescent="0.25">
      <c r="A898">
        <v>20482</v>
      </c>
      <c r="B898">
        <v>1</v>
      </c>
      <c r="C898" t="s">
        <v>47</v>
      </c>
      <c r="D898">
        <v>2</v>
      </c>
      <c r="E898" t="s">
        <v>35</v>
      </c>
      <c r="F898">
        <v>2</v>
      </c>
      <c r="G898">
        <v>1</v>
      </c>
      <c r="H898" t="str">
        <f t="shared" si="13"/>
        <v>2022-23 1</v>
      </c>
    </row>
    <row r="899" spans="1:8" x14ac:dyDescent="0.25">
      <c r="A899">
        <v>39668</v>
      </c>
      <c r="B899">
        <v>1</v>
      </c>
      <c r="C899" t="s">
        <v>47</v>
      </c>
      <c r="D899">
        <v>2</v>
      </c>
      <c r="E899" t="s">
        <v>33</v>
      </c>
      <c r="F899">
        <v>1</v>
      </c>
      <c r="G899">
        <v>1</v>
      </c>
      <c r="H899" t="str">
        <f t="shared" ref="H899:H962" si="14">CONCATENATE(C899," ",B899)</f>
        <v>2022-23 1</v>
      </c>
    </row>
    <row r="900" spans="1:8" x14ac:dyDescent="0.25">
      <c r="A900">
        <v>6783</v>
      </c>
      <c r="B900">
        <v>1</v>
      </c>
      <c r="C900" t="s">
        <v>47</v>
      </c>
      <c r="D900">
        <v>2</v>
      </c>
      <c r="E900" t="s">
        <v>39</v>
      </c>
      <c r="F900">
        <v>1</v>
      </c>
      <c r="G900">
        <v>1</v>
      </c>
      <c r="H900" t="str">
        <f t="shared" si="14"/>
        <v>2022-23 1</v>
      </c>
    </row>
    <row r="901" spans="1:8" x14ac:dyDescent="0.25">
      <c r="A901">
        <v>72916</v>
      </c>
      <c r="B901">
        <v>1</v>
      </c>
      <c r="C901" t="s">
        <v>47</v>
      </c>
      <c r="D901">
        <v>2</v>
      </c>
      <c r="E901" t="s">
        <v>33</v>
      </c>
      <c r="F901">
        <v>2</v>
      </c>
      <c r="G901">
        <v>1</v>
      </c>
      <c r="H901" t="str">
        <f t="shared" si="14"/>
        <v>2022-23 1</v>
      </c>
    </row>
    <row r="902" spans="1:8" x14ac:dyDescent="0.25">
      <c r="A902">
        <v>7732</v>
      </c>
      <c r="B902">
        <v>1</v>
      </c>
      <c r="C902" t="s">
        <v>47</v>
      </c>
      <c r="D902">
        <v>2</v>
      </c>
      <c r="E902" t="s">
        <v>39</v>
      </c>
      <c r="F902">
        <v>2</v>
      </c>
      <c r="G902">
        <v>1</v>
      </c>
      <c r="H902" t="str">
        <f t="shared" si="14"/>
        <v>2022-23 1</v>
      </c>
    </row>
    <row r="903" spans="1:8" x14ac:dyDescent="0.25">
      <c r="A903">
        <v>12238</v>
      </c>
      <c r="B903">
        <v>1</v>
      </c>
      <c r="C903" t="s">
        <v>47</v>
      </c>
      <c r="D903">
        <v>2</v>
      </c>
      <c r="E903" t="s">
        <v>36</v>
      </c>
      <c r="F903">
        <v>1</v>
      </c>
      <c r="G903">
        <v>1</v>
      </c>
      <c r="H903" t="str">
        <f t="shared" si="14"/>
        <v>2022-23 1</v>
      </c>
    </row>
    <row r="904" spans="1:8" x14ac:dyDescent="0.25">
      <c r="A904">
        <v>24924</v>
      </c>
      <c r="B904">
        <v>1</v>
      </c>
      <c r="C904" t="s">
        <v>47</v>
      </c>
      <c r="D904">
        <v>2</v>
      </c>
      <c r="E904" t="s">
        <v>32</v>
      </c>
      <c r="F904">
        <v>2</v>
      </c>
      <c r="G904">
        <v>1</v>
      </c>
      <c r="H904" t="str">
        <f t="shared" si="14"/>
        <v>2022-23 1</v>
      </c>
    </row>
    <row r="905" spans="1:8" x14ac:dyDescent="0.25">
      <c r="A905">
        <v>7682</v>
      </c>
      <c r="B905">
        <v>1</v>
      </c>
      <c r="C905" t="s">
        <v>47</v>
      </c>
      <c r="D905">
        <v>2</v>
      </c>
      <c r="E905" t="s">
        <v>11</v>
      </c>
      <c r="F905">
        <v>2</v>
      </c>
      <c r="G905">
        <v>1</v>
      </c>
      <c r="H905" t="str">
        <f t="shared" si="14"/>
        <v>2022-23 1</v>
      </c>
    </row>
    <row r="906" spans="1:8" x14ac:dyDescent="0.25">
      <c r="A906">
        <v>19798</v>
      </c>
      <c r="B906">
        <v>2</v>
      </c>
      <c r="C906" t="s">
        <v>47</v>
      </c>
      <c r="D906">
        <v>1</v>
      </c>
      <c r="E906" t="s">
        <v>40</v>
      </c>
      <c r="F906">
        <v>1</v>
      </c>
      <c r="G906">
        <v>0</v>
      </c>
      <c r="H906" t="str">
        <f t="shared" si="14"/>
        <v>2022-23 2</v>
      </c>
    </row>
    <row r="907" spans="1:8" x14ac:dyDescent="0.25">
      <c r="A907">
        <v>48895</v>
      </c>
      <c r="B907">
        <v>2</v>
      </c>
      <c r="C907" t="s">
        <v>47</v>
      </c>
      <c r="D907">
        <v>1</v>
      </c>
      <c r="E907" t="s">
        <v>34</v>
      </c>
      <c r="F907">
        <v>1</v>
      </c>
      <c r="G907">
        <v>0</v>
      </c>
      <c r="H907" t="str">
        <f t="shared" si="14"/>
        <v>2022-23 2</v>
      </c>
    </row>
    <row r="908" spans="1:8" x14ac:dyDescent="0.25">
      <c r="A908">
        <v>43527</v>
      </c>
      <c r="B908">
        <v>2</v>
      </c>
      <c r="C908" t="s">
        <v>47</v>
      </c>
      <c r="D908">
        <v>1</v>
      </c>
      <c r="E908" t="s">
        <v>11</v>
      </c>
      <c r="F908">
        <v>1</v>
      </c>
      <c r="G908">
        <v>0</v>
      </c>
      <c r="H908" t="str">
        <f t="shared" si="14"/>
        <v>2022-23 2</v>
      </c>
    </row>
    <row r="909" spans="1:8" x14ac:dyDescent="0.25">
      <c r="A909">
        <v>52333</v>
      </c>
      <c r="B909">
        <v>2</v>
      </c>
      <c r="C909" t="s">
        <v>47</v>
      </c>
      <c r="D909">
        <v>1</v>
      </c>
      <c r="E909" t="s">
        <v>39</v>
      </c>
      <c r="F909">
        <v>1</v>
      </c>
      <c r="G909">
        <v>0</v>
      </c>
      <c r="H909" t="str">
        <f t="shared" si="14"/>
        <v>2022-23 2</v>
      </c>
    </row>
    <row r="910" spans="1:8" x14ac:dyDescent="0.25">
      <c r="A910">
        <v>34738</v>
      </c>
      <c r="B910">
        <v>2</v>
      </c>
      <c r="C910" t="s">
        <v>47</v>
      </c>
      <c r="D910">
        <v>1</v>
      </c>
      <c r="E910" t="s">
        <v>35</v>
      </c>
      <c r="F910">
        <v>1</v>
      </c>
      <c r="G910">
        <v>0</v>
      </c>
      <c r="H910" t="str">
        <f t="shared" si="14"/>
        <v>2022-23 2</v>
      </c>
    </row>
    <row r="911" spans="1:8" x14ac:dyDescent="0.25">
      <c r="A911">
        <v>2312</v>
      </c>
      <c r="B911">
        <v>2</v>
      </c>
      <c r="C911" t="s">
        <v>47</v>
      </c>
      <c r="D911">
        <v>1</v>
      </c>
      <c r="E911" t="s">
        <v>38</v>
      </c>
      <c r="F911">
        <v>1</v>
      </c>
      <c r="G911">
        <v>0</v>
      </c>
      <c r="H911" t="str">
        <f t="shared" si="14"/>
        <v>2022-23 2</v>
      </c>
    </row>
    <row r="912" spans="1:8" x14ac:dyDescent="0.25">
      <c r="A912">
        <v>72142</v>
      </c>
      <c r="B912">
        <v>2</v>
      </c>
      <c r="C912" t="s">
        <v>47</v>
      </c>
      <c r="D912">
        <v>1</v>
      </c>
      <c r="E912" t="s">
        <v>32</v>
      </c>
      <c r="F912">
        <v>1</v>
      </c>
      <c r="G912">
        <v>0</v>
      </c>
      <c r="H912" t="str">
        <f t="shared" si="14"/>
        <v>2022-23 2</v>
      </c>
    </row>
    <row r="913" spans="1:8" x14ac:dyDescent="0.25">
      <c r="A913">
        <v>1634</v>
      </c>
      <c r="B913">
        <v>2</v>
      </c>
      <c r="C913" t="s">
        <v>47</v>
      </c>
      <c r="D913">
        <v>1</v>
      </c>
      <c r="E913" t="s">
        <v>48</v>
      </c>
      <c r="F913">
        <v>1</v>
      </c>
      <c r="G913">
        <v>0</v>
      </c>
      <c r="H913" t="str">
        <f t="shared" si="14"/>
        <v>2022-23 2</v>
      </c>
    </row>
    <row r="914" spans="1:8" x14ac:dyDescent="0.25">
      <c r="A914">
        <v>2</v>
      </c>
      <c r="B914">
        <v>2</v>
      </c>
      <c r="C914" t="s">
        <v>47</v>
      </c>
      <c r="D914">
        <v>1</v>
      </c>
      <c r="E914" t="s">
        <v>45</v>
      </c>
      <c r="F914">
        <v>1</v>
      </c>
      <c r="G914">
        <v>0</v>
      </c>
      <c r="H914" t="str">
        <f t="shared" si="14"/>
        <v>2022-23 2</v>
      </c>
    </row>
    <row r="915" spans="1:8" x14ac:dyDescent="0.25">
      <c r="A915">
        <v>13869</v>
      </c>
      <c r="B915">
        <v>2</v>
      </c>
      <c r="C915" t="s">
        <v>47</v>
      </c>
      <c r="D915">
        <v>1</v>
      </c>
      <c r="E915" t="s">
        <v>42</v>
      </c>
      <c r="F915">
        <v>1</v>
      </c>
      <c r="G915">
        <v>0</v>
      </c>
      <c r="H915" t="str">
        <f t="shared" si="14"/>
        <v>2022-23 2</v>
      </c>
    </row>
    <row r="916" spans="1:8" x14ac:dyDescent="0.25">
      <c r="A916">
        <v>2</v>
      </c>
      <c r="B916">
        <v>2</v>
      </c>
      <c r="C916" t="s">
        <v>47</v>
      </c>
      <c r="D916">
        <v>1</v>
      </c>
      <c r="E916" t="s">
        <v>43</v>
      </c>
      <c r="F916">
        <v>1</v>
      </c>
      <c r="G916">
        <v>0</v>
      </c>
      <c r="H916" t="str">
        <f t="shared" si="14"/>
        <v>2022-23 2</v>
      </c>
    </row>
    <row r="917" spans="1:8" x14ac:dyDescent="0.25">
      <c r="A917">
        <v>246561</v>
      </c>
      <c r="B917">
        <v>2</v>
      </c>
      <c r="C917" t="s">
        <v>47</v>
      </c>
      <c r="D917">
        <v>1</v>
      </c>
      <c r="E917" t="s">
        <v>33</v>
      </c>
      <c r="F917">
        <v>1</v>
      </c>
      <c r="G917">
        <v>0</v>
      </c>
      <c r="H917" t="str">
        <f t="shared" si="14"/>
        <v>2022-23 2</v>
      </c>
    </row>
    <row r="918" spans="1:8" x14ac:dyDescent="0.25">
      <c r="A918">
        <v>3284</v>
      </c>
      <c r="B918">
        <v>2</v>
      </c>
      <c r="C918" t="s">
        <v>47</v>
      </c>
      <c r="D918">
        <v>1</v>
      </c>
      <c r="E918" t="s">
        <v>37</v>
      </c>
      <c r="F918">
        <v>1</v>
      </c>
      <c r="G918">
        <v>0</v>
      </c>
      <c r="H918" t="str">
        <f t="shared" si="14"/>
        <v>2022-23 2</v>
      </c>
    </row>
    <row r="919" spans="1:8" x14ac:dyDescent="0.25">
      <c r="A919">
        <v>13422</v>
      </c>
      <c r="B919">
        <v>2</v>
      </c>
      <c r="C919" t="s">
        <v>47</v>
      </c>
      <c r="D919">
        <v>1</v>
      </c>
      <c r="E919" t="s">
        <v>36</v>
      </c>
      <c r="F919">
        <v>1</v>
      </c>
      <c r="G919">
        <v>0</v>
      </c>
      <c r="H919" t="str">
        <f t="shared" si="14"/>
        <v>2022-23 2</v>
      </c>
    </row>
    <row r="920" spans="1:8" x14ac:dyDescent="0.25">
      <c r="A920">
        <v>2</v>
      </c>
      <c r="B920">
        <v>2</v>
      </c>
      <c r="C920" t="s">
        <v>47</v>
      </c>
      <c r="D920">
        <v>1</v>
      </c>
      <c r="E920" t="s">
        <v>37</v>
      </c>
      <c r="F920">
        <v>1</v>
      </c>
      <c r="G920">
        <v>1</v>
      </c>
      <c r="H920" t="str">
        <f t="shared" si="14"/>
        <v>2022-23 2</v>
      </c>
    </row>
    <row r="921" spans="1:8" x14ac:dyDescent="0.25">
      <c r="A921">
        <v>3</v>
      </c>
      <c r="B921">
        <v>2</v>
      </c>
      <c r="C921" t="s">
        <v>47</v>
      </c>
      <c r="D921">
        <v>1</v>
      </c>
      <c r="E921" t="s">
        <v>38</v>
      </c>
      <c r="F921">
        <v>1</v>
      </c>
      <c r="G921">
        <v>1</v>
      </c>
      <c r="H921" t="str">
        <f t="shared" si="14"/>
        <v>2022-23 2</v>
      </c>
    </row>
    <row r="922" spans="1:8" x14ac:dyDescent="0.25">
      <c r="A922">
        <v>24022</v>
      </c>
      <c r="B922">
        <v>2</v>
      </c>
      <c r="C922" t="s">
        <v>47</v>
      </c>
      <c r="D922">
        <v>1</v>
      </c>
      <c r="E922" t="s">
        <v>32</v>
      </c>
      <c r="F922">
        <v>1</v>
      </c>
      <c r="G922">
        <v>1</v>
      </c>
      <c r="H922" t="str">
        <f t="shared" si="14"/>
        <v>2022-23 2</v>
      </c>
    </row>
    <row r="923" spans="1:8" x14ac:dyDescent="0.25">
      <c r="A923">
        <v>7469</v>
      </c>
      <c r="B923">
        <v>2</v>
      </c>
      <c r="C923" t="s">
        <v>47</v>
      </c>
      <c r="D923">
        <v>1</v>
      </c>
      <c r="E923" t="s">
        <v>11</v>
      </c>
      <c r="F923">
        <v>1</v>
      </c>
      <c r="G923">
        <v>1</v>
      </c>
      <c r="H923" t="str">
        <f t="shared" si="14"/>
        <v>2022-23 2</v>
      </c>
    </row>
    <row r="924" spans="1:8" x14ac:dyDescent="0.25">
      <c r="A924">
        <v>14550</v>
      </c>
      <c r="B924">
        <v>2</v>
      </c>
      <c r="C924" t="s">
        <v>47</v>
      </c>
      <c r="D924">
        <v>1</v>
      </c>
      <c r="E924" t="s">
        <v>33</v>
      </c>
      <c r="F924">
        <v>1</v>
      </c>
      <c r="G924">
        <v>1</v>
      </c>
      <c r="H924" t="str">
        <f t="shared" si="14"/>
        <v>2022-23 2</v>
      </c>
    </row>
    <row r="925" spans="1:8" x14ac:dyDescent="0.25">
      <c r="A925">
        <v>6991</v>
      </c>
      <c r="B925">
        <v>2</v>
      </c>
      <c r="C925" t="s">
        <v>47</v>
      </c>
      <c r="D925">
        <v>1</v>
      </c>
      <c r="E925" t="s">
        <v>39</v>
      </c>
      <c r="F925">
        <v>1</v>
      </c>
      <c r="G925">
        <v>1</v>
      </c>
      <c r="H925" t="str">
        <f t="shared" si="14"/>
        <v>2022-23 2</v>
      </c>
    </row>
    <row r="926" spans="1:8" x14ac:dyDescent="0.25">
      <c r="A926">
        <v>4</v>
      </c>
      <c r="B926">
        <v>2</v>
      </c>
      <c r="C926" t="s">
        <v>47</v>
      </c>
      <c r="D926">
        <v>1</v>
      </c>
      <c r="E926" t="s">
        <v>40</v>
      </c>
      <c r="F926">
        <v>1</v>
      </c>
      <c r="G926">
        <v>1</v>
      </c>
      <c r="H926" t="str">
        <f t="shared" si="14"/>
        <v>2022-23 2</v>
      </c>
    </row>
    <row r="927" spans="1:8" x14ac:dyDescent="0.25">
      <c r="A927">
        <v>20</v>
      </c>
      <c r="B927">
        <v>2</v>
      </c>
      <c r="C927" t="s">
        <v>47</v>
      </c>
      <c r="D927">
        <v>1</v>
      </c>
      <c r="E927" t="s">
        <v>34</v>
      </c>
      <c r="F927">
        <v>1</v>
      </c>
      <c r="G927">
        <v>1</v>
      </c>
      <c r="H927" t="str">
        <f t="shared" si="14"/>
        <v>2022-23 2</v>
      </c>
    </row>
    <row r="928" spans="1:8" x14ac:dyDescent="0.25">
      <c r="A928">
        <v>10892</v>
      </c>
      <c r="B928">
        <v>2</v>
      </c>
      <c r="C928" t="s">
        <v>47</v>
      </c>
      <c r="D928">
        <v>1</v>
      </c>
      <c r="E928" t="s">
        <v>35</v>
      </c>
      <c r="F928">
        <v>1</v>
      </c>
      <c r="G928">
        <v>1</v>
      </c>
      <c r="H928" t="str">
        <f t="shared" si="14"/>
        <v>2022-23 2</v>
      </c>
    </row>
    <row r="929" spans="1:8" x14ac:dyDescent="0.25">
      <c r="A929">
        <v>13514</v>
      </c>
      <c r="B929">
        <v>2</v>
      </c>
      <c r="C929" t="s">
        <v>47</v>
      </c>
      <c r="D929">
        <v>1</v>
      </c>
      <c r="E929" t="s">
        <v>36</v>
      </c>
      <c r="F929">
        <v>1</v>
      </c>
      <c r="G929">
        <v>1</v>
      </c>
      <c r="H929" t="str">
        <f t="shared" si="14"/>
        <v>2022-23 2</v>
      </c>
    </row>
    <row r="930" spans="1:8" x14ac:dyDescent="0.25">
      <c r="A930">
        <v>23324</v>
      </c>
      <c r="B930">
        <v>2</v>
      </c>
      <c r="C930" t="s">
        <v>47</v>
      </c>
      <c r="D930">
        <v>1</v>
      </c>
      <c r="E930" t="s">
        <v>42</v>
      </c>
      <c r="F930">
        <v>1</v>
      </c>
      <c r="G930">
        <v>1</v>
      </c>
      <c r="H930" t="str">
        <f t="shared" si="14"/>
        <v>2022-23 2</v>
      </c>
    </row>
    <row r="931" spans="1:8" x14ac:dyDescent="0.25">
      <c r="A931">
        <v>26746</v>
      </c>
      <c r="B931">
        <v>2</v>
      </c>
      <c r="C931" t="s">
        <v>47</v>
      </c>
      <c r="D931">
        <v>2</v>
      </c>
      <c r="E931" t="s">
        <v>35</v>
      </c>
      <c r="F931">
        <v>2</v>
      </c>
      <c r="G931">
        <v>0</v>
      </c>
      <c r="H931" t="str">
        <f t="shared" si="14"/>
        <v>2022-23 2</v>
      </c>
    </row>
    <row r="932" spans="1:8" x14ac:dyDescent="0.25">
      <c r="A932">
        <v>36370</v>
      </c>
      <c r="B932">
        <v>2</v>
      </c>
      <c r="C932" t="s">
        <v>47</v>
      </c>
      <c r="D932">
        <v>2</v>
      </c>
      <c r="E932" t="s">
        <v>34</v>
      </c>
      <c r="F932">
        <v>2</v>
      </c>
      <c r="G932">
        <v>0</v>
      </c>
      <c r="H932" t="str">
        <f t="shared" si="14"/>
        <v>2022-23 2</v>
      </c>
    </row>
    <row r="933" spans="1:8" x14ac:dyDescent="0.25">
      <c r="A933">
        <v>1</v>
      </c>
      <c r="B933">
        <v>2</v>
      </c>
      <c r="C933" t="s">
        <v>47</v>
      </c>
      <c r="D933">
        <v>2</v>
      </c>
      <c r="E933" t="s">
        <v>43</v>
      </c>
      <c r="F933">
        <v>2</v>
      </c>
      <c r="G933">
        <v>0</v>
      </c>
      <c r="H933" t="str">
        <f t="shared" si="14"/>
        <v>2022-23 2</v>
      </c>
    </row>
    <row r="934" spans="1:8" x14ac:dyDescent="0.25">
      <c r="A934">
        <v>1332</v>
      </c>
      <c r="B934">
        <v>2</v>
      </c>
      <c r="C934" t="s">
        <v>47</v>
      </c>
      <c r="D934">
        <v>2</v>
      </c>
      <c r="E934" t="s">
        <v>48</v>
      </c>
      <c r="F934">
        <v>2</v>
      </c>
      <c r="G934">
        <v>0</v>
      </c>
      <c r="H934" t="str">
        <f t="shared" si="14"/>
        <v>2022-23 2</v>
      </c>
    </row>
    <row r="935" spans="1:8" x14ac:dyDescent="0.25">
      <c r="A935">
        <v>41019</v>
      </c>
      <c r="B935">
        <v>2</v>
      </c>
      <c r="C935" t="s">
        <v>47</v>
      </c>
      <c r="D935">
        <v>2</v>
      </c>
      <c r="E935" t="s">
        <v>39</v>
      </c>
      <c r="F935">
        <v>2</v>
      </c>
      <c r="G935">
        <v>0</v>
      </c>
      <c r="H935" t="str">
        <f t="shared" si="14"/>
        <v>2022-23 2</v>
      </c>
    </row>
    <row r="936" spans="1:8" x14ac:dyDescent="0.25">
      <c r="A936">
        <v>1</v>
      </c>
      <c r="B936">
        <v>2</v>
      </c>
      <c r="C936" t="s">
        <v>47</v>
      </c>
      <c r="D936">
        <v>2</v>
      </c>
      <c r="E936" t="s">
        <v>43</v>
      </c>
      <c r="F936">
        <v>1</v>
      </c>
      <c r="G936">
        <v>0</v>
      </c>
      <c r="H936" t="str">
        <f t="shared" si="14"/>
        <v>2022-23 2</v>
      </c>
    </row>
    <row r="937" spans="1:8" x14ac:dyDescent="0.25">
      <c r="A937">
        <v>1121</v>
      </c>
      <c r="B937">
        <v>2</v>
      </c>
      <c r="C937" t="s">
        <v>47</v>
      </c>
      <c r="D937">
        <v>2</v>
      </c>
      <c r="E937" t="s">
        <v>48</v>
      </c>
      <c r="F937">
        <v>1</v>
      </c>
      <c r="G937">
        <v>0</v>
      </c>
      <c r="H937" t="str">
        <f t="shared" si="14"/>
        <v>2022-23 2</v>
      </c>
    </row>
    <row r="938" spans="1:8" x14ac:dyDescent="0.25">
      <c r="A938">
        <v>2397</v>
      </c>
      <c r="B938">
        <v>2</v>
      </c>
      <c r="C938" t="s">
        <v>47</v>
      </c>
      <c r="D938">
        <v>2</v>
      </c>
      <c r="E938" t="s">
        <v>37</v>
      </c>
      <c r="F938">
        <v>2</v>
      </c>
      <c r="G938">
        <v>0</v>
      </c>
      <c r="H938" t="str">
        <f t="shared" si="14"/>
        <v>2022-23 2</v>
      </c>
    </row>
    <row r="939" spans="1:8" x14ac:dyDescent="0.25">
      <c r="A939">
        <v>28230</v>
      </c>
      <c r="B939">
        <v>2</v>
      </c>
      <c r="C939" t="s">
        <v>47</v>
      </c>
      <c r="D939">
        <v>2</v>
      </c>
      <c r="E939" t="s">
        <v>35</v>
      </c>
      <c r="F939">
        <v>1</v>
      </c>
      <c r="G939">
        <v>0</v>
      </c>
      <c r="H939" t="str">
        <f t="shared" si="14"/>
        <v>2022-23 2</v>
      </c>
    </row>
    <row r="940" spans="1:8" x14ac:dyDescent="0.25">
      <c r="A940">
        <v>178697</v>
      </c>
      <c r="B940">
        <v>2</v>
      </c>
      <c r="C940" t="s">
        <v>47</v>
      </c>
      <c r="D940">
        <v>2</v>
      </c>
      <c r="E940" t="s">
        <v>33</v>
      </c>
      <c r="F940">
        <v>1</v>
      </c>
      <c r="G940">
        <v>0</v>
      </c>
      <c r="H940" t="str">
        <f t="shared" si="14"/>
        <v>2022-23 2</v>
      </c>
    </row>
    <row r="941" spans="1:8" x14ac:dyDescent="0.25">
      <c r="A941">
        <v>1</v>
      </c>
      <c r="B941">
        <v>2</v>
      </c>
      <c r="C941" t="s">
        <v>47</v>
      </c>
      <c r="D941">
        <v>2</v>
      </c>
      <c r="E941" t="s">
        <v>45</v>
      </c>
      <c r="F941">
        <v>1</v>
      </c>
      <c r="G941">
        <v>0</v>
      </c>
      <c r="H941" t="str">
        <f t="shared" si="14"/>
        <v>2022-23 2</v>
      </c>
    </row>
    <row r="942" spans="1:8" x14ac:dyDescent="0.25">
      <c r="A942">
        <v>182666</v>
      </c>
      <c r="B942">
        <v>2</v>
      </c>
      <c r="C942" t="s">
        <v>47</v>
      </c>
      <c r="D942">
        <v>2</v>
      </c>
      <c r="E942" t="s">
        <v>33</v>
      </c>
      <c r="F942">
        <v>2</v>
      </c>
      <c r="G942">
        <v>0</v>
      </c>
      <c r="H942" t="str">
        <f t="shared" si="14"/>
        <v>2022-23 2</v>
      </c>
    </row>
    <row r="943" spans="1:8" x14ac:dyDescent="0.25">
      <c r="A943">
        <v>42574</v>
      </c>
      <c r="B943">
        <v>2</v>
      </c>
      <c r="C943" t="s">
        <v>47</v>
      </c>
      <c r="D943">
        <v>2</v>
      </c>
      <c r="E943" t="s">
        <v>39</v>
      </c>
      <c r="F943">
        <v>1</v>
      </c>
      <c r="G943">
        <v>0</v>
      </c>
      <c r="H943" t="str">
        <f t="shared" si="14"/>
        <v>2022-23 2</v>
      </c>
    </row>
    <row r="944" spans="1:8" x14ac:dyDescent="0.25">
      <c r="A944">
        <v>9460</v>
      </c>
      <c r="B944">
        <v>2</v>
      </c>
      <c r="C944" t="s">
        <v>47</v>
      </c>
      <c r="D944">
        <v>2</v>
      </c>
      <c r="E944" t="s">
        <v>36</v>
      </c>
      <c r="F944">
        <v>2</v>
      </c>
      <c r="G944">
        <v>0</v>
      </c>
      <c r="H944" t="str">
        <f t="shared" si="14"/>
        <v>2022-23 2</v>
      </c>
    </row>
    <row r="945" spans="1:8" x14ac:dyDescent="0.25">
      <c r="A945">
        <v>35777</v>
      </c>
      <c r="B945">
        <v>2</v>
      </c>
      <c r="C945" t="s">
        <v>47</v>
      </c>
      <c r="D945">
        <v>2</v>
      </c>
      <c r="E945" t="s">
        <v>34</v>
      </c>
      <c r="F945">
        <v>1</v>
      </c>
      <c r="G945">
        <v>0</v>
      </c>
      <c r="H945" t="str">
        <f t="shared" si="14"/>
        <v>2022-23 2</v>
      </c>
    </row>
    <row r="946" spans="1:8" x14ac:dyDescent="0.25">
      <c r="A946">
        <v>26188</v>
      </c>
      <c r="B946">
        <v>2</v>
      </c>
      <c r="C946" t="s">
        <v>47</v>
      </c>
      <c r="D946">
        <v>2</v>
      </c>
      <c r="E946" t="s">
        <v>11</v>
      </c>
      <c r="F946">
        <v>2</v>
      </c>
      <c r="G946">
        <v>0</v>
      </c>
      <c r="H946" t="str">
        <f t="shared" si="14"/>
        <v>2022-23 2</v>
      </c>
    </row>
    <row r="947" spans="1:8" x14ac:dyDescent="0.25">
      <c r="A947">
        <v>54634</v>
      </c>
      <c r="B947">
        <v>2</v>
      </c>
      <c r="C947" t="s">
        <v>47</v>
      </c>
      <c r="D947">
        <v>2</v>
      </c>
      <c r="E947" t="s">
        <v>32</v>
      </c>
      <c r="F947">
        <v>1</v>
      </c>
      <c r="G947">
        <v>0</v>
      </c>
      <c r="H947" t="str">
        <f t="shared" si="14"/>
        <v>2022-23 2</v>
      </c>
    </row>
    <row r="948" spans="1:8" x14ac:dyDescent="0.25">
      <c r="A948">
        <v>9361</v>
      </c>
      <c r="B948">
        <v>2</v>
      </c>
      <c r="C948" t="s">
        <v>47</v>
      </c>
      <c r="D948">
        <v>2</v>
      </c>
      <c r="E948" t="s">
        <v>42</v>
      </c>
      <c r="F948">
        <v>1</v>
      </c>
      <c r="G948">
        <v>0</v>
      </c>
      <c r="H948" t="str">
        <f t="shared" si="14"/>
        <v>2022-23 2</v>
      </c>
    </row>
    <row r="949" spans="1:8" x14ac:dyDescent="0.25">
      <c r="A949">
        <v>1</v>
      </c>
      <c r="B949">
        <v>2</v>
      </c>
      <c r="C949" t="s">
        <v>47</v>
      </c>
      <c r="D949">
        <v>2</v>
      </c>
      <c r="E949" t="s">
        <v>45</v>
      </c>
      <c r="F949">
        <v>2</v>
      </c>
      <c r="G949">
        <v>0</v>
      </c>
      <c r="H949" t="str">
        <f t="shared" si="14"/>
        <v>2022-23 2</v>
      </c>
    </row>
    <row r="950" spans="1:8" x14ac:dyDescent="0.25">
      <c r="A950">
        <v>16108</v>
      </c>
      <c r="B950">
        <v>2</v>
      </c>
      <c r="C950" t="s">
        <v>47</v>
      </c>
      <c r="D950">
        <v>2</v>
      </c>
      <c r="E950" t="s">
        <v>40</v>
      </c>
      <c r="F950">
        <v>1</v>
      </c>
      <c r="G950">
        <v>0</v>
      </c>
      <c r="H950" t="str">
        <f t="shared" si="14"/>
        <v>2022-23 2</v>
      </c>
    </row>
    <row r="951" spans="1:8" x14ac:dyDescent="0.25">
      <c r="A951">
        <v>10197</v>
      </c>
      <c r="B951">
        <v>2</v>
      </c>
      <c r="C951" t="s">
        <v>47</v>
      </c>
      <c r="D951">
        <v>2</v>
      </c>
      <c r="E951" t="s">
        <v>36</v>
      </c>
      <c r="F951">
        <v>1</v>
      </c>
      <c r="G951">
        <v>0</v>
      </c>
      <c r="H951" t="str">
        <f t="shared" si="14"/>
        <v>2022-23 2</v>
      </c>
    </row>
    <row r="952" spans="1:8" x14ac:dyDescent="0.25">
      <c r="A952">
        <v>1760</v>
      </c>
      <c r="B952">
        <v>2</v>
      </c>
      <c r="C952" t="s">
        <v>47</v>
      </c>
      <c r="D952">
        <v>2</v>
      </c>
      <c r="E952" t="s">
        <v>38</v>
      </c>
      <c r="F952">
        <v>2</v>
      </c>
      <c r="G952">
        <v>0</v>
      </c>
      <c r="H952" t="str">
        <f t="shared" si="14"/>
        <v>2022-23 2</v>
      </c>
    </row>
    <row r="953" spans="1:8" x14ac:dyDescent="0.25">
      <c r="A953">
        <v>17478</v>
      </c>
      <c r="B953">
        <v>2</v>
      </c>
      <c r="C953" t="s">
        <v>47</v>
      </c>
      <c r="D953">
        <v>2</v>
      </c>
      <c r="E953" t="s">
        <v>42</v>
      </c>
      <c r="F953">
        <v>2</v>
      </c>
      <c r="G953">
        <v>0</v>
      </c>
      <c r="H953" t="str">
        <f t="shared" si="14"/>
        <v>2022-23 2</v>
      </c>
    </row>
    <row r="954" spans="1:8" x14ac:dyDescent="0.25">
      <c r="A954">
        <v>2211</v>
      </c>
      <c r="B954">
        <v>2</v>
      </c>
      <c r="C954" t="s">
        <v>47</v>
      </c>
      <c r="D954">
        <v>2</v>
      </c>
      <c r="E954" t="s">
        <v>37</v>
      </c>
      <c r="F954">
        <v>1</v>
      </c>
      <c r="G954">
        <v>0</v>
      </c>
      <c r="H954" t="str">
        <f t="shared" si="14"/>
        <v>2022-23 2</v>
      </c>
    </row>
    <row r="955" spans="1:8" x14ac:dyDescent="0.25">
      <c r="A955">
        <v>24468</v>
      </c>
      <c r="B955">
        <v>2</v>
      </c>
      <c r="C955" t="s">
        <v>47</v>
      </c>
      <c r="D955">
        <v>2</v>
      </c>
      <c r="E955" t="s">
        <v>11</v>
      </c>
      <c r="F955">
        <v>1</v>
      </c>
      <c r="G955">
        <v>0</v>
      </c>
      <c r="H955" t="str">
        <f t="shared" si="14"/>
        <v>2022-23 2</v>
      </c>
    </row>
    <row r="956" spans="1:8" x14ac:dyDescent="0.25">
      <c r="A956">
        <v>1828</v>
      </c>
      <c r="B956">
        <v>2</v>
      </c>
      <c r="C956" t="s">
        <v>47</v>
      </c>
      <c r="D956">
        <v>2</v>
      </c>
      <c r="E956" t="s">
        <v>38</v>
      </c>
      <c r="F956">
        <v>1</v>
      </c>
      <c r="G956">
        <v>0</v>
      </c>
      <c r="H956" t="str">
        <f t="shared" si="14"/>
        <v>2022-23 2</v>
      </c>
    </row>
    <row r="957" spans="1:8" x14ac:dyDescent="0.25">
      <c r="A957">
        <v>16478</v>
      </c>
      <c r="B957">
        <v>2</v>
      </c>
      <c r="C957" t="s">
        <v>47</v>
      </c>
      <c r="D957">
        <v>2</v>
      </c>
      <c r="E957" t="s">
        <v>40</v>
      </c>
      <c r="F957">
        <v>2</v>
      </c>
      <c r="G957">
        <v>0</v>
      </c>
      <c r="H957" t="str">
        <f t="shared" si="14"/>
        <v>2022-23 2</v>
      </c>
    </row>
    <row r="958" spans="1:8" x14ac:dyDescent="0.25">
      <c r="A958">
        <v>57335</v>
      </c>
      <c r="B958">
        <v>2</v>
      </c>
      <c r="C958" t="s">
        <v>47</v>
      </c>
      <c r="D958">
        <v>2</v>
      </c>
      <c r="E958" t="s">
        <v>32</v>
      </c>
      <c r="F958">
        <v>2</v>
      </c>
      <c r="G958">
        <v>0</v>
      </c>
      <c r="H958" t="str">
        <f t="shared" si="14"/>
        <v>2022-23 2</v>
      </c>
    </row>
    <row r="959" spans="1:8" x14ac:dyDescent="0.25">
      <c r="A959">
        <v>17091</v>
      </c>
      <c r="B959">
        <v>2</v>
      </c>
      <c r="C959" t="s">
        <v>47</v>
      </c>
      <c r="D959">
        <v>2</v>
      </c>
      <c r="E959" t="s">
        <v>32</v>
      </c>
      <c r="F959">
        <v>2</v>
      </c>
      <c r="G959">
        <v>1</v>
      </c>
      <c r="H959" t="str">
        <f t="shared" si="14"/>
        <v>2022-23 2</v>
      </c>
    </row>
    <row r="960" spans="1:8" x14ac:dyDescent="0.25">
      <c r="A960">
        <v>3</v>
      </c>
      <c r="B960">
        <v>2</v>
      </c>
      <c r="C960" t="s">
        <v>47</v>
      </c>
      <c r="D960">
        <v>2</v>
      </c>
      <c r="E960" t="s">
        <v>40</v>
      </c>
      <c r="F960">
        <v>2</v>
      </c>
      <c r="G960">
        <v>1</v>
      </c>
      <c r="H960" t="str">
        <f t="shared" si="14"/>
        <v>2022-23 2</v>
      </c>
    </row>
    <row r="961" spans="1:8" x14ac:dyDescent="0.25">
      <c r="A961">
        <v>7752</v>
      </c>
      <c r="B961">
        <v>2</v>
      </c>
      <c r="C961" t="s">
        <v>47</v>
      </c>
      <c r="D961">
        <v>2</v>
      </c>
      <c r="E961" t="s">
        <v>36</v>
      </c>
      <c r="F961">
        <v>1</v>
      </c>
      <c r="G961">
        <v>1</v>
      </c>
      <c r="H961" t="str">
        <f t="shared" si="14"/>
        <v>2022-23 2</v>
      </c>
    </row>
    <row r="962" spans="1:8" x14ac:dyDescent="0.25">
      <c r="A962">
        <v>5152</v>
      </c>
      <c r="B962">
        <v>2</v>
      </c>
      <c r="C962" t="s">
        <v>47</v>
      </c>
      <c r="D962">
        <v>2</v>
      </c>
      <c r="E962" t="s">
        <v>42</v>
      </c>
      <c r="F962">
        <v>1</v>
      </c>
      <c r="G962">
        <v>1</v>
      </c>
      <c r="H962" t="str">
        <f t="shared" si="14"/>
        <v>2022-23 2</v>
      </c>
    </row>
    <row r="963" spans="1:8" x14ac:dyDescent="0.25">
      <c r="A963">
        <v>3793</v>
      </c>
      <c r="B963">
        <v>2</v>
      </c>
      <c r="C963" t="s">
        <v>47</v>
      </c>
      <c r="D963">
        <v>2</v>
      </c>
      <c r="E963" t="s">
        <v>11</v>
      </c>
      <c r="F963">
        <v>1</v>
      </c>
      <c r="G963">
        <v>1</v>
      </c>
      <c r="H963" t="str">
        <f t="shared" ref="H963:H1026" si="15">CONCATENATE(C963," ",B963)</f>
        <v>2022-23 2</v>
      </c>
    </row>
    <row r="964" spans="1:8" x14ac:dyDescent="0.25">
      <c r="A964">
        <v>4664</v>
      </c>
      <c r="B964">
        <v>2</v>
      </c>
      <c r="C964" t="s">
        <v>47</v>
      </c>
      <c r="D964">
        <v>2</v>
      </c>
      <c r="E964" t="s">
        <v>39</v>
      </c>
      <c r="F964">
        <v>2</v>
      </c>
      <c r="G964">
        <v>1</v>
      </c>
      <c r="H964" t="str">
        <f t="shared" si="15"/>
        <v>2022-23 2</v>
      </c>
    </row>
    <row r="965" spans="1:8" x14ac:dyDescent="0.25">
      <c r="A965">
        <v>18</v>
      </c>
      <c r="B965">
        <v>2</v>
      </c>
      <c r="C965" t="s">
        <v>47</v>
      </c>
      <c r="D965">
        <v>2</v>
      </c>
      <c r="E965" t="s">
        <v>38</v>
      </c>
      <c r="F965">
        <v>2</v>
      </c>
      <c r="G965">
        <v>1</v>
      </c>
      <c r="H965" t="str">
        <f t="shared" si="15"/>
        <v>2022-23 2</v>
      </c>
    </row>
    <row r="966" spans="1:8" x14ac:dyDescent="0.25">
      <c r="A966">
        <v>24</v>
      </c>
      <c r="B966">
        <v>2</v>
      </c>
      <c r="C966" t="s">
        <v>47</v>
      </c>
      <c r="D966">
        <v>2</v>
      </c>
      <c r="E966" t="s">
        <v>34</v>
      </c>
      <c r="F966">
        <v>2</v>
      </c>
      <c r="G966">
        <v>1</v>
      </c>
      <c r="H966" t="str">
        <f t="shared" si="15"/>
        <v>2022-23 2</v>
      </c>
    </row>
    <row r="967" spans="1:8" x14ac:dyDescent="0.25">
      <c r="A967">
        <v>12876</v>
      </c>
      <c r="B967">
        <v>2</v>
      </c>
      <c r="C967" t="s">
        <v>47</v>
      </c>
      <c r="D967">
        <v>2</v>
      </c>
      <c r="E967" t="s">
        <v>35</v>
      </c>
      <c r="F967">
        <v>2</v>
      </c>
      <c r="G967">
        <v>1</v>
      </c>
      <c r="H967" t="str">
        <f t="shared" si="15"/>
        <v>2022-23 2</v>
      </c>
    </row>
    <row r="968" spans="1:8" x14ac:dyDescent="0.25">
      <c r="A968">
        <v>53177</v>
      </c>
      <c r="B968">
        <v>2</v>
      </c>
      <c r="C968" t="s">
        <v>47</v>
      </c>
      <c r="D968">
        <v>2</v>
      </c>
      <c r="E968" t="s">
        <v>33</v>
      </c>
      <c r="F968">
        <v>2</v>
      </c>
      <c r="G968">
        <v>1</v>
      </c>
      <c r="H968" t="str">
        <f t="shared" si="15"/>
        <v>2022-23 2</v>
      </c>
    </row>
    <row r="969" spans="1:8" x14ac:dyDescent="0.25">
      <c r="A969">
        <v>1</v>
      </c>
      <c r="B969">
        <v>2</v>
      </c>
      <c r="C969" t="s">
        <v>47</v>
      </c>
      <c r="D969">
        <v>2</v>
      </c>
      <c r="E969" t="s">
        <v>37</v>
      </c>
      <c r="F969">
        <v>1</v>
      </c>
      <c r="G969">
        <v>1</v>
      </c>
      <c r="H969" t="str">
        <f t="shared" si="15"/>
        <v>2022-23 2</v>
      </c>
    </row>
    <row r="970" spans="1:8" x14ac:dyDescent="0.25">
      <c r="A970">
        <v>2</v>
      </c>
      <c r="B970">
        <v>2</v>
      </c>
      <c r="C970" t="s">
        <v>47</v>
      </c>
      <c r="D970">
        <v>2</v>
      </c>
      <c r="E970" t="s">
        <v>40</v>
      </c>
      <c r="F970">
        <v>1</v>
      </c>
      <c r="G970">
        <v>1</v>
      </c>
      <c r="H970" t="str">
        <f t="shared" si="15"/>
        <v>2022-23 2</v>
      </c>
    </row>
    <row r="971" spans="1:8" x14ac:dyDescent="0.25">
      <c r="A971">
        <v>19695</v>
      </c>
      <c r="B971">
        <v>2</v>
      </c>
      <c r="C971" t="s">
        <v>47</v>
      </c>
      <c r="D971">
        <v>2</v>
      </c>
      <c r="E971" t="s">
        <v>33</v>
      </c>
      <c r="F971">
        <v>1</v>
      </c>
      <c r="G971">
        <v>1</v>
      </c>
      <c r="H971" t="str">
        <f t="shared" si="15"/>
        <v>2022-23 2</v>
      </c>
    </row>
    <row r="972" spans="1:8" x14ac:dyDescent="0.25">
      <c r="A972">
        <v>4</v>
      </c>
      <c r="B972">
        <v>2</v>
      </c>
      <c r="C972" t="s">
        <v>47</v>
      </c>
      <c r="D972">
        <v>2</v>
      </c>
      <c r="E972" t="s">
        <v>38</v>
      </c>
      <c r="F972">
        <v>1</v>
      </c>
      <c r="G972">
        <v>1</v>
      </c>
      <c r="H972" t="str">
        <f t="shared" si="15"/>
        <v>2022-23 2</v>
      </c>
    </row>
    <row r="973" spans="1:8" x14ac:dyDescent="0.25">
      <c r="A973">
        <v>7472</v>
      </c>
      <c r="B973">
        <v>2</v>
      </c>
      <c r="C973" t="s">
        <v>47</v>
      </c>
      <c r="D973">
        <v>2</v>
      </c>
      <c r="E973" t="s">
        <v>35</v>
      </c>
      <c r="F973">
        <v>1</v>
      </c>
      <c r="G973">
        <v>1</v>
      </c>
      <c r="H973" t="str">
        <f t="shared" si="15"/>
        <v>2022-23 2</v>
      </c>
    </row>
    <row r="974" spans="1:8" x14ac:dyDescent="0.25">
      <c r="A974">
        <v>8582</v>
      </c>
      <c r="B974">
        <v>2</v>
      </c>
      <c r="C974" t="s">
        <v>47</v>
      </c>
      <c r="D974">
        <v>2</v>
      </c>
      <c r="E974" t="s">
        <v>36</v>
      </c>
      <c r="F974">
        <v>2</v>
      </c>
      <c r="G974">
        <v>1</v>
      </c>
      <c r="H974" t="str">
        <f t="shared" si="15"/>
        <v>2022-23 2</v>
      </c>
    </row>
    <row r="975" spans="1:8" x14ac:dyDescent="0.25">
      <c r="A975">
        <v>25979</v>
      </c>
      <c r="B975">
        <v>2</v>
      </c>
      <c r="C975" t="s">
        <v>47</v>
      </c>
      <c r="D975">
        <v>2</v>
      </c>
      <c r="E975" t="s">
        <v>42</v>
      </c>
      <c r="F975">
        <v>2</v>
      </c>
      <c r="G975">
        <v>1</v>
      </c>
      <c r="H975" t="str">
        <f t="shared" si="15"/>
        <v>2022-23 2</v>
      </c>
    </row>
    <row r="976" spans="1:8" x14ac:dyDescent="0.25">
      <c r="A976">
        <v>4037</v>
      </c>
      <c r="B976">
        <v>2</v>
      </c>
      <c r="C976" t="s">
        <v>47</v>
      </c>
      <c r="D976">
        <v>2</v>
      </c>
      <c r="E976" t="s">
        <v>39</v>
      </c>
      <c r="F976">
        <v>1</v>
      </c>
      <c r="G976">
        <v>1</v>
      </c>
      <c r="H976" t="str">
        <f t="shared" si="15"/>
        <v>2022-23 2</v>
      </c>
    </row>
    <row r="977" spans="1:8" x14ac:dyDescent="0.25">
      <c r="A977">
        <v>13</v>
      </c>
      <c r="B977">
        <v>2</v>
      </c>
      <c r="C977" t="s">
        <v>47</v>
      </c>
      <c r="D977">
        <v>2</v>
      </c>
      <c r="E977" t="s">
        <v>34</v>
      </c>
      <c r="F977">
        <v>1</v>
      </c>
      <c r="G977">
        <v>1</v>
      </c>
      <c r="H977" t="str">
        <f t="shared" si="15"/>
        <v>2022-23 2</v>
      </c>
    </row>
    <row r="978" spans="1:8" x14ac:dyDescent="0.25">
      <c r="A978">
        <v>14048</v>
      </c>
      <c r="B978">
        <v>2</v>
      </c>
      <c r="C978" t="s">
        <v>47</v>
      </c>
      <c r="D978">
        <v>2</v>
      </c>
      <c r="E978" t="s">
        <v>32</v>
      </c>
      <c r="F978">
        <v>1</v>
      </c>
      <c r="G978">
        <v>1</v>
      </c>
      <c r="H978" t="str">
        <f t="shared" si="15"/>
        <v>2022-23 2</v>
      </c>
    </row>
    <row r="979" spans="1:8" x14ac:dyDescent="0.25">
      <c r="A979">
        <v>4876</v>
      </c>
      <c r="B979">
        <v>2</v>
      </c>
      <c r="C979" t="s">
        <v>47</v>
      </c>
      <c r="D979">
        <v>2</v>
      </c>
      <c r="E979" t="s">
        <v>11</v>
      </c>
      <c r="F979">
        <v>2</v>
      </c>
      <c r="G979">
        <v>1</v>
      </c>
      <c r="H979" t="str">
        <f t="shared" si="15"/>
        <v>2022-23 2</v>
      </c>
    </row>
    <row r="980" spans="1:8" x14ac:dyDescent="0.25">
      <c r="A980">
        <v>19664</v>
      </c>
      <c r="B980">
        <v>3</v>
      </c>
      <c r="C980" t="s">
        <v>47</v>
      </c>
      <c r="D980">
        <v>1</v>
      </c>
      <c r="E980" t="s">
        <v>42</v>
      </c>
      <c r="F980">
        <v>1</v>
      </c>
      <c r="G980">
        <v>0</v>
      </c>
      <c r="H980" t="str">
        <f t="shared" si="15"/>
        <v>2022-23 3</v>
      </c>
    </row>
    <row r="981" spans="1:8" x14ac:dyDescent="0.25">
      <c r="A981">
        <v>99533</v>
      </c>
      <c r="B981">
        <v>3</v>
      </c>
      <c r="C981" t="s">
        <v>47</v>
      </c>
      <c r="D981">
        <v>1</v>
      </c>
      <c r="E981" t="s">
        <v>35</v>
      </c>
      <c r="F981">
        <v>1</v>
      </c>
      <c r="G981">
        <v>0</v>
      </c>
      <c r="H981" t="str">
        <f t="shared" si="15"/>
        <v>2022-23 3</v>
      </c>
    </row>
    <row r="982" spans="1:8" x14ac:dyDescent="0.25">
      <c r="A982">
        <v>44858</v>
      </c>
      <c r="B982">
        <v>3</v>
      </c>
      <c r="C982" t="s">
        <v>47</v>
      </c>
      <c r="D982">
        <v>1</v>
      </c>
      <c r="E982" t="s">
        <v>11</v>
      </c>
      <c r="F982">
        <v>1</v>
      </c>
      <c r="G982">
        <v>0</v>
      </c>
      <c r="H982" t="str">
        <f t="shared" si="15"/>
        <v>2022-23 3</v>
      </c>
    </row>
    <row r="983" spans="1:8" x14ac:dyDescent="0.25">
      <c r="A983">
        <v>320703</v>
      </c>
      <c r="B983">
        <v>3</v>
      </c>
      <c r="C983" t="s">
        <v>47</v>
      </c>
      <c r="D983">
        <v>1</v>
      </c>
      <c r="E983" t="s">
        <v>33</v>
      </c>
      <c r="F983">
        <v>1</v>
      </c>
      <c r="G983">
        <v>0</v>
      </c>
      <c r="H983" t="str">
        <f t="shared" si="15"/>
        <v>2022-23 3</v>
      </c>
    </row>
    <row r="984" spans="1:8" x14ac:dyDescent="0.25">
      <c r="A984">
        <v>12794</v>
      </c>
      <c r="B984">
        <v>3</v>
      </c>
      <c r="C984" t="s">
        <v>47</v>
      </c>
      <c r="D984">
        <v>1</v>
      </c>
      <c r="E984" t="s">
        <v>36</v>
      </c>
      <c r="F984">
        <v>1</v>
      </c>
      <c r="G984">
        <v>0</v>
      </c>
      <c r="H984" t="str">
        <f t="shared" si="15"/>
        <v>2022-23 3</v>
      </c>
    </row>
    <row r="985" spans="1:8" x14ac:dyDescent="0.25">
      <c r="A985">
        <v>1</v>
      </c>
      <c r="B985">
        <v>3</v>
      </c>
      <c r="C985" t="s">
        <v>47</v>
      </c>
      <c r="D985">
        <v>1</v>
      </c>
      <c r="E985" t="s">
        <v>45</v>
      </c>
      <c r="F985">
        <v>1</v>
      </c>
      <c r="G985">
        <v>0</v>
      </c>
      <c r="H985" t="str">
        <f t="shared" si="15"/>
        <v>2022-23 3</v>
      </c>
    </row>
    <row r="986" spans="1:8" x14ac:dyDescent="0.25">
      <c r="A986">
        <v>74245</v>
      </c>
      <c r="B986">
        <v>3</v>
      </c>
      <c r="C986" t="s">
        <v>47</v>
      </c>
      <c r="D986">
        <v>1</v>
      </c>
      <c r="E986" t="s">
        <v>39</v>
      </c>
      <c r="F986">
        <v>1</v>
      </c>
      <c r="G986">
        <v>0</v>
      </c>
      <c r="H986" t="str">
        <f t="shared" si="15"/>
        <v>2022-23 3</v>
      </c>
    </row>
    <row r="987" spans="1:8" x14ac:dyDescent="0.25">
      <c r="A987">
        <v>77082</v>
      </c>
      <c r="B987">
        <v>3</v>
      </c>
      <c r="C987" t="s">
        <v>47</v>
      </c>
      <c r="D987">
        <v>1</v>
      </c>
      <c r="E987" t="s">
        <v>32</v>
      </c>
      <c r="F987">
        <v>1</v>
      </c>
      <c r="G987">
        <v>0</v>
      </c>
      <c r="H987" t="str">
        <f t="shared" si="15"/>
        <v>2022-23 3</v>
      </c>
    </row>
    <row r="988" spans="1:8" x14ac:dyDescent="0.25">
      <c r="A988">
        <v>2720</v>
      </c>
      <c r="B988">
        <v>3</v>
      </c>
      <c r="C988" t="s">
        <v>47</v>
      </c>
      <c r="D988">
        <v>1</v>
      </c>
      <c r="E988" t="s">
        <v>48</v>
      </c>
      <c r="F988">
        <v>1</v>
      </c>
      <c r="G988">
        <v>0</v>
      </c>
      <c r="H988" t="str">
        <f t="shared" si="15"/>
        <v>2022-23 3</v>
      </c>
    </row>
    <row r="989" spans="1:8" x14ac:dyDescent="0.25">
      <c r="A989">
        <v>63236</v>
      </c>
      <c r="B989">
        <v>3</v>
      </c>
      <c r="C989" t="s">
        <v>47</v>
      </c>
      <c r="D989">
        <v>1</v>
      </c>
      <c r="E989" t="s">
        <v>34</v>
      </c>
      <c r="F989">
        <v>1</v>
      </c>
      <c r="G989">
        <v>0</v>
      </c>
      <c r="H989" t="str">
        <f t="shared" si="15"/>
        <v>2022-23 3</v>
      </c>
    </row>
    <row r="990" spans="1:8" x14ac:dyDescent="0.25">
      <c r="A990">
        <v>2845</v>
      </c>
      <c r="B990">
        <v>3</v>
      </c>
      <c r="C990" t="s">
        <v>47</v>
      </c>
      <c r="D990">
        <v>1</v>
      </c>
      <c r="E990" t="s">
        <v>38</v>
      </c>
      <c r="F990">
        <v>1</v>
      </c>
      <c r="G990">
        <v>0</v>
      </c>
      <c r="H990" t="str">
        <f t="shared" si="15"/>
        <v>2022-23 3</v>
      </c>
    </row>
    <row r="991" spans="1:8" x14ac:dyDescent="0.25">
      <c r="A991">
        <v>3898</v>
      </c>
      <c r="B991">
        <v>3</v>
      </c>
      <c r="C991" t="s">
        <v>47</v>
      </c>
      <c r="D991">
        <v>1</v>
      </c>
      <c r="E991" t="s">
        <v>37</v>
      </c>
      <c r="F991">
        <v>1</v>
      </c>
      <c r="G991">
        <v>0</v>
      </c>
      <c r="H991" t="str">
        <f t="shared" si="15"/>
        <v>2022-23 3</v>
      </c>
    </row>
    <row r="992" spans="1:8" x14ac:dyDescent="0.25">
      <c r="A992">
        <v>1</v>
      </c>
      <c r="B992">
        <v>3</v>
      </c>
      <c r="C992" t="s">
        <v>47</v>
      </c>
      <c r="D992">
        <v>1</v>
      </c>
      <c r="E992" t="s">
        <v>43</v>
      </c>
      <c r="F992">
        <v>1</v>
      </c>
      <c r="G992">
        <v>0</v>
      </c>
      <c r="H992" t="str">
        <f t="shared" si="15"/>
        <v>2022-23 3</v>
      </c>
    </row>
    <row r="993" spans="1:8" x14ac:dyDescent="0.25">
      <c r="A993">
        <v>31166</v>
      </c>
      <c r="B993">
        <v>3</v>
      </c>
      <c r="C993" t="s">
        <v>47</v>
      </c>
      <c r="D993">
        <v>1</v>
      </c>
      <c r="E993" t="s">
        <v>40</v>
      </c>
      <c r="F993">
        <v>1</v>
      </c>
      <c r="G993">
        <v>0</v>
      </c>
      <c r="H993" t="str">
        <f t="shared" si="15"/>
        <v>2022-23 3</v>
      </c>
    </row>
    <row r="994" spans="1:8" x14ac:dyDescent="0.25">
      <c r="A994">
        <v>20301</v>
      </c>
      <c r="B994">
        <v>3</v>
      </c>
      <c r="C994" t="s">
        <v>47</v>
      </c>
      <c r="D994">
        <v>1</v>
      </c>
      <c r="E994" t="s">
        <v>36</v>
      </c>
      <c r="F994">
        <v>1</v>
      </c>
      <c r="G994">
        <v>1</v>
      </c>
      <c r="H994" t="str">
        <f t="shared" si="15"/>
        <v>2022-23 3</v>
      </c>
    </row>
    <row r="995" spans="1:8" x14ac:dyDescent="0.25">
      <c r="A995">
        <v>38195</v>
      </c>
      <c r="B995">
        <v>3</v>
      </c>
      <c r="C995" t="s">
        <v>47</v>
      </c>
      <c r="D995">
        <v>1</v>
      </c>
      <c r="E995" t="s">
        <v>42</v>
      </c>
      <c r="F995">
        <v>1</v>
      </c>
      <c r="G995">
        <v>1</v>
      </c>
      <c r="H995" t="str">
        <f t="shared" si="15"/>
        <v>2022-23 3</v>
      </c>
    </row>
    <row r="996" spans="1:8" x14ac:dyDescent="0.25">
      <c r="A996">
        <v>6</v>
      </c>
      <c r="B996">
        <v>3</v>
      </c>
      <c r="C996" t="s">
        <v>47</v>
      </c>
      <c r="D996">
        <v>1</v>
      </c>
      <c r="E996" t="s">
        <v>40</v>
      </c>
      <c r="F996">
        <v>1</v>
      </c>
      <c r="G996">
        <v>1</v>
      </c>
      <c r="H996" t="str">
        <f t="shared" si="15"/>
        <v>2022-23 3</v>
      </c>
    </row>
    <row r="997" spans="1:8" x14ac:dyDescent="0.25">
      <c r="A997">
        <v>2</v>
      </c>
      <c r="B997">
        <v>3</v>
      </c>
      <c r="C997" t="s">
        <v>47</v>
      </c>
      <c r="D997">
        <v>1</v>
      </c>
      <c r="E997" t="s">
        <v>38</v>
      </c>
      <c r="F997">
        <v>1</v>
      </c>
      <c r="G997">
        <v>1</v>
      </c>
      <c r="H997" t="str">
        <f t="shared" si="15"/>
        <v>2022-23 3</v>
      </c>
    </row>
    <row r="998" spans="1:8" x14ac:dyDescent="0.25">
      <c r="A998">
        <v>128</v>
      </c>
      <c r="B998">
        <v>3</v>
      </c>
      <c r="C998" t="s">
        <v>47</v>
      </c>
      <c r="D998">
        <v>1</v>
      </c>
      <c r="E998" t="s">
        <v>34</v>
      </c>
      <c r="F998">
        <v>1</v>
      </c>
      <c r="G998">
        <v>1</v>
      </c>
      <c r="H998" t="str">
        <f t="shared" si="15"/>
        <v>2022-23 3</v>
      </c>
    </row>
    <row r="999" spans="1:8" x14ac:dyDescent="0.25">
      <c r="A999">
        <v>13880</v>
      </c>
      <c r="B999">
        <v>3</v>
      </c>
      <c r="C999" t="s">
        <v>47</v>
      </c>
      <c r="D999">
        <v>1</v>
      </c>
      <c r="E999" t="s">
        <v>39</v>
      </c>
      <c r="F999">
        <v>1</v>
      </c>
      <c r="G999">
        <v>1</v>
      </c>
      <c r="H999" t="str">
        <f t="shared" si="15"/>
        <v>2022-23 3</v>
      </c>
    </row>
    <row r="1000" spans="1:8" x14ac:dyDescent="0.25">
      <c r="A1000">
        <v>37710</v>
      </c>
      <c r="B1000">
        <v>3</v>
      </c>
      <c r="C1000" t="s">
        <v>47</v>
      </c>
      <c r="D1000">
        <v>1</v>
      </c>
      <c r="E1000" t="s">
        <v>32</v>
      </c>
      <c r="F1000">
        <v>1</v>
      </c>
      <c r="G1000">
        <v>1</v>
      </c>
      <c r="H1000" t="str">
        <f t="shared" si="15"/>
        <v>2022-23 3</v>
      </c>
    </row>
    <row r="1001" spans="1:8" x14ac:dyDescent="0.25">
      <c r="A1001">
        <v>27905</v>
      </c>
      <c r="B1001">
        <v>3</v>
      </c>
      <c r="C1001" t="s">
        <v>47</v>
      </c>
      <c r="D1001">
        <v>1</v>
      </c>
      <c r="E1001" t="s">
        <v>35</v>
      </c>
      <c r="F1001">
        <v>1</v>
      </c>
      <c r="G1001">
        <v>1</v>
      </c>
      <c r="H1001" t="str">
        <f t="shared" si="15"/>
        <v>2022-23 3</v>
      </c>
    </row>
    <row r="1002" spans="1:8" x14ac:dyDescent="0.25">
      <c r="A1002">
        <v>10751</v>
      </c>
      <c r="B1002">
        <v>3</v>
      </c>
      <c r="C1002" t="s">
        <v>47</v>
      </c>
      <c r="D1002">
        <v>1</v>
      </c>
      <c r="E1002" t="s">
        <v>11</v>
      </c>
      <c r="F1002">
        <v>1</v>
      </c>
      <c r="G1002">
        <v>1</v>
      </c>
      <c r="H1002" t="str">
        <f t="shared" si="15"/>
        <v>2022-23 3</v>
      </c>
    </row>
    <row r="1003" spans="1:8" x14ac:dyDescent="0.25">
      <c r="A1003">
        <v>27114</v>
      </c>
      <c r="B1003">
        <v>3</v>
      </c>
      <c r="C1003" t="s">
        <v>47</v>
      </c>
      <c r="D1003">
        <v>1</v>
      </c>
      <c r="E1003" t="s">
        <v>33</v>
      </c>
      <c r="F1003">
        <v>1</v>
      </c>
      <c r="G1003">
        <v>1</v>
      </c>
      <c r="H1003" t="str">
        <f t="shared" si="15"/>
        <v>2022-23 3</v>
      </c>
    </row>
    <row r="1004" spans="1:8" x14ac:dyDescent="0.25">
      <c r="A1004">
        <v>61589</v>
      </c>
      <c r="B1004">
        <v>3</v>
      </c>
      <c r="C1004" t="s">
        <v>47</v>
      </c>
      <c r="D1004">
        <v>2</v>
      </c>
      <c r="E1004" t="s">
        <v>39</v>
      </c>
      <c r="F1004">
        <v>1</v>
      </c>
      <c r="G1004">
        <v>0</v>
      </c>
      <c r="H1004" t="str">
        <f t="shared" si="15"/>
        <v>2022-23 3</v>
      </c>
    </row>
    <row r="1005" spans="1:8" x14ac:dyDescent="0.25">
      <c r="A1005">
        <v>9605</v>
      </c>
      <c r="B1005">
        <v>3</v>
      </c>
      <c r="C1005" t="s">
        <v>47</v>
      </c>
      <c r="D1005">
        <v>2</v>
      </c>
      <c r="E1005" t="s">
        <v>36</v>
      </c>
      <c r="F1005">
        <v>2</v>
      </c>
      <c r="G1005">
        <v>0</v>
      </c>
      <c r="H1005" t="str">
        <f t="shared" si="15"/>
        <v>2022-23 3</v>
      </c>
    </row>
    <row r="1006" spans="1:8" x14ac:dyDescent="0.25">
      <c r="A1006">
        <v>48231</v>
      </c>
      <c r="B1006">
        <v>3</v>
      </c>
      <c r="C1006" t="s">
        <v>47</v>
      </c>
      <c r="D1006">
        <v>2</v>
      </c>
      <c r="E1006" t="s">
        <v>34</v>
      </c>
      <c r="F1006">
        <v>1</v>
      </c>
      <c r="G1006">
        <v>0</v>
      </c>
      <c r="H1006" t="str">
        <f t="shared" si="15"/>
        <v>2022-23 3</v>
      </c>
    </row>
    <row r="1007" spans="1:8" x14ac:dyDescent="0.25">
      <c r="A1007">
        <v>26331</v>
      </c>
      <c r="B1007">
        <v>3</v>
      </c>
      <c r="C1007" t="s">
        <v>47</v>
      </c>
      <c r="D1007">
        <v>2</v>
      </c>
      <c r="E1007" t="s">
        <v>40</v>
      </c>
      <c r="F1007">
        <v>1</v>
      </c>
      <c r="G1007">
        <v>0</v>
      </c>
      <c r="H1007" t="str">
        <f t="shared" si="15"/>
        <v>2022-23 3</v>
      </c>
    </row>
    <row r="1008" spans="1:8" x14ac:dyDescent="0.25">
      <c r="A1008">
        <v>2727</v>
      </c>
      <c r="B1008">
        <v>3</v>
      </c>
      <c r="C1008" t="s">
        <v>47</v>
      </c>
      <c r="D1008">
        <v>2</v>
      </c>
      <c r="E1008" t="s">
        <v>37</v>
      </c>
      <c r="F1008">
        <v>1</v>
      </c>
      <c r="G1008">
        <v>0</v>
      </c>
      <c r="H1008" t="str">
        <f t="shared" si="15"/>
        <v>2022-23 3</v>
      </c>
    </row>
    <row r="1009" spans="1:8" x14ac:dyDescent="0.25">
      <c r="A1009">
        <v>71774</v>
      </c>
      <c r="B1009">
        <v>3</v>
      </c>
      <c r="C1009" t="s">
        <v>47</v>
      </c>
      <c r="D1009">
        <v>2</v>
      </c>
      <c r="E1009" t="s">
        <v>35</v>
      </c>
      <c r="F1009">
        <v>2</v>
      </c>
      <c r="G1009">
        <v>0</v>
      </c>
      <c r="H1009" t="str">
        <f t="shared" si="15"/>
        <v>2022-23 3</v>
      </c>
    </row>
    <row r="1010" spans="1:8" x14ac:dyDescent="0.25">
      <c r="A1010">
        <v>49957</v>
      </c>
      <c r="B1010">
        <v>3</v>
      </c>
      <c r="C1010" t="s">
        <v>47</v>
      </c>
      <c r="D1010">
        <v>2</v>
      </c>
      <c r="E1010" t="s">
        <v>34</v>
      </c>
      <c r="F1010">
        <v>2</v>
      </c>
      <c r="G1010">
        <v>0</v>
      </c>
      <c r="H1010" t="str">
        <f t="shared" si="15"/>
        <v>2022-23 3</v>
      </c>
    </row>
    <row r="1011" spans="1:8" x14ac:dyDescent="0.25">
      <c r="A1011">
        <v>1</v>
      </c>
      <c r="B1011">
        <v>3</v>
      </c>
      <c r="C1011" t="s">
        <v>47</v>
      </c>
      <c r="D1011">
        <v>2</v>
      </c>
      <c r="E1011" t="s">
        <v>45</v>
      </c>
      <c r="F1011">
        <v>2</v>
      </c>
      <c r="G1011">
        <v>0</v>
      </c>
      <c r="H1011" t="str">
        <f t="shared" si="15"/>
        <v>2022-23 3</v>
      </c>
    </row>
    <row r="1012" spans="1:8" x14ac:dyDescent="0.25">
      <c r="A1012">
        <v>25579</v>
      </c>
      <c r="B1012">
        <v>3</v>
      </c>
      <c r="C1012" t="s">
        <v>47</v>
      </c>
      <c r="D1012">
        <v>2</v>
      </c>
      <c r="E1012" t="s">
        <v>42</v>
      </c>
      <c r="F1012">
        <v>2</v>
      </c>
      <c r="G1012">
        <v>0</v>
      </c>
      <c r="H1012" t="str">
        <f t="shared" si="15"/>
        <v>2022-23 3</v>
      </c>
    </row>
    <row r="1013" spans="1:8" x14ac:dyDescent="0.25">
      <c r="A1013">
        <v>2935</v>
      </c>
      <c r="B1013">
        <v>3</v>
      </c>
      <c r="C1013" t="s">
        <v>47</v>
      </c>
      <c r="D1013">
        <v>2</v>
      </c>
      <c r="E1013" t="s">
        <v>37</v>
      </c>
      <c r="F1013">
        <v>2</v>
      </c>
      <c r="G1013">
        <v>0</v>
      </c>
      <c r="H1013" t="str">
        <f t="shared" si="15"/>
        <v>2022-23 3</v>
      </c>
    </row>
    <row r="1014" spans="1:8" x14ac:dyDescent="0.25">
      <c r="A1014">
        <v>73218</v>
      </c>
      <c r="B1014">
        <v>3</v>
      </c>
      <c r="C1014" t="s">
        <v>47</v>
      </c>
      <c r="D1014">
        <v>2</v>
      </c>
      <c r="E1014" t="s">
        <v>35</v>
      </c>
      <c r="F1014">
        <v>1</v>
      </c>
      <c r="G1014">
        <v>0</v>
      </c>
      <c r="H1014" t="str">
        <f t="shared" si="15"/>
        <v>2022-23 3</v>
      </c>
    </row>
    <row r="1015" spans="1:8" x14ac:dyDescent="0.25">
      <c r="A1015">
        <v>15038</v>
      </c>
      <c r="B1015">
        <v>3</v>
      </c>
      <c r="C1015" t="s">
        <v>47</v>
      </c>
      <c r="D1015">
        <v>2</v>
      </c>
      <c r="E1015" t="s">
        <v>42</v>
      </c>
      <c r="F1015">
        <v>1</v>
      </c>
      <c r="G1015">
        <v>0</v>
      </c>
      <c r="H1015" t="str">
        <f t="shared" si="15"/>
        <v>2022-23 3</v>
      </c>
    </row>
    <row r="1016" spans="1:8" x14ac:dyDescent="0.25">
      <c r="A1016">
        <v>60422</v>
      </c>
      <c r="B1016">
        <v>3</v>
      </c>
      <c r="C1016" t="s">
        <v>47</v>
      </c>
      <c r="D1016">
        <v>2</v>
      </c>
      <c r="E1016" t="s">
        <v>32</v>
      </c>
      <c r="F1016">
        <v>1</v>
      </c>
      <c r="G1016">
        <v>0</v>
      </c>
      <c r="H1016" t="str">
        <f t="shared" si="15"/>
        <v>2022-23 3</v>
      </c>
    </row>
    <row r="1017" spans="1:8" x14ac:dyDescent="0.25">
      <c r="A1017">
        <v>2230</v>
      </c>
      <c r="B1017">
        <v>3</v>
      </c>
      <c r="C1017" t="s">
        <v>47</v>
      </c>
      <c r="D1017">
        <v>2</v>
      </c>
      <c r="E1017" t="s">
        <v>38</v>
      </c>
      <c r="F1017">
        <v>2</v>
      </c>
      <c r="G1017">
        <v>0</v>
      </c>
      <c r="H1017" t="str">
        <f t="shared" si="15"/>
        <v>2022-23 3</v>
      </c>
    </row>
    <row r="1018" spans="1:8" x14ac:dyDescent="0.25">
      <c r="A1018">
        <v>1</v>
      </c>
      <c r="B1018">
        <v>3</v>
      </c>
      <c r="C1018" t="s">
        <v>47</v>
      </c>
      <c r="D1018">
        <v>2</v>
      </c>
      <c r="E1018" t="s">
        <v>43</v>
      </c>
      <c r="F1018">
        <v>1</v>
      </c>
      <c r="G1018">
        <v>0</v>
      </c>
      <c r="H1018" t="str">
        <f t="shared" si="15"/>
        <v>2022-23 3</v>
      </c>
    </row>
    <row r="1019" spans="1:8" x14ac:dyDescent="0.25">
      <c r="A1019">
        <v>2324</v>
      </c>
      <c r="B1019">
        <v>3</v>
      </c>
      <c r="C1019" t="s">
        <v>47</v>
      </c>
      <c r="D1019">
        <v>2</v>
      </c>
      <c r="E1019" t="s">
        <v>38</v>
      </c>
      <c r="F1019">
        <v>1</v>
      </c>
      <c r="G1019">
        <v>0</v>
      </c>
      <c r="H1019" t="str">
        <f t="shared" si="15"/>
        <v>2022-23 3</v>
      </c>
    </row>
    <row r="1020" spans="1:8" x14ac:dyDescent="0.25">
      <c r="A1020">
        <v>228782</v>
      </c>
      <c r="B1020">
        <v>3</v>
      </c>
      <c r="C1020" t="s">
        <v>47</v>
      </c>
      <c r="D1020">
        <v>2</v>
      </c>
      <c r="E1020" t="s">
        <v>33</v>
      </c>
      <c r="F1020">
        <v>1</v>
      </c>
      <c r="G1020">
        <v>0</v>
      </c>
      <c r="H1020" t="str">
        <f t="shared" si="15"/>
        <v>2022-23 3</v>
      </c>
    </row>
    <row r="1021" spans="1:8" x14ac:dyDescent="0.25">
      <c r="A1021">
        <v>234837</v>
      </c>
      <c r="B1021">
        <v>3</v>
      </c>
      <c r="C1021" t="s">
        <v>47</v>
      </c>
      <c r="D1021">
        <v>2</v>
      </c>
      <c r="E1021" t="s">
        <v>33</v>
      </c>
      <c r="F1021">
        <v>2</v>
      </c>
      <c r="G1021">
        <v>0</v>
      </c>
      <c r="H1021" t="str">
        <f t="shared" si="15"/>
        <v>2022-23 3</v>
      </c>
    </row>
    <row r="1022" spans="1:8" x14ac:dyDescent="0.25">
      <c r="A1022">
        <v>27732</v>
      </c>
      <c r="B1022">
        <v>3</v>
      </c>
      <c r="C1022" t="s">
        <v>47</v>
      </c>
      <c r="D1022">
        <v>2</v>
      </c>
      <c r="E1022" t="s">
        <v>40</v>
      </c>
      <c r="F1022">
        <v>2</v>
      </c>
      <c r="G1022">
        <v>0</v>
      </c>
      <c r="H1022" t="str">
        <f t="shared" si="15"/>
        <v>2022-23 3</v>
      </c>
    </row>
    <row r="1023" spans="1:8" x14ac:dyDescent="0.25">
      <c r="A1023">
        <v>2306</v>
      </c>
      <c r="B1023">
        <v>3</v>
      </c>
      <c r="C1023" t="s">
        <v>47</v>
      </c>
      <c r="D1023">
        <v>2</v>
      </c>
      <c r="E1023" t="s">
        <v>48</v>
      </c>
      <c r="F1023">
        <v>2</v>
      </c>
      <c r="G1023">
        <v>0</v>
      </c>
      <c r="H1023" t="str">
        <f t="shared" si="15"/>
        <v>2022-23 3</v>
      </c>
    </row>
    <row r="1024" spans="1:8" x14ac:dyDescent="0.25">
      <c r="A1024">
        <v>61755</v>
      </c>
      <c r="B1024">
        <v>3</v>
      </c>
      <c r="C1024" t="s">
        <v>47</v>
      </c>
      <c r="D1024">
        <v>2</v>
      </c>
      <c r="E1024" t="s">
        <v>32</v>
      </c>
      <c r="F1024">
        <v>2</v>
      </c>
      <c r="G1024">
        <v>0</v>
      </c>
      <c r="H1024" t="str">
        <f t="shared" si="15"/>
        <v>2022-23 3</v>
      </c>
    </row>
    <row r="1025" spans="1:8" x14ac:dyDescent="0.25">
      <c r="A1025">
        <v>28124</v>
      </c>
      <c r="B1025">
        <v>3</v>
      </c>
      <c r="C1025" t="s">
        <v>47</v>
      </c>
      <c r="D1025">
        <v>2</v>
      </c>
      <c r="E1025" t="s">
        <v>11</v>
      </c>
      <c r="F1025">
        <v>2</v>
      </c>
      <c r="G1025">
        <v>0</v>
      </c>
      <c r="H1025" t="str">
        <f t="shared" si="15"/>
        <v>2022-23 3</v>
      </c>
    </row>
    <row r="1026" spans="1:8" x14ac:dyDescent="0.25">
      <c r="A1026">
        <v>2015</v>
      </c>
      <c r="B1026">
        <v>3</v>
      </c>
      <c r="C1026" t="s">
        <v>47</v>
      </c>
      <c r="D1026">
        <v>2</v>
      </c>
      <c r="E1026" t="s">
        <v>48</v>
      </c>
      <c r="F1026">
        <v>1</v>
      </c>
      <c r="G1026">
        <v>0</v>
      </c>
      <c r="H1026" t="str">
        <f t="shared" si="15"/>
        <v>2022-23 3</v>
      </c>
    </row>
    <row r="1027" spans="1:8" x14ac:dyDescent="0.25">
      <c r="A1027">
        <v>61878</v>
      </c>
      <c r="B1027">
        <v>3</v>
      </c>
      <c r="C1027" t="s">
        <v>47</v>
      </c>
      <c r="D1027">
        <v>2</v>
      </c>
      <c r="E1027" t="s">
        <v>39</v>
      </c>
      <c r="F1027">
        <v>2</v>
      </c>
      <c r="G1027">
        <v>0</v>
      </c>
      <c r="H1027" t="str">
        <f t="shared" ref="H1027:H1090" si="16">CONCATENATE(C1027," ",B1027)</f>
        <v>2022-23 3</v>
      </c>
    </row>
    <row r="1028" spans="1:8" x14ac:dyDescent="0.25">
      <c r="A1028">
        <v>25889</v>
      </c>
      <c r="B1028">
        <v>3</v>
      </c>
      <c r="C1028" t="s">
        <v>47</v>
      </c>
      <c r="D1028">
        <v>2</v>
      </c>
      <c r="E1028" t="s">
        <v>11</v>
      </c>
      <c r="F1028">
        <v>1</v>
      </c>
      <c r="G1028">
        <v>0</v>
      </c>
      <c r="H1028" t="str">
        <f t="shared" si="16"/>
        <v>2022-23 3</v>
      </c>
    </row>
    <row r="1029" spans="1:8" x14ac:dyDescent="0.25">
      <c r="A1029">
        <v>10868</v>
      </c>
      <c r="B1029">
        <v>3</v>
      </c>
      <c r="C1029" t="s">
        <v>47</v>
      </c>
      <c r="D1029">
        <v>2</v>
      </c>
      <c r="E1029" t="s">
        <v>36</v>
      </c>
      <c r="F1029">
        <v>1</v>
      </c>
      <c r="G1029">
        <v>0</v>
      </c>
      <c r="H1029" t="str">
        <f t="shared" si="16"/>
        <v>2022-23 3</v>
      </c>
    </row>
    <row r="1030" spans="1:8" x14ac:dyDescent="0.25">
      <c r="A1030">
        <v>11145</v>
      </c>
      <c r="B1030">
        <v>3</v>
      </c>
      <c r="C1030" t="s">
        <v>47</v>
      </c>
      <c r="D1030">
        <v>2</v>
      </c>
      <c r="E1030" t="s">
        <v>36</v>
      </c>
      <c r="F1030">
        <v>1</v>
      </c>
      <c r="G1030">
        <v>1</v>
      </c>
      <c r="H1030" t="str">
        <f t="shared" si="16"/>
        <v>2022-23 3</v>
      </c>
    </row>
    <row r="1031" spans="1:8" x14ac:dyDescent="0.25">
      <c r="A1031">
        <v>1</v>
      </c>
      <c r="B1031">
        <v>3</v>
      </c>
      <c r="C1031" t="s">
        <v>47</v>
      </c>
      <c r="D1031">
        <v>2</v>
      </c>
      <c r="E1031" t="s">
        <v>37</v>
      </c>
      <c r="F1031">
        <v>2</v>
      </c>
      <c r="G1031">
        <v>1</v>
      </c>
      <c r="H1031" t="str">
        <f t="shared" si="16"/>
        <v>2022-23 3</v>
      </c>
    </row>
    <row r="1032" spans="1:8" x14ac:dyDescent="0.25">
      <c r="A1032">
        <v>5</v>
      </c>
      <c r="B1032">
        <v>3</v>
      </c>
      <c r="C1032" t="s">
        <v>47</v>
      </c>
      <c r="D1032">
        <v>2</v>
      </c>
      <c r="E1032" t="s">
        <v>40</v>
      </c>
      <c r="F1032">
        <v>2</v>
      </c>
      <c r="G1032">
        <v>1</v>
      </c>
      <c r="H1032" t="str">
        <f t="shared" si="16"/>
        <v>2022-23 3</v>
      </c>
    </row>
    <row r="1033" spans="1:8" x14ac:dyDescent="0.25">
      <c r="A1033">
        <v>1</v>
      </c>
      <c r="B1033">
        <v>3</v>
      </c>
      <c r="C1033" t="s">
        <v>47</v>
      </c>
      <c r="D1033">
        <v>2</v>
      </c>
      <c r="E1033" t="s">
        <v>37</v>
      </c>
      <c r="F1033">
        <v>1</v>
      </c>
      <c r="G1033">
        <v>1</v>
      </c>
      <c r="H1033" t="str">
        <f t="shared" si="16"/>
        <v>2022-23 3</v>
      </c>
    </row>
    <row r="1034" spans="1:8" x14ac:dyDescent="0.25">
      <c r="A1034">
        <v>46973</v>
      </c>
      <c r="B1034">
        <v>3</v>
      </c>
      <c r="C1034" t="s">
        <v>47</v>
      </c>
      <c r="D1034">
        <v>2</v>
      </c>
      <c r="E1034" t="s">
        <v>42</v>
      </c>
      <c r="F1034">
        <v>2</v>
      </c>
      <c r="G1034">
        <v>1</v>
      </c>
      <c r="H1034" t="str">
        <f t="shared" si="16"/>
        <v>2022-23 3</v>
      </c>
    </row>
    <row r="1035" spans="1:8" x14ac:dyDescent="0.25">
      <c r="A1035">
        <v>34257</v>
      </c>
      <c r="B1035">
        <v>3</v>
      </c>
      <c r="C1035" t="s">
        <v>47</v>
      </c>
      <c r="D1035">
        <v>2</v>
      </c>
      <c r="E1035" t="s">
        <v>35</v>
      </c>
      <c r="F1035">
        <v>1</v>
      </c>
      <c r="G1035">
        <v>1</v>
      </c>
      <c r="H1035" t="str">
        <f t="shared" si="16"/>
        <v>2022-23 3</v>
      </c>
    </row>
    <row r="1036" spans="1:8" x14ac:dyDescent="0.25">
      <c r="A1036">
        <v>9696</v>
      </c>
      <c r="B1036">
        <v>3</v>
      </c>
      <c r="C1036" t="s">
        <v>47</v>
      </c>
      <c r="D1036">
        <v>2</v>
      </c>
      <c r="E1036" t="s">
        <v>39</v>
      </c>
      <c r="F1036">
        <v>2</v>
      </c>
      <c r="G1036">
        <v>1</v>
      </c>
      <c r="H1036" t="str">
        <f t="shared" si="16"/>
        <v>2022-23 3</v>
      </c>
    </row>
    <row r="1037" spans="1:8" x14ac:dyDescent="0.25">
      <c r="A1037">
        <v>30</v>
      </c>
      <c r="B1037">
        <v>3</v>
      </c>
      <c r="C1037" t="s">
        <v>47</v>
      </c>
      <c r="D1037">
        <v>2</v>
      </c>
      <c r="E1037" t="s">
        <v>38</v>
      </c>
      <c r="F1037">
        <v>2</v>
      </c>
      <c r="G1037">
        <v>1</v>
      </c>
      <c r="H1037" t="str">
        <f t="shared" si="16"/>
        <v>2022-23 3</v>
      </c>
    </row>
    <row r="1038" spans="1:8" x14ac:dyDescent="0.25">
      <c r="A1038">
        <v>18</v>
      </c>
      <c r="B1038">
        <v>3</v>
      </c>
      <c r="C1038" t="s">
        <v>47</v>
      </c>
      <c r="D1038">
        <v>2</v>
      </c>
      <c r="E1038" t="s">
        <v>34</v>
      </c>
      <c r="F1038">
        <v>1</v>
      </c>
      <c r="G1038">
        <v>1</v>
      </c>
      <c r="H1038" t="str">
        <f t="shared" si="16"/>
        <v>2022-23 3</v>
      </c>
    </row>
    <row r="1039" spans="1:8" x14ac:dyDescent="0.25">
      <c r="A1039">
        <v>5602</v>
      </c>
      <c r="B1039">
        <v>3</v>
      </c>
      <c r="C1039" t="s">
        <v>47</v>
      </c>
      <c r="D1039">
        <v>2</v>
      </c>
      <c r="E1039" t="s">
        <v>11</v>
      </c>
      <c r="F1039">
        <v>1</v>
      </c>
      <c r="G1039">
        <v>1</v>
      </c>
      <c r="H1039" t="str">
        <f t="shared" si="16"/>
        <v>2022-23 3</v>
      </c>
    </row>
    <row r="1040" spans="1:8" x14ac:dyDescent="0.25">
      <c r="A1040">
        <v>10</v>
      </c>
      <c r="B1040">
        <v>3</v>
      </c>
      <c r="C1040" t="s">
        <v>47</v>
      </c>
      <c r="D1040">
        <v>2</v>
      </c>
      <c r="E1040" t="s">
        <v>40</v>
      </c>
      <c r="F1040">
        <v>1</v>
      </c>
      <c r="G1040">
        <v>1</v>
      </c>
      <c r="H1040" t="str">
        <f t="shared" si="16"/>
        <v>2022-23 3</v>
      </c>
    </row>
    <row r="1041" spans="1:8" x14ac:dyDescent="0.25">
      <c r="A1041">
        <v>76</v>
      </c>
      <c r="B1041">
        <v>3</v>
      </c>
      <c r="C1041" t="s">
        <v>47</v>
      </c>
      <c r="D1041">
        <v>2</v>
      </c>
      <c r="E1041" t="s">
        <v>34</v>
      </c>
      <c r="F1041">
        <v>2</v>
      </c>
      <c r="G1041">
        <v>1</v>
      </c>
      <c r="H1041" t="str">
        <f t="shared" si="16"/>
        <v>2022-23 3</v>
      </c>
    </row>
    <row r="1042" spans="1:8" x14ac:dyDescent="0.25">
      <c r="A1042">
        <v>12475</v>
      </c>
      <c r="B1042">
        <v>3</v>
      </c>
      <c r="C1042" t="s">
        <v>47</v>
      </c>
      <c r="D1042">
        <v>2</v>
      </c>
      <c r="E1042" t="s">
        <v>42</v>
      </c>
      <c r="F1042">
        <v>1</v>
      </c>
      <c r="G1042">
        <v>1</v>
      </c>
      <c r="H1042" t="str">
        <f t="shared" si="16"/>
        <v>2022-23 3</v>
      </c>
    </row>
    <row r="1043" spans="1:8" x14ac:dyDescent="0.25">
      <c r="A1043">
        <v>92817</v>
      </c>
      <c r="B1043">
        <v>3</v>
      </c>
      <c r="C1043" t="s">
        <v>47</v>
      </c>
      <c r="D1043">
        <v>2</v>
      </c>
      <c r="E1043" t="s">
        <v>33</v>
      </c>
      <c r="F1043">
        <v>2</v>
      </c>
      <c r="G1043">
        <v>1</v>
      </c>
      <c r="H1043" t="str">
        <f t="shared" si="16"/>
        <v>2022-23 3</v>
      </c>
    </row>
    <row r="1044" spans="1:8" x14ac:dyDescent="0.25">
      <c r="A1044">
        <v>9</v>
      </c>
      <c r="B1044">
        <v>3</v>
      </c>
      <c r="C1044" t="s">
        <v>47</v>
      </c>
      <c r="D1044">
        <v>2</v>
      </c>
      <c r="E1044" t="s">
        <v>38</v>
      </c>
      <c r="F1044">
        <v>1</v>
      </c>
      <c r="G1044">
        <v>1</v>
      </c>
      <c r="H1044" t="str">
        <f t="shared" si="16"/>
        <v>2022-23 3</v>
      </c>
    </row>
    <row r="1045" spans="1:8" x14ac:dyDescent="0.25">
      <c r="A1045">
        <v>21907</v>
      </c>
      <c r="B1045">
        <v>3</v>
      </c>
      <c r="C1045" t="s">
        <v>47</v>
      </c>
      <c r="D1045">
        <v>2</v>
      </c>
      <c r="E1045" t="s">
        <v>32</v>
      </c>
      <c r="F1045">
        <v>1</v>
      </c>
      <c r="G1045">
        <v>1</v>
      </c>
      <c r="H1045" t="str">
        <f t="shared" si="16"/>
        <v>2022-23 3</v>
      </c>
    </row>
    <row r="1046" spans="1:8" x14ac:dyDescent="0.25">
      <c r="A1046">
        <v>7269</v>
      </c>
      <c r="B1046">
        <v>3</v>
      </c>
      <c r="C1046" t="s">
        <v>47</v>
      </c>
      <c r="D1046">
        <v>2</v>
      </c>
      <c r="E1046" t="s">
        <v>11</v>
      </c>
      <c r="F1046">
        <v>2</v>
      </c>
      <c r="G1046">
        <v>1</v>
      </c>
      <c r="H1046" t="str">
        <f t="shared" si="16"/>
        <v>2022-23 3</v>
      </c>
    </row>
    <row r="1047" spans="1:8" x14ac:dyDescent="0.25">
      <c r="A1047">
        <v>12995</v>
      </c>
      <c r="B1047">
        <v>3</v>
      </c>
      <c r="C1047" t="s">
        <v>47</v>
      </c>
      <c r="D1047">
        <v>2</v>
      </c>
      <c r="E1047" t="s">
        <v>36</v>
      </c>
      <c r="F1047">
        <v>2</v>
      </c>
      <c r="G1047">
        <v>1</v>
      </c>
      <c r="H1047" t="str">
        <f t="shared" si="16"/>
        <v>2022-23 3</v>
      </c>
    </row>
    <row r="1048" spans="1:8" x14ac:dyDescent="0.25">
      <c r="A1048">
        <v>27383</v>
      </c>
      <c r="B1048">
        <v>3</v>
      </c>
      <c r="C1048" t="s">
        <v>47</v>
      </c>
      <c r="D1048">
        <v>2</v>
      </c>
      <c r="E1048" t="s">
        <v>32</v>
      </c>
      <c r="F1048">
        <v>2</v>
      </c>
      <c r="G1048">
        <v>1</v>
      </c>
      <c r="H1048" t="str">
        <f t="shared" si="16"/>
        <v>2022-23 3</v>
      </c>
    </row>
    <row r="1049" spans="1:8" x14ac:dyDescent="0.25">
      <c r="A1049">
        <v>49084</v>
      </c>
      <c r="B1049">
        <v>3</v>
      </c>
      <c r="C1049" t="s">
        <v>47</v>
      </c>
      <c r="D1049">
        <v>2</v>
      </c>
      <c r="E1049" t="s">
        <v>35</v>
      </c>
      <c r="F1049">
        <v>2</v>
      </c>
      <c r="G1049">
        <v>1</v>
      </c>
      <c r="H1049" t="str">
        <f t="shared" si="16"/>
        <v>2022-23 3</v>
      </c>
    </row>
    <row r="1050" spans="1:8" x14ac:dyDescent="0.25">
      <c r="A1050">
        <v>45842</v>
      </c>
      <c r="B1050">
        <v>3</v>
      </c>
      <c r="C1050" t="s">
        <v>47</v>
      </c>
      <c r="D1050">
        <v>2</v>
      </c>
      <c r="E1050" t="s">
        <v>33</v>
      </c>
      <c r="F1050">
        <v>1</v>
      </c>
      <c r="G1050">
        <v>1</v>
      </c>
      <c r="H1050" t="str">
        <f t="shared" si="16"/>
        <v>2022-23 3</v>
      </c>
    </row>
    <row r="1051" spans="1:8" x14ac:dyDescent="0.25">
      <c r="A1051">
        <v>8301</v>
      </c>
      <c r="B1051">
        <v>3</v>
      </c>
      <c r="C1051" t="s">
        <v>47</v>
      </c>
      <c r="D1051">
        <v>2</v>
      </c>
      <c r="E1051" t="s">
        <v>39</v>
      </c>
      <c r="F1051">
        <v>1</v>
      </c>
      <c r="G1051">
        <v>1</v>
      </c>
      <c r="H1051" t="str">
        <f t="shared" si="16"/>
        <v>2022-23 3</v>
      </c>
    </row>
    <row r="1052" spans="1:8" x14ac:dyDescent="0.25">
      <c r="A1052">
        <v>3659</v>
      </c>
      <c r="B1052">
        <v>4</v>
      </c>
      <c r="C1052" t="s">
        <v>47</v>
      </c>
      <c r="D1052">
        <v>1</v>
      </c>
      <c r="E1052" t="s">
        <v>37</v>
      </c>
      <c r="F1052">
        <v>1</v>
      </c>
      <c r="G1052">
        <v>0</v>
      </c>
      <c r="H1052" t="str">
        <f t="shared" si="16"/>
        <v>2022-23 4</v>
      </c>
    </row>
    <row r="1053" spans="1:8" x14ac:dyDescent="0.25">
      <c r="A1053">
        <v>47569</v>
      </c>
      <c r="B1053">
        <v>4</v>
      </c>
      <c r="C1053" t="s">
        <v>47</v>
      </c>
      <c r="D1053">
        <v>1</v>
      </c>
      <c r="E1053" t="s">
        <v>11</v>
      </c>
      <c r="F1053">
        <v>1</v>
      </c>
      <c r="G1053">
        <v>0</v>
      </c>
      <c r="H1053" t="str">
        <f t="shared" si="16"/>
        <v>2022-23 4</v>
      </c>
    </row>
    <row r="1054" spans="1:8" x14ac:dyDescent="0.25">
      <c r="A1054">
        <v>65259</v>
      </c>
      <c r="B1054">
        <v>4</v>
      </c>
      <c r="C1054" t="s">
        <v>47</v>
      </c>
      <c r="D1054">
        <v>1</v>
      </c>
      <c r="E1054" t="s">
        <v>34</v>
      </c>
      <c r="F1054">
        <v>1</v>
      </c>
      <c r="G1054">
        <v>0</v>
      </c>
      <c r="H1054" t="str">
        <f t="shared" si="16"/>
        <v>2022-23 4</v>
      </c>
    </row>
    <row r="1055" spans="1:8" x14ac:dyDescent="0.25">
      <c r="A1055">
        <v>302874</v>
      </c>
      <c r="B1055">
        <v>4</v>
      </c>
      <c r="C1055" t="s">
        <v>47</v>
      </c>
      <c r="D1055">
        <v>1</v>
      </c>
      <c r="E1055" t="s">
        <v>33</v>
      </c>
      <c r="F1055">
        <v>1</v>
      </c>
      <c r="G1055">
        <v>0</v>
      </c>
      <c r="H1055" t="str">
        <f t="shared" si="16"/>
        <v>2022-23 4</v>
      </c>
    </row>
    <row r="1056" spans="1:8" x14ac:dyDescent="0.25">
      <c r="A1056">
        <v>26412</v>
      </c>
      <c r="B1056">
        <v>4</v>
      </c>
      <c r="C1056" t="s">
        <v>47</v>
      </c>
      <c r="D1056">
        <v>1</v>
      </c>
      <c r="E1056" t="s">
        <v>42</v>
      </c>
      <c r="F1056">
        <v>1</v>
      </c>
      <c r="G1056">
        <v>0</v>
      </c>
      <c r="H1056" t="str">
        <f t="shared" si="16"/>
        <v>2022-23 4</v>
      </c>
    </row>
    <row r="1057" spans="1:8" x14ac:dyDescent="0.25">
      <c r="A1057">
        <v>8810</v>
      </c>
      <c r="B1057">
        <v>4</v>
      </c>
      <c r="C1057" t="s">
        <v>47</v>
      </c>
      <c r="D1057">
        <v>1</v>
      </c>
      <c r="E1057" t="s">
        <v>36</v>
      </c>
      <c r="F1057">
        <v>1</v>
      </c>
      <c r="G1057">
        <v>0</v>
      </c>
      <c r="H1057" t="str">
        <f t="shared" si="16"/>
        <v>2022-23 4</v>
      </c>
    </row>
    <row r="1058" spans="1:8" x14ac:dyDescent="0.25">
      <c r="A1058">
        <v>3116</v>
      </c>
      <c r="B1058">
        <v>4</v>
      </c>
      <c r="C1058" t="s">
        <v>47</v>
      </c>
      <c r="D1058">
        <v>1</v>
      </c>
      <c r="E1058" t="s">
        <v>38</v>
      </c>
      <c r="F1058">
        <v>1</v>
      </c>
      <c r="G1058">
        <v>0</v>
      </c>
      <c r="H1058" t="str">
        <f t="shared" si="16"/>
        <v>2022-23 4</v>
      </c>
    </row>
    <row r="1059" spans="1:8" x14ac:dyDescent="0.25">
      <c r="A1059">
        <v>59715</v>
      </c>
      <c r="B1059">
        <v>4</v>
      </c>
      <c r="C1059" t="s">
        <v>47</v>
      </c>
      <c r="D1059">
        <v>1</v>
      </c>
      <c r="E1059" t="s">
        <v>39</v>
      </c>
      <c r="F1059">
        <v>1</v>
      </c>
      <c r="G1059">
        <v>0</v>
      </c>
      <c r="H1059" t="str">
        <f t="shared" si="16"/>
        <v>2022-23 4</v>
      </c>
    </row>
    <row r="1060" spans="1:8" x14ac:dyDescent="0.25">
      <c r="A1060">
        <v>2778</v>
      </c>
      <c r="B1060">
        <v>4</v>
      </c>
      <c r="C1060" t="s">
        <v>47</v>
      </c>
      <c r="D1060">
        <v>1</v>
      </c>
      <c r="E1060" t="s">
        <v>48</v>
      </c>
      <c r="F1060">
        <v>1</v>
      </c>
      <c r="G1060">
        <v>0</v>
      </c>
      <c r="H1060" t="str">
        <f t="shared" si="16"/>
        <v>2022-23 4</v>
      </c>
    </row>
    <row r="1061" spans="1:8" x14ac:dyDescent="0.25">
      <c r="A1061">
        <v>40</v>
      </c>
      <c r="B1061">
        <v>4</v>
      </c>
      <c r="C1061" t="s">
        <v>47</v>
      </c>
      <c r="D1061">
        <v>1</v>
      </c>
      <c r="E1061" t="s">
        <v>45</v>
      </c>
      <c r="F1061">
        <v>1</v>
      </c>
      <c r="G1061">
        <v>0</v>
      </c>
      <c r="H1061" t="str">
        <f t="shared" si="16"/>
        <v>2022-23 4</v>
      </c>
    </row>
    <row r="1062" spans="1:8" x14ac:dyDescent="0.25">
      <c r="A1062">
        <v>74141</v>
      </c>
      <c r="B1062">
        <v>4</v>
      </c>
      <c r="C1062" t="s">
        <v>47</v>
      </c>
      <c r="D1062">
        <v>1</v>
      </c>
      <c r="E1062" t="s">
        <v>32</v>
      </c>
      <c r="F1062">
        <v>1</v>
      </c>
      <c r="G1062">
        <v>0</v>
      </c>
      <c r="H1062" t="str">
        <f t="shared" si="16"/>
        <v>2022-23 4</v>
      </c>
    </row>
    <row r="1063" spans="1:8" x14ac:dyDescent="0.25">
      <c r="A1063">
        <v>66845</v>
      </c>
      <c r="B1063">
        <v>4</v>
      </c>
      <c r="C1063" t="s">
        <v>47</v>
      </c>
      <c r="D1063">
        <v>1</v>
      </c>
      <c r="E1063" t="s">
        <v>35</v>
      </c>
      <c r="F1063">
        <v>1</v>
      </c>
      <c r="G1063">
        <v>0</v>
      </c>
      <c r="H1063" t="str">
        <f t="shared" si="16"/>
        <v>2022-23 4</v>
      </c>
    </row>
    <row r="1064" spans="1:8" x14ac:dyDescent="0.25">
      <c r="A1064">
        <v>25427</v>
      </c>
      <c r="B1064">
        <v>4</v>
      </c>
      <c r="C1064" t="s">
        <v>47</v>
      </c>
      <c r="D1064">
        <v>1</v>
      </c>
      <c r="E1064" t="s">
        <v>40</v>
      </c>
      <c r="F1064">
        <v>1</v>
      </c>
      <c r="G1064">
        <v>0</v>
      </c>
      <c r="H1064" t="str">
        <f t="shared" si="16"/>
        <v>2022-23 4</v>
      </c>
    </row>
    <row r="1065" spans="1:8" x14ac:dyDescent="0.25">
      <c r="A1065">
        <v>10898</v>
      </c>
      <c r="B1065">
        <v>4</v>
      </c>
      <c r="C1065" t="s">
        <v>47</v>
      </c>
      <c r="D1065">
        <v>1</v>
      </c>
      <c r="E1065" t="s">
        <v>36</v>
      </c>
      <c r="F1065">
        <v>1</v>
      </c>
      <c r="G1065">
        <v>1</v>
      </c>
      <c r="H1065" t="str">
        <f t="shared" si="16"/>
        <v>2022-23 4</v>
      </c>
    </row>
    <row r="1066" spans="1:8" x14ac:dyDescent="0.25">
      <c r="A1066">
        <v>2</v>
      </c>
      <c r="B1066">
        <v>4</v>
      </c>
      <c r="C1066" t="s">
        <v>47</v>
      </c>
      <c r="D1066">
        <v>1</v>
      </c>
      <c r="E1066" t="s">
        <v>40</v>
      </c>
      <c r="F1066">
        <v>1</v>
      </c>
      <c r="G1066">
        <v>1</v>
      </c>
      <c r="H1066" t="str">
        <f t="shared" si="16"/>
        <v>2022-23 4</v>
      </c>
    </row>
    <row r="1067" spans="1:8" x14ac:dyDescent="0.25">
      <c r="A1067">
        <v>23242</v>
      </c>
      <c r="B1067">
        <v>4</v>
      </c>
      <c r="C1067" t="s">
        <v>47</v>
      </c>
      <c r="D1067">
        <v>1</v>
      </c>
      <c r="E1067" t="s">
        <v>35</v>
      </c>
      <c r="F1067">
        <v>1</v>
      </c>
      <c r="G1067">
        <v>1</v>
      </c>
      <c r="H1067" t="str">
        <f t="shared" si="16"/>
        <v>2022-23 4</v>
      </c>
    </row>
    <row r="1068" spans="1:8" x14ac:dyDescent="0.25">
      <c r="A1068">
        <v>11828</v>
      </c>
      <c r="B1068">
        <v>4</v>
      </c>
      <c r="C1068" t="s">
        <v>47</v>
      </c>
      <c r="D1068">
        <v>1</v>
      </c>
      <c r="E1068" t="s">
        <v>11</v>
      </c>
      <c r="F1068">
        <v>1</v>
      </c>
      <c r="G1068">
        <v>1</v>
      </c>
      <c r="H1068" t="str">
        <f t="shared" si="16"/>
        <v>2022-23 4</v>
      </c>
    </row>
    <row r="1069" spans="1:8" x14ac:dyDescent="0.25">
      <c r="A1069">
        <v>26178</v>
      </c>
      <c r="B1069">
        <v>4</v>
      </c>
      <c r="C1069" t="s">
        <v>47</v>
      </c>
      <c r="D1069">
        <v>1</v>
      </c>
      <c r="E1069" t="s">
        <v>33</v>
      </c>
      <c r="F1069">
        <v>1</v>
      </c>
      <c r="G1069">
        <v>1</v>
      </c>
      <c r="H1069" t="str">
        <f t="shared" si="16"/>
        <v>2022-23 4</v>
      </c>
    </row>
    <row r="1070" spans="1:8" x14ac:dyDescent="0.25">
      <c r="A1070">
        <v>29971</v>
      </c>
      <c r="B1070">
        <v>4</v>
      </c>
      <c r="C1070" t="s">
        <v>47</v>
      </c>
      <c r="D1070">
        <v>1</v>
      </c>
      <c r="E1070" t="s">
        <v>32</v>
      </c>
      <c r="F1070">
        <v>1</v>
      </c>
      <c r="G1070">
        <v>1</v>
      </c>
      <c r="H1070" t="str">
        <f t="shared" si="16"/>
        <v>2022-23 4</v>
      </c>
    </row>
    <row r="1071" spans="1:8" x14ac:dyDescent="0.25">
      <c r="A1071">
        <v>47043</v>
      </c>
      <c r="B1071">
        <v>4</v>
      </c>
      <c r="C1071" t="s">
        <v>47</v>
      </c>
      <c r="D1071">
        <v>1</v>
      </c>
      <c r="E1071" t="s">
        <v>42</v>
      </c>
      <c r="F1071">
        <v>1</v>
      </c>
      <c r="G1071">
        <v>1</v>
      </c>
      <c r="H1071" t="str">
        <f t="shared" si="16"/>
        <v>2022-23 4</v>
      </c>
    </row>
    <row r="1072" spans="1:8" x14ac:dyDescent="0.25">
      <c r="A1072">
        <v>121</v>
      </c>
      <c r="B1072">
        <v>4</v>
      </c>
      <c r="C1072" t="s">
        <v>47</v>
      </c>
      <c r="D1072">
        <v>1</v>
      </c>
      <c r="E1072" t="s">
        <v>34</v>
      </c>
      <c r="F1072">
        <v>1</v>
      </c>
      <c r="G1072">
        <v>1</v>
      </c>
      <c r="H1072" t="str">
        <f t="shared" si="16"/>
        <v>2022-23 4</v>
      </c>
    </row>
    <row r="1073" spans="1:8" x14ac:dyDescent="0.25">
      <c r="A1073">
        <v>14398</v>
      </c>
      <c r="B1073">
        <v>4</v>
      </c>
      <c r="C1073" t="s">
        <v>47</v>
      </c>
      <c r="D1073">
        <v>1</v>
      </c>
      <c r="E1073" t="s">
        <v>39</v>
      </c>
      <c r="F1073">
        <v>1</v>
      </c>
      <c r="G1073">
        <v>1</v>
      </c>
      <c r="H1073" t="str">
        <f t="shared" si="16"/>
        <v>2022-23 4</v>
      </c>
    </row>
    <row r="1074" spans="1:8" x14ac:dyDescent="0.25">
      <c r="A1074">
        <v>2</v>
      </c>
      <c r="B1074">
        <v>4</v>
      </c>
      <c r="C1074" t="s">
        <v>47</v>
      </c>
      <c r="D1074">
        <v>1</v>
      </c>
      <c r="E1074" t="s">
        <v>38</v>
      </c>
      <c r="F1074">
        <v>1</v>
      </c>
      <c r="G1074">
        <v>1</v>
      </c>
      <c r="H1074" t="str">
        <f t="shared" si="16"/>
        <v>2022-23 4</v>
      </c>
    </row>
    <row r="1075" spans="1:8" x14ac:dyDescent="0.25">
      <c r="A1075">
        <v>43734</v>
      </c>
      <c r="B1075">
        <v>4</v>
      </c>
      <c r="C1075" t="s">
        <v>47</v>
      </c>
      <c r="D1075">
        <v>2</v>
      </c>
      <c r="E1075" t="s">
        <v>39</v>
      </c>
      <c r="F1075">
        <v>2</v>
      </c>
      <c r="G1075">
        <v>0</v>
      </c>
      <c r="H1075" t="str">
        <f t="shared" si="16"/>
        <v>2022-23 4</v>
      </c>
    </row>
    <row r="1076" spans="1:8" x14ac:dyDescent="0.25">
      <c r="A1076">
        <v>28633</v>
      </c>
      <c r="B1076">
        <v>4</v>
      </c>
      <c r="C1076" t="s">
        <v>47</v>
      </c>
      <c r="D1076">
        <v>2</v>
      </c>
      <c r="E1076" t="s">
        <v>11</v>
      </c>
      <c r="F1076">
        <v>2</v>
      </c>
      <c r="G1076">
        <v>0</v>
      </c>
      <c r="H1076" t="str">
        <f t="shared" si="16"/>
        <v>2022-23 4</v>
      </c>
    </row>
    <row r="1077" spans="1:8" x14ac:dyDescent="0.25">
      <c r="A1077">
        <v>11</v>
      </c>
      <c r="B1077">
        <v>4</v>
      </c>
      <c r="C1077" t="s">
        <v>47</v>
      </c>
      <c r="D1077">
        <v>2</v>
      </c>
      <c r="E1077" t="s">
        <v>45</v>
      </c>
      <c r="F1077">
        <v>1</v>
      </c>
      <c r="G1077">
        <v>0</v>
      </c>
      <c r="H1077" t="str">
        <f t="shared" si="16"/>
        <v>2022-23 4</v>
      </c>
    </row>
    <row r="1078" spans="1:8" x14ac:dyDescent="0.25">
      <c r="A1078">
        <v>53151</v>
      </c>
      <c r="B1078">
        <v>4</v>
      </c>
      <c r="C1078" t="s">
        <v>47</v>
      </c>
      <c r="D1078">
        <v>2</v>
      </c>
      <c r="E1078" t="s">
        <v>32</v>
      </c>
      <c r="F1078">
        <v>1</v>
      </c>
      <c r="G1078">
        <v>0</v>
      </c>
      <c r="H1078" t="str">
        <f t="shared" si="16"/>
        <v>2022-23 4</v>
      </c>
    </row>
    <row r="1079" spans="1:8" x14ac:dyDescent="0.25">
      <c r="A1079">
        <v>26802</v>
      </c>
      <c r="B1079">
        <v>4</v>
      </c>
      <c r="C1079" t="s">
        <v>47</v>
      </c>
      <c r="D1079">
        <v>2</v>
      </c>
      <c r="E1079" t="s">
        <v>11</v>
      </c>
      <c r="F1079">
        <v>1</v>
      </c>
      <c r="G1079">
        <v>0</v>
      </c>
      <c r="H1079" t="str">
        <f t="shared" si="16"/>
        <v>2022-23 4</v>
      </c>
    </row>
    <row r="1080" spans="1:8" x14ac:dyDescent="0.25">
      <c r="A1080">
        <v>44098</v>
      </c>
      <c r="B1080">
        <v>4</v>
      </c>
      <c r="C1080" t="s">
        <v>47</v>
      </c>
      <c r="D1080">
        <v>2</v>
      </c>
      <c r="E1080" t="s">
        <v>39</v>
      </c>
      <c r="F1080">
        <v>1</v>
      </c>
      <c r="G1080">
        <v>0</v>
      </c>
      <c r="H1080" t="str">
        <f t="shared" si="16"/>
        <v>2022-23 4</v>
      </c>
    </row>
    <row r="1081" spans="1:8" x14ac:dyDescent="0.25">
      <c r="A1081">
        <v>7013</v>
      </c>
      <c r="B1081">
        <v>4</v>
      </c>
      <c r="C1081" t="s">
        <v>47</v>
      </c>
      <c r="D1081">
        <v>2</v>
      </c>
      <c r="E1081" t="s">
        <v>36</v>
      </c>
      <c r="F1081">
        <v>1</v>
      </c>
      <c r="G1081">
        <v>0</v>
      </c>
      <c r="H1081" t="str">
        <f t="shared" si="16"/>
        <v>2022-23 4</v>
      </c>
    </row>
    <row r="1082" spans="1:8" x14ac:dyDescent="0.25">
      <c r="A1082">
        <v>45609</v>
      </c>
      <c r="B1082">
        <v>4</v>
      </c>
      <c r="C1082" t="s">
        <v>47</v>
      </c>
      <c r="D1082">
        <v>2</v>
      </c>
      <c r="E1082" t="s">
        <v>34</v>
      </c>
      <c r="F1082">
        <v>1</v>
      </c>
      <c r="G1082">
        <v>0</v>
      </c>
      <c r="H1082" t="str">
        <f t="shared" si="16"/>
        <v>2022-23 4</v>
      </c>
    </row>
    <row r="1083" spans="1:8" x14ac:dyDescent="0.25">
      <c r="A1083">
        <v>6299</v>
      </c>
      <c r="B1083">
        <v>4</v>
      </c>
      <c r="C1083" t="s">
        <v>47</v>
      </c>
      <c r="D1083">
        <v>2</v>
      </c>
      <c r="E1083" t="s">
        <v>36</v>
      </c>
      <c r="F1083">
        <v>2</v>
      </c>
      <c r="G1083">
        <v>0</v>
      </c>
      <c r="H1083" t="str">
        <f t="shared" si="16"/>
        <v>2022-23 4</v>
      </c>
    </row>
    <row r="1084" spans="1:8" x14ac:dyDescent="0.25">
      <c r="A1084">
        <v>25803</v>
      </c>
      <c r="B1084">
        <v>4</v>
      </c>
      <c r="C1084" t="s">
        <v>47</v>
      </c>
      <c r="D1084">
        <v>2</v>
      </c>
      <c r="E1084" t="s">
        <v>42</v>
      </c>
      <c r="F1084">
        <v>2</v>
      </c>
      <c r="G1084">
        <v>0</v>
      </c>
      <c r="H1084" t="str">
        <f t="shared" si="16"/>
        <v>2022-23 4</v>
      </c>
    </row>
    <row r="1085" spans="1:8" x14ac:dyDescent="0.25">
      <c r="A1085">
        <v>1913</v>
      </c>
      <c r="B1085">
        <v>4</v>
      </c>
      <c r="C1085" t="s">
        <v>47</v>
      </c>
      <c r="D1085">
        <v>2</v>
      </c>
      <c r="E1085" t="s">
        <v>48</v>
      </c>
      <c r="F1085">
        <v>2</v>
      </c>
      <c r="G1085">
        <v>0</v>
      </c>
      <c r="H1085" t="str">
        <f t="shared" si="16"/>
        <v>2022-23 4</v>
      </c>
    </row>
    <row r="1086" spans="1:8" x14ac:dyDescent="0.25">
      <c r="A1086">
        <v>2412</v>
      </c>
      <c r="B1086">
        <v>4</v>
      </c>
      <c r="C1086" t="s">
        <v>47</v>
      </c>
      <c r="D1086">
        <v>2</v>
      </c>
      <c r="E1086" t="s">
        <v>37</v>
      </c>
      <c r="F1086">
        <v>1</v>
      </c>
      <c r="G1086">
        <v>0</v>
      </c>
      <c r="H1086" t="str">
        <f t="shared" si="16"/>
        <v>2022-23 4</v>
      </c>
    </row>
    <row r="1087" spans="1:8" x14ac:dyDescent="0.25">
      <c r="A1087">
        <v>23</v>
      </c>
      <c r="B1087">
        <v>4</v>
      </c>
      <c r="C1087" t="s">
        <v>47</v>
      </c>
      <c r="D1087">
        <v>2</v>
      </c>
      <c r="E1087" t="s">
        <v>45</v>
      </c>
      <c r="F1087">
        <v>2</v>
      </c>
      <c r="G1087">
        <v>0</v>
      </c>
      <c r="H1087" t="str">
        <f t="shared" si="16"/>
        <v>2022-23 4</v>
      </c>
    </row>
    <row r="1088" spans="1:8" x14ac:dyDescent="0.25">
      <c r="A1088">
        <v>42158</v>
      </c>
      <c r="B1088">
        <v>4</v>
      </c>
      <c r="C1088" t="s">
        <v>47</v>
      </c>
      <c r="D1088">
        <v>2</v>
      </c>
      <c r="E1088" t="s">
        <v>35</v>
      </c>
      <c r="F1088">
        <v>1</v>
      </c>
      <c r="G1088">
        <v>0</v>
      </c>
      <c r="H1088" t="str">
        <f t="shared" si="16"/>
        <v>2022-23 4</v>
      </c>
    </row>
    <row r="1089" spans="1:8" x14ac:dyDescent="0.25">
      <c r="A1089">
        <v>17617</v>
      </c>
      <c r="B1089">
        <v>4</v>
      </c>
      <c r="C1089" t="s">
        <v>47</v>
      </c>
      <c r="D1089">
        <v>2</v>
      </c>
      <c r="E1089" t="s">
        <v>40</v>
      </c>
      <c r="F1089">
        <v>1</v>
      </c>
      <c r="G1089">
        <v>0</v>
      </c>
      <c r="H1089" t="str">
        <f t="shared" si="16"/>
        <v>2022-23 4</v>
      </c>
    </row>
    <row r="1090" spans="1:8" x14ac:dyDescent="0.25">
      <c r="A1090">
        <v>15329</v>
      </c>
      <c r="B1090">
        <v>4</v>
      </c>
      <c r="C1090" t="s">
        <v>47</v>
      </c>
      <c r="D1090">
        <v>2</v>
      </c>
      <c r="E1090" t="s">
        <v>42</v>
      </c>
      <c r="F1090">
        <v>1</v>
      </c>
      <c r="G1090">
        <v>0</v>
      </c>
      <c r="H1090" t="str">
        <f t="shared" si="16"/>
        <v>2022-23 4</v>
      </c>
    </row>
    <row r="1091" spans="1:8" x14ac:dyDescent="0.25">
      <c r="A1091">
        <v>2493</v>
      </c>
      <c r="B1091">
        <v>4</v>
      </c>
      <c r="C1091" t="s">
        <v>47</v>
      </c>
      <c r="D1091">
        <v>2</v>
      </c>
      <c r="E1091" t="s">
        <v>37</v>
      </c>
      <c r="F1091">
        <v>2</v>
      </c>
      <c r="G1091">
        <v>0</v>
      </c>
      <c r="H1091" t="str">
        <f t="shared" ref="H1091:H1154" si="17">CONCATENATE(C1091," ",B1091)</f>
        <v>2022-23 4</v>
      </c>
    </row>
    <row r="1092" spans="1:8" x14ac:dyDescent="0.25">
      <c r="A1092">
        <v>19005</v>
      </c>
      <c r="B1092">
        <v>4</v>
      </c>
      <c r="C1092" t="s">
        <v>47</v>
      </c>
      <c r="D1092">
        <v>2</v>
      </c>
      <c r="E1092" t="s">
        <v>40</v>
      </c>
      <c r="F1092">
        <v>2</v>
      </c>
      <c r="G1092">
        <v>0</v>
      </c>
      <c r="H1092" t="str">
        <f t="shared" si="17"/>
        <v>2022-23 4</v>
      </c>
    </row>
    <row r="1093" spans="1:8" x14ac:dyDescent="0.25">
      <c r="A1093">
        <v>42690</v>
      </c>
      <c r="B1093">
        <v>4</v>
      </c>
      <c r="C1093" t="s">
        <v>47</v>
      </c>
      <c r="D1093">
        <v>2</v>
      </c>
      <c r="E1093" t="s">
        <v>35</v>
      </c>
      <c r="F1093">
        <v>2</v>
      </c>
      <c r="G1093">
        <v>0</v>
      </c>
      <c r="H1093" t="str">
        <f t="shared" si="17"/>
        <v>2022-23 4</v>
      </c>
    </row>
    <row r="1094" spans="1:8" x14ac:dyDescent="0.25">
      <c r="A1094">
        <v>196470</v>
      </c>
      <c r="B1094">
        <v>4</v>
      </c>
      <c r="C1094" t="s">
        <v>47</v>
      </c>
      <c r="D1094">
        <v>2</v>
      </c>
      <c r="E1094" t="s">
        <v>33</v>
      </c>
      <c r="F1094">
        <v>2</v>
      </c>
      <c r="G1094">
        <v>0</v>
      </c>
      <c r="H1094" t="str">
        <f t="shared" si="17"/>
        <v>2022-23 4</v>
      </c>
    </row>
    <row r="1095" spans="1:8" x14ac:dyDescent="0.25">
      <c r="A1095">
        <v>194132</v>
      </c>
      <c r="B1095">
        <v>4</v>
      </c>
      <c r="C1095" t="s">
        <v>47</v>
      </c>
      <c r="D1095">
        <v>2</v>
      </c>
      <c r="E1095" t="s">
        <v>33</v>
      </c>
      <c r="F1095">
        <v>1</v>
      </c>
      <c r="G1095">
        <v>0</v>
      </c>
      <c r="H1095" t="str">
        <f t="shared" si="17"/>
        <v>2022-23 4</v>
      </c>
    </row>
    <row r="1096" spans="1:8" x14ac:dyDescent="0.25">
      <c r="A1096">
        <v>53371</v>
      </c>
      <c r="B1096">
        <v>4</v>
      </c>
      <c r="C1096" t="s">
        <v>47</v>
      </c>
      <c r="D1096">
        <v>2</v>
      </c>
      <c r="E1096" t="s">
        <v>32</v>
      </c>
      <c r="F1096">
        <v>2</v>
      </c>
      <c r="G1096">
        <v>0</v>
      </c>
      <c r="H1096" t="str">
        <f t="shared" si="17"/>
        <v>2022-23 4</v>
      </c>
    </row>
    <row r="1097" spans="1:8" x14ac:dyDescent="0.25">
      <c r="A1097">
        <v>2147</v>
      </c>
      <c r="B1097">
        <v>4</v>
      </c>
      <c r="C1097" t="s">
        <v>47</v>
      </c>
      <c r="D1097">
        <v>2</v>
      </c>
      <c r="E1097" t="s">
        <v>38</v>
      </c>
      <c r="F1097">
        <v>2</v>
      </c>
      <c r="G1097">
        <v>0</v>
      </c>
      <c r="H1097" t="str">
        <f t="shared" si="17"/>
        <v>2022-23 4</v>
      </c>
    </row>
    <row r="1098" spans="1:8" x14ac:dyDescent="0.25">
      <c r="A1098">
        <v>1730</v>
      </c>
      <c r="B1098">
        <v>4</v>
      </c>
      <c r="C1098" t="s">
        <v>47</v>
      </c>
      <c r="D1098">
        <v>2</v>
      </c>
      <c r="E1098" t="s">
        <v>48</v>
      </c>
      <c r="F1098">
        <v>1</v>
      </c>
      <c r="G1098">
        <v>0</v>
      </c>
      <c r="H1098" t="str">
        <f t="shared" si="17"/>
        <v>2022-23 4</v>
      </c>
    </row>
    <row r="1099" spans="1:8" x14ac:dyDescent="0.25">
      <c r="A1099">
        <v>2186</v>
      </c>
      <c r="B1099">
        <v>4</v>
      </c>
      <c r="C1099" t="s">
        <v>47</v>
      </c>
      <c r="D1099">
        <v>2</v>
      </c>
      <c r="E1099" t="s">
        <v>38</v>
      </c>
      <c r="F1099">
        <v>1</v>
      </c>
      <c r="G1099">
        <v>0</v>
      </c>
      <c r="H1099" t="str">
        <f t="shared" si="17"/>
        <v>2022-23 4</v>
      </c>
    </row>
    <row r="1100" spans="1:8" x14ac:dyDescent="0.25">
      <c r="A1100">
        <v>46158</v>
      </c>
      <c r="B1100">
        <v>4</v>
      </c>
      <c r="C1100" t="s">
        <v>47</v>
      </c>
      <c r="D1100">
        <v>2</v>
      </c>
      <c r="E1100" t="s">
        <v>34</v>
      </c>
      <c r="F1100">
        <v>2</v>
      </c>
      <c r="G1100">
        <v>0</v>
      </c>
      <c r="H1100" t="str">
        <f t="shared" si="17"/>
        <v>2022-23 4</v>
      </c>
    </row>
    <row r="1101" spans="1:8" x14ac:dyDescent="0.25">
      <c r="A1101">
        <v>19208</v>
      </c>
      <c r="B1101">
        <v>4</v>
      </c>
      <c r="C1101" t="s">
        <v>47</v>
      </c>
      <c r="D1101">
        <v>2</v>
      </c>
      <c r="E1101" t="s">
        <v>32</v>
      </c>
      <c r="F1101">
        <v>2</v>
      </c>
      <c r="G1101">
        <v>1</v>
      </c>
      <c r="H1101" t="str">
        <f t="shared" si="17"/>
        <v>2022-23 4</v>
      </c>
    </row>
    <row r="1102" spans="1:8" x14ac:dyDescent="0.25">
      <c r="A1102">
        <v>28804</v>
      </c>
      <c r="B1102">
        <v>4</v>
      </c>
      <c r="C1102" t="s">
        <v>47</v>
      </c>
      <c r="D1102">
        <v>2</v>
      </c>
      <c r="E1102" t="s">
        <v>35</v>
      </c>
      <c r="F1102">
        <v>2</v>
      </c>
      <c r="G1102">
        <v>1</v>
      </c>
      <c r="H1102" t="str">
        <f t="shared" si="17"/>
        <v>2022-23 4</v>
      </c>
    </row>
    <row r="1103" spans="1:8" x14ac:dyDescent="0.25">
      <c r="A1103">
        <v>1</v>
      </c>
      <c r="B1103">
        <v>4</v>
      </c>
      <c r="C1103" t="s">
        <v>47</v>
      </c>
      <c r="D1103">
        <v>2</v>
      </c>
      <c r="E1103" t="s">
        <v>37</v>
      </c>
      <c r="F1103">
        <v>2</v>
      </c>
      <c r="G1103">
        <v>1</v>
      </c>
      <c r="H1103" t="str">
        <f t="shared" si="17"/>
        <v>2022-23 4</v>
      </c>
    </row>
    <row r="1104" spans="1:8" x14ac:dyDescent="0.25">
      <c r="A1104">
        <v>27590</v>
      </c>
      <c r="B1104">
        <v>4</v>
      </c>
      <c r="C1104" t="s">
        <v>47</v>
      </c>
      <c r="D1104">
        <v>2</v>
      </c>
      <c r="E1104" t="s">
        <v>33</v>
      </c>
      <c r="F1104">
        <v>1</v>
      </c>
      <c r="G1104">
        <v>1</v>
      </c>
      <c r="H1104" t="str">
        <f t="shared" si="17"/>
        <v>2022-23 4</v>
      </c>
    </row>
    <row r="1105" spans="1:8" x14ac:dyDescent="0.25">
      <c r="A1105">
        <v>1</v>
      </c>
      <c r="B1105">
        <v>4</v>
      </c>
      <c r="C1105" t="s">
        <v>47</v>
      </c>
      <c r="D1105">
        <v>2</v>
      </c>
      <c r="E1105" t="s">
        <v>37</v>
      </c>
      <c r="F1105">
        <v>1</v>
      </c>
      <c r="G1105">
        <v>1</v>
      </c>
      <c r="H1105" t="str">
        <f t="shared" si="17"/>
        <v>2022-23 4</v>
      </c>
    </row>
    <row r="1106" spans="1:8" x14ac:dyDescent="0.25">
      <c r="A1106">
        <v>39</v>
      </c>
      <c r="B1106">
        <v>4</v>
      </c>
      <c r="C1106" t="s">
        <v>47</v>
      </c>
      <c r="D1106">
        <v>2</v>
      </c>
      <c r="E1106" t="s">
        <v>34</v>
      </c>
      <c r="F1106">
        <v>2</v>
      </c>
      <c r="G1106">
        <v>1</v>
      </c>
      <c r="H1106" t="str">
        <f t="shared" si="17"/>
        <v>2022-23 4</v>
      </c>
    </row>
    <row r="1107" spans="1:8" x14ac:dyDescent="0.25">
      <c r="A1107">
        <v>5282</v>
      </c>
      <c r="B1107">
        <v>4</v>
      </c>
      <c r="C1107" t="s">
        <v>47</v>
      </c>
      <c r="D1107">
        <v>2</v>
      </c>
      <c r="E1107" t="s">
        <v>11</v>
      </c>
      <c r="F1107">
        <v>1</v>
      </c>
      <c r="G1107">
        <v>1</v>
      </c>
      <c r="H1107" t="str">
        <f t="shared" si="17"/>
        <v>2022-23 4</v>
      </c>
    </row>
    <row r="1108" spans="1:8" x14ac:dyDescent="0.25">
      <c r="A1108">
        <v>21</v>
      </c>
      <c r="B1108">
        <v>4</v>
      </c>
      <c r="C1108" t="s">
        <v>47</v>
      </c>
      <c r="D1108">
        <v>2</v>
      </c>
      <c r="E1108" t="s">
        <v>38</v>
      </c>
      <c r="F1108">
        <v>2</v>
      </c>
      <c r="G1108">
        <v>1</v>
      </c>
      <c r="H1108" t="str">
        <f t="shared" si="17"/>
        <v>2022-23 4</v>
      </c>
    </row>
    <row r="1109" spans="1:8" x14ac:dyDescent="0.25">
      <c r="A1109">
        <v>6602</v>
      </c>
      <c r="B1109">
        <v>4</v>
      </c>
      <c r="C1109" t="s">
        <v>47</v>
      </c>
      <c r="D1109">
        <v>2</v>
      </c>
      <c r="E1109" t="s">
        <v>36</v>
      </c>
      <c r="F1109">
        <v>2</v>
      </c>
      <c r="G1109">
        <v>1</v>
      </c>
      <c r="H1109" t="str">
        <f t="shared" si="17"/>
        <v>2022-23 4</v>
      </c>
    </row>
    <row r="1110" spans="1:8" x14ac:dyDescent="0.25">
      <c r="A1110">
        <v>8732</v>
      </c>
      <c r="B1110">
        <v>4</v>
      </c>
      <c r="C1110" t="s">
        <v>47</v>
      </c>
      <c r="D1110">
        <v>2</v>
      </c>
      <c r="E1110" t="s">
        <v>42</v>
      </c>
      <c r="F1110">
        <v>1</v>
      </c>
      <c r="G1110">
        <v>1</v>
      </c>
      <c r="H1110" t="str">
        <f t="shared" si="17"/>
        <v>2022-23 4</v>
      </c>
    </row>
    <row r="1111" spans="1:8" x14ac:dyDescent="0.25">
      <c r="A1111">
        <v>14120</v>
      </c>
      <c r="B1111">
        <v>4</v>
      </c>
      <c r="C1111" t="s">
        <v>47</v>
      </c>
      <c r="D1111">
        <v>2</v>
      </c>
      <c r="E1111" t="s">
        <v>35</v>
      </c>
      <c r="F1111">
        <v>1</v>
      </c>
      <c r="G1111">
        <v>1</v>
      </c>
      <c r="H1111" t="str">
        <f t="shared" si="17"/>
        <v>2022-23 4</v>
      </c>
    </row>
    <row r="1112" spans="1:8" x14ac:dyDescent="0.25">
      <c r="A1112">
        <v>4</v>
      </c>
      <c r="B1112">
        <v>4</v>
      </c>
      <c r="C1112" t="s">
        <v>47</v>
      </c>
      <c r="D1112">
        <v>2</v>
      </c>
      <c r="E1112" t="s">
        <v>40</v>
      </c>
      <c r="F1112">
        <v>1</v>
      </c>
      <c r="G1112">
        <v>1</v>
      </c>
      <c r="H1112" t="str">
        <f t="shared" si="17"/>
        <v>2022-23 4</v>
      </c>
    </row>
    <row r="1113" spans="1:8" x14ac:dyDescent="0.25">
      <c r="A1113">
        <v>7269</v>
      </c>
      <c r="B1113">
        <v>4</v>
      </c>
      <c r="C1113" t="s">
        <v>47</v>
      </c>
      <c r="D1113">
        <v>2</v>
      </c>
      <c r="E1113" t="s">
        <v>39</v>
      </c>
      <c r="F1113">
        <v>1</v>
      </c>
      <c r="G1113">
        <v>1</v>
      </c>
      <c r="H1113" t="str">
        <f t="shared" si="17"/>
        <v>2022-23 4</v>
      </c>
    </row>
    <row r="1114" spans="1:8" x14ac:dyDescent="0.25">
      <c r="A1114">
        <v>12</v>
      </c>
      <c r="B1114">
        <v>4</v>
      </c>
      <c r="C1114" t="s">
        <v>47</v>
      </c>
      <c r="D1114">
        <v>2</v>
      </c>
      <c r="E1114" t="s">
        <v>34</v>
      </c>
      <c r="F1114">
        <v>1</v>
      </c>
      <c r="G1114">
        <v>1</v>
      </c>
      <c r="H1114" t="str">
        <f t="shared" si="17"/>
        <v>2022-23 4</v>
      </c>
    </row>
    <row r="1115" spans="1:8" x14ac:dyDescent="0.25">
      <c r="A1115">
        <v>9516</v>
      </c>
      <c r="B1115">
        <v>4</v>
      </c>
      <c r="C1115" t="s">
        <v>47</v>
      </c>
      <c r="D1115">
        <v>2</v>
      </c>
      <c r="E1115" t="s">
        <v>39</v>
      </c>
      <c r="F1115">
        <v>2</v>
      </c>
      <c r="G1115">
        <v>1</v>
      </c>
      <c r="H1115" t="str">
        <f t="shared" si="17"/>
        <v>2022-23 4</v>
      </c>
    </row>
    <row r="1116" spans="1:8" x14ac:dyDescent="0.25">
      <c r="A1116">
        <v>67472</v>
      </c>
      <c r="B1116">
        <v>4</v>
      </c>
      <c r="C1116" t="s">
        <v>47</v>
      </c>
      <c r="D1116">
        <v>2</v>
      </c>
      <c r="E1116" t="s">
        <v>33</v>
      </c>
      <c r="F1116">
        <v>2</v>
      </c>
      <c r="G1116">
        <v>1</v>
      </c>
      <c r="H1116" t="str">
        <f t="shared" si="17"/>
        <v>2022-23 4</v>
      </c>
    </row>
    <row r="1117" spans="1:8" x14ac:dyDescent="0.25">
      <c r="A1117">
        <v>14413</v>
      </c>
      <c r="B1117">
        <v>4</v>
      </c>
      <c r="C1117" t="s">
        <v>47</v>
      </c>
      <c r="D1117">
        <v>2</v>
      </c>
      <c r="E1117" t="s">
        <v>32</v>
      </c>
      <c r="F1117">
        <v>1</v>
      </c>
      <c r="G1117">
        <v>1</v>
      </c>
      <c r="H1117" t="str">
        <f t="shared" si="17"/>
        <v>2022-23 4</v>
      </c>
    </row>
    <row r="1118" spans="1:8" x14ac:dyDescent="0.25">
      <c r="A1118">
        <v>6</v>
      </c>
      <c r="B1118">
        <v>4</v>
      </c>
      <c r="C1118" t="s">
        <v>47</v>
      </c>
      <c r="D1118">
        <v>2</v>
      </c>
      <c r="E1118" t="s">
        <v>38</v>
      </c>
      <c r="F1118">
        <v>1</v>
      </c>
      <c r="G1118">
        <v>1</v>
      </c>
      <c r="H1118" t="str">
        <f t="shared" si="17"/>
        <v>2022-23 4</v>
      </c>
    </row>
    <row r="1119" spans="1:8" x14ac:dyDescent="0.25">
      <c r="A1119">
        <v>41087</v>
      </c>
      <c r="B1119">
        <v>4</v>
      </c>
      <c r="C1119" t="s">
        <v>47</v>
      </c>
      <c r="D1119">
        <v>2</v>
      </c>
      <c r="E1119" t="s">
        <v>42</v>
      </c>
      <c r="F1119">
        <v>2</v>
      </c>
      <c r="G1119">
        <v>1</v>
      </c>
      <c r="H1119" t="str">
        <f t="shared" si="17"/>
        <v>2022-23 4</v>
      </c>
    </row>
    <row r="1120" spans="1:8" x14ac:dyDescent="0.25">
      <c r="A1120">
        <v>1</v>
      </c>
      <c r="B1120">
        <v>4</v>
      </c>
      <c r="C1120" t="s">
        <v>47</v>
      </c>
      <c r="D1120">
        <v>2</v>
      </c>
      <c r="E1120" t="s">
        <v>40</v>
      </c>
      <c r="F1120">
        <v>2</v>
      </c>
      <c r="G1120">
        <v>1</v>
      </c>
      <c r="H1120" t="str">
        <f t="shared" si="17"/>
        <v>2022-23 4</v>
      </c>
    </row>
    <row r="1121" spans="1:8" x14ac:dyDescent="0.25">
      <c r="A1121">
        <v>5350</v>
      </c>
      <c r="B1121">
        <v>4</v>
      </c>
      <c r="C1121" t="s">
        <v>47</v>
      </c>
      <c r="D1121">
        <v>2</v>
      </c>
      <c r="E1121" t="s">
        <v>36</v>
      </c>
      <c r="F1121">
        <v>1</v>
      </c>
      <c r="G1121">
        <v>1</v>
      </c>
      <c r="H1121" t="str">
        <f t="shared" si="17"/>
        <v>2022-23 4</v>
      </c>
    </row>
    <row r="1122" spans="1:8" x14ac:dyDescent="0.25">
      <c r="A1122">
        <v>6978</v>
      </c>
      <c r="B1122">
        <v>4</v>
      </c>
      <c r="C1122" t="s">
        <v>47</v>
      </c>
      <c r="D1122">
        <v>2</v>
      </c>
      <c r="E1122" t="s">
        <v>11</v>
      </c>
      <c r="F1122">
        <v>2</v>
      </c>
      <c r="G1122">
        <v>1</v>
      </c>
      <c r="H1122" t="str">
        <f t="shared" si="17"/>
        <v>2022-23 4</v>
      </c>
    </row>
    <row r="1123" spans="1:8" x14ac:dyDescent="0.25">
      <c r="A1123">
        <v>60976</v>
      </c>
      <c r="B1123">
        <v>1</v>
      </c>
      <c r="C1123" t="s">
        <v>49</v>
      </c>
      <c r="D1123">
        <v>1</v>
      </c>
      <c r="E1123" t="s">
        <v>32</v>
      </c>
      <c r="F1123">
        <v>1</v>
      </c>
      <c r="G1123">
        <v>0</v>
      </c>
      <c r="H1123" t="str">
        <f t="shared" si="17"/>
        <v>2023-24 1</v>
      </c>
    </row>
    <row r="1124" spans="1:8" x14ac:dyDescent="0.25">
      <c r="A1124">
        <v>52446</v>
      </c>
      <c r="B1124">
        <v>1</v>
      </c>
      <c r="C1124" t="s">
        <v>49</v>
      </c>
      <c r="D1124">
        <v>1</v>
      </c>
      <c r="E1124" t="s">
        <v>34</v>
      </c>
      <c r="F1124">
        <v>1</v>
      </c>
      <c r="G1124">
        <v>0</v>
      </c>
      <c r="H1124" t="str">
        <f t="shared" si="17"/>
        <v>2023-24 1</v>
      </c>
    </row>
    <row r="1125" spans="1:8" x14ac:dyDescent="0.25">
      <c r="A1125">
        <v>43935</v>
      </c>
      <c r="B1125">
        <v>1</v>
      </c>
      <c r="C1125" t="s">
        <v>49</v>
      </c>
      <c r="D1125">
        <v>1</v>
      </c>
      <c r="E1125" t="s">
        <v>39</v>
      </c>
      <c r="F1125">
        <v>1</v>
      </c>
      <c r="G1125">
        <v>0</v>
      </c>
      <c r="H1125" t="str">
        <f t="shared" si="17"/>
        <v>2023-24 1</v>
      </c>
    </row>
    <row r="1126" spans="1:8" x14ac:dyDescent="0.25">
      <c r="A1126">
        <v>1355</v>
      </c>
      <c r="B1126">
        <v>1</v>
      </c>
      <c r="C1126" t="s">
        <v>49</v>
      </c>
      <c r="D1126">
        <v>1</v>
      </c>
      <c r="E1126" t="s">
        <v>48</v>
      </c>
      <c r="F1126">
        <v>1</v>
      </c>
      <c r="G1126">
        <v>0</v>
      </c>
      <c r="H1126" t="str">
        <f t="shared" si="17"/>
        <v>2023-24 1</v>
      </c>
    </row>
    <row r="1127" spans="1:8" x14ac:dyDescent="0.25">
      <c r="A1127">
        <v>219610</v>
      </c>
      <c r="B1127">
        <v>1</v>
      </c>
      <c r="C1127" t="s">
        <v>49</v>
      </c>
      <c r="D1127">
        <v>1</v>
      </c>
      <c r="E1127" t="s">
        <v>33</v>
      </c>
      <c r="F1127">
        <v>1</v>
      </c>
      <c r="G1127">
        <v>0</v>
      </c>
      <c r="H1127" t="str">
        <f t="shared" si="17"/>
        <v>2023-24 1</v>
      </c>
    </row>
    <row r="1128" spans="1:8" x14ac:dyDescent="0.25">
      <c r="A1128">
        <v>2729</v>
      </c>
      <c r="B1128">
        <v>1</v>
      </c>
      <c r="C1128" t="s">
        <v>49</v>
      </c>
      <c r="D1128">
        <v>1</v>
      </c>
      <c r="E1128" t="s">
        <v>38</v>
      </c>
      <c r="F1128">
        <v>1</v>
      </c>
      <c r="G1128">
        <v>0</v>
      </c>
      <c r="H1128" t="str">
        <f t="shared" si="17"/>
        <v>2023-24 1</v>
      </c>
    </row>
    <row r="1129" spans="1:8" x14ac:dyDescent="0.25">
      <c r="A1129">
        <v>4048</v>
      </c>
      <c r="B1129">
        <v>1</v>
      </c>
      <c r="C1129" t="s">
        <v>49</v>
      </c>
      <c r="D1129">
        <v>1</v>
      </c>
      <c r="E1129" t="s">
        <v>36</v>
      </c>
      <c r="F1129">
        <v>1</v>
      </c>
      <c r="G1129">
        <v>0</v>
      </c>
      <c r="H1129" t="str">
        <f t="shared" si="17"/>
        <v>2023-24 1</v>
      </c>
    </row>
    <row r="1130" spans="1:8" x14ac:dyDescent="0.25">
      <c r="A1130">
        <v>2707</v>
      </c>
      <c r="B1130">
        <v>1</v>
      </c>
      <c r="C1130" t="s">
        <v>49</v>
      </c>
      <c r="D1130">
        <v>1</v>
      </c>
      <c r="E1130" t="s">
        <v>37</v>
      </c>
      <c r="F1130">
        <v>1</v>
      </c>
      <c r="G1130">
        <v>0</v>
      </c>
      <c r="H1130" t="str">
        <f t="shared" si="17"/>
        <v>2023-24 1</v>
      </c>
    </row>
    <row r="1131" spans="1:8" x14ac:dyDescent="0.25">
      <c r="A1131">
        <v>32588</v>
      </c>
      <c r="B1131">
        <v>1</v>
      </c>
      <c r="C1131" t="s">
        <v>49</v>
      </c>
      <c r="D1131">
        <v>1</v>
      </c>
      <c r="E1131" t="s">
        <v>42</v>
      </c>
      <c r="F1131">
        <v>1</v>
      </c>
      <c r="G1131">
        <v>0</v>
      </c>
      <c r="H1131" t="str">
        <f t="shared" si="17"/>
        <v>2023-24 1</v>
      </c>
    </row>
    <row r="1132" spans="1:8" x14ac:dyDescent="0.25">
      <c r="A1132">
        <v>16054</v>
      </c>
      <c r="B1132">
        <v>1</v>
      </c>
      <c r="C1132" t="s">
        <v>49</v>
      </c>
      <c r="D1132">
        <v>1</v>
      </c>
      <c r="E1132" t="s">
        <v>40</v>
      </c>
      <c r="F1132">
        <v>1</v>
      </c>
      <c r="G1132">
        <v>0</v>
      </c>
      <c r="H1132" t="str">
        <f t="shared" si="17"/>
        <v>2023-24 1</v>
      </c>
    </row>
    <row r="1133" spans="1:8" x14ac:dyDescent="0.25">
      <c r="A1133">
        <v>4</v>
      </c>
      <c r="B1133">
        <v>1</v>
      </c>
      <c r="C1133" t="s">
        <v>49</v>
      </c>
      <c r="D1133">
        <v>1</v>
      </c>
      <c r="E1133" t="s">
        <v>45</v>
      </c>
      <c r="F1133">
        <v>1</v>
      </c>
      <c r="G1133">
        <v>0</v>
      </c>
      <c r="H1133" t="str">
        <f t="shared" si="17"/>
        <v>2023-24 1</v>
      </c>
    </row>
    <row r="1134" spans="1:8" x14ac:dyDescent="0.25">
      <c r="A1134">
        <v>40961</v>
      </c>
      <c r="B1134">
        <v>1</v>
      </c>
      <c r="C1134" t="s">
        <v>49</v>
      </c>
      <c r="D1134">
        <v>1</v>
      </c>
      <c r="E1134" t="s">
        <v>11</v>
      </c>
      <c r="F1134">
        <v>1</v>
      </c>
      <c r="G1134">
        <v>0</v>
      </c>
      <c r="H1134" t="str">
        <f t="shared" si="17"/>
        <v>2023-24 1</v>
      </c>
    </row>
    <row r="1135" spans="1:8" x14ac:dyDescent="0.25">
      <c r="A1135">
        <v>34214</v>
      </c>
      <c r="B1135">
        <v>1</v>
      </c>
      <c r="C1135" t="s">
        <v>49</v>
      </c>
      <c r="D1135">
        <v>1</v>
      </c>
      <c r="E1135" t="s">
        <v>35</v>
      </c>
      <c r="F1135">
        <v>1</v>
      </c>
      <c r="G1135">
        <v>0</v>
      </c>
      <c r="H1135" t="str">
        <f t="shared" si="17"/>
        <v>2023-24 1</v>
      </c>
    </row>
    <row r="1136" spans="1:8" x14ac:dyDescent="0.25">
      <c r="A1136">
        <v>11231</v>
      </c>
      <c r="B1136">
        <v>1</v>
      </c>
      <c r="C1136" t="s">
        <v>49</v>
      </c>
      <c r="D1136">
        <v>1</v>
      </c>
      <c r="E1136" t="s">
        <v>39</v>
      </c>
      <c r="F1136">
        <v>1</v>
      </c>
      <c r="G1136">
        <v>1</v>
      </c>
      <c r="H1136" t="str">
        <f t="shared" si="17"/>
        <v>2023-24 1</v>
      </c>
    </row>
    <row r="1137" spans="1:8" x14ac:dyDescent="0.25">
      <c r="A1137">
        <v>21792</v>
      </c>
      <c r="B1137">
        <v>1</v>
      </c>
      <c r="C1137" t="s">
        <v>49</v>
      </c>
      <c r="D1137">
        <v>1</v>
      </c>
      <c r="E1137" t="s">
        <v>33</v>
      </c>
      <c r="F1137">
        <v>1</v>
      </c>
      <c r="G1137">
        <v>1</v>
      </c>
      <c r="H1137" t="str">
        <f t="shared" si="17"/>
        <v>2023-24 1</v>
      </c>
    </row>
    <row r="1138" spans="1:8" x14ac:dyDescent="0.25">
      <c r="A1138">
        <v>2</v>
      </c>
      <c r="B1138">
        <v>1</v>
      </c>
      <c r="C1138" t="s">
        <v>49</v>
      </c>
      <c r="D1138">
        <v>1</v>
      </c>
      <c r="E1138" t="s">
        <v>38</v>
      </c>
      <c r="F1138">
        <v>1</v>
      </c>
      <c r="G1138">
        <v>1</v>
      </c>
      <c r="H1138" t="str">
        <f t="shared" si="17"/>
        <v>2023-24 1</v>
      </c>
    </row>
    <row r="1139" spans="1:8" x14ac:dyDescent="0.25">
      <c r="A1139">
        <v>96</v>
      </c>
      <c r="B1139">
        <v>1</v>
      </c>
      <c r="C1139" t="s">
        <v>49</v>
      </c>
      <c r="D1139">
        <v>1</v>
      </c>
      <c r="E1139" t="s">
        <v>34</v>
      </c>
      <c r="F1139">
        <v>1</v>
      </c>
      <c r="G1139">
        <v>1</v>
      </c>
      <c r="H1139" t="str">
        <f t="shared" si="17"/>
        <v>2023-24 1</v>
      </c>
    </row>
    <row r="1140" spans="1:8" x14ac:dyDescent="0.25">
      <c r="A1140">
        <v>65510</v>
      </c>
      <c r="B1140">
        <v>1</v>
      </c>
      <c r="C1140" t="s">
        <v>49</v>
      </c>
      <c r="D1140">
        <v>1</v>
      </c>
      <c r="E1140" t="s">
        <v>42</v>
      </c>
      <c r="F1140">
        <v>1</v>
      </c>
      <c r="G1140">
        <v>1</v>
      </c>
      <c r="H1140" t="str">
        <f t="shared" si="17"/>
        <v>2023-24 1</v>
      </c>
    </row>
    <row r="1141" spans="1:8" x14ac:dyDescent="0.25">
      <c r="A1141">
        <v>3554</v>
      </c>
      <c r="B1141">
        <v>1</v>
      </c>
      <c r="C1141" t="s">
        <v>49</v>
      </c>
      <c r="D1141">
        <v>1</v>
      </c>
      <c r="E1141" t="s">
        <v>36</v>
      </c>
      <c r="F1141">
        <v>1</v>
      </c>
      <c r="G1141">
        <v>1</v>
      </c>
      <c r="H1141" t="str">
        <f t="shared" si="17"/>
        <v>2023-24 1</v>
      </c>
    </row>
    <row r="1142" spans="1:8" x14ac:dyDescent="0.25">
      <c r="A1142">
        <v>3</v>
      </c>
      <c r="B1142">
        <v>1</v>
      </c>
      <c r="C1142" t="s">
        <v>49</v>
      </c>
      <c r="D1142">
        <v>1</v>
      </c>
      <c r="E1142" t="s">
        <v>40</v>
      </c>
      <c r="F1142">
        <v>1</v>
      </c>
      <c r="G1142">
        <v>1</v>
      </c>
      <c r="H1142" t="str">
        <f t="shared" si="17"/>
        <v>2023-24 1</v>
      </c>
    </row>
    <row r="1143" spans="1:8" x14ac:dyDescent="0.25">
      <c r="A1143">
        <v>21142</v>
      </c>
      <c r="B1143">
        <v>1</v>
      </c>
      <c r="C1143" t="s">
        <v>49</v>
      </c>
      <c r="D1143">
        <v>1</v>
      </c>
      <c r="E1143" t="s">
        <v>32</v>
      </c>
      <c r="F1143">
        <v>1</v>
      </c>
      <c r="G1143">
        <v>1</v>
      </c>
      <c r="H1143" t="str">
        <f t="shared" si="17"/>
        <v>2023-24 1</v>
      </c>
    </row>
    <row r="1144" spans="1:8" x14ac:dyDescent="0.25">
      <c r="A1144">
        <v>11598</v>
      </c>
      <c r="B1144">
        <v>1</v>
      </c>
      <c r="C1144" t="s">
        <v>49</v>
      </c>
      <c r="D1144">
        <v>1</v>
      </c>
      <c r="E1144" t="s">
        <v>11</v>
      </c>
      <c r="F1144">
        <v>1</v>
      </c>
      <c r="G1144">
        <v>1</v>
      </c>
      <c r="H1144" t="str">
        <f t="shared" si="17"/>
        <v>2023-24 1</v>
      </c>
    </row>
    <row r="1145" spans="1:8" x14ac:dyDescent="0.25">
      <c r="A1145">
        <v>13406</v>
      </c>
      <c r="B1145">
        <v>1</v>
      </c>
      <c r="C1145" t="s">
        <v>49</v>
      </c>
      <c r="D1145">
        <v>1</v>
      </c>
      <c r="E1145" t="s">
        <v>35</v>
      </c>
      <c r="F1145">
        <v>1</v>
      </c>
      <c r="G1145">
        <v>1</v>
      </c>
      <c r="H1145" t="str">
        <f t="shared" si="17"/>
        <v>2023-24 1</v>
      </c>
    </row>
    <row r="1146" spans="1:8" x14ac:dyDescent="0.25">
      <c r="A1146">
        <v>1</v>
      </c>
      <c r="B1146">
        <v>1</v>
      </c>
      <c r="C1146" t="s">
        <v>49</v>
      </c>
      <c r="D1146">
        <v>2</v>
      </c>
      <c r="E1146" t="s">
        <v>45</v>
      </c>
      <c r="F1146">
        <v>1</v>
      </c>
      <c r="G1146">
        <v>0</v>
      </c>
      <c r="H1146" t="str">
        <f t="shared" si="17"/>
        <v>2023-24 1</v>
      </c>
    </row>
    <row r="1147" spans="1:8" x14ac:dyDescent="0.25">
      <c r="A1147">
        <v>4171</v>
      </c>
      <c r="B1147">
        <v>1</v>
      </c>
      <c r="C1147" t="s">
        <v>49</v>
      </c>
      <c r="D1147">
        <v>2</v>
      </c>
      <c r="E1147" t="s">
        <v>36</v>
      </c>
      <c r="F1147">
        <v>1</v>
      </c>
      <c r="G1147">
        <v>0</v>
      </c>
      <c r="H1147" t="str">
        <f t="shared" si="17"/>
        <v>2023-24 1</v>
      </c>
    </row>
    <row r="1148" spans="1:8" x14ac:dyDescent="0.25">
      <c r="A1148">
        <v>34021</v>
      </c>
      <c r="B1148">
        <v>1</v>
      </c>
      <c r="C1148" t="s">
        <v>49</v>
      </c>
      <c r="D1148">
        <v>2</v>
      </c>
      <c r="E1148" t="s">
        <v>35</v>
      </c>
      <c r="F1148">
        <v>1</v>
      </c>
      <c r="G1148">
        <v>0</v>
      </c>
      <c r="H1148" t="str">
        <f t="shared" si="17"/>
        <v>2023-24 1</v>
      </c>
    </row>
    <row r="1149" spans="1:8" x14ac:dyDescent="0.25">
      <c r="A1149">
        <v>55398</v>
      </c>
      <c r="B1149">
        <v>1</v>
      </c>
      <c r="C1149" t="s">
        <v>49</v>
      </c>
      <c r="D1149">
        <v>2</v>
      </c>
      <c r="E1149" t="s">
        <v>32</v>
      </c>
      <c r="F1149">
        <v>1</v>
      </c>
      <c r="G1149">
        <v>0</v>
      </c>
      <c r="H1149" t="str">
        <f t="shared" si="17"/>
        <v>2023-24 1</v>
      </c>
    </row>
    <row r="1150" spans="1:8" x14ac:dyDescent="0.25">
      <c r="A1150">
        <v>830</v>
      </c>
      <c r="B1150">
        <v>1</v>
      </c>
      <c r="C1150" t="s">
        <v>49</v>
      </c>
      <c r="D1150">
        <v>2</v>
      </c>
      <c r="E1150" t="s">
        <v>48</v>
      </c>
      <c r="F1150">
        <v>2</v>
      </c>
      <c r="G1150">
        <v>0</v>
      </c>
      <c r="H1150" t="str">
        <f t="shared" si="17"/>
        <v>2023-24 1</v>
      </c>
    </row>
    <row r="1151" spans="1:8" x14ac:dyDescent="0.25">
      <c r="A1151">
        <v>157136</v>
      </c>
      <c r="B1151">
        <v>1</v>
      </c>
      <c r="C1151" t="s">
        <v>49</v>
      </c>
      <c r="D1151">
        <v>2</v>
      </c>
      <c r="E1151" t="s">
        <v>33</v>
      </c>
      <c r="F1151">
        <v>2</v>
      </c>
      <c r="G1151">
        <v>0</v>
      </c>
      <c r="H1151" t="str">
        <f t="shared" si="17"/>
        <v>2023-24 1</v>
      </c>
    </row>
    <row r="1152" spans="1:8" x14ac:dyDescent="0.25">
      <c r="A1152">
        <v>30440</v>
      </c>
      <c r="B1152">
        <v>1</v>
      </c>
      <c r="C1152" t="s">
        <v>49</v>
      </c>
      <c r="D1152">
        <v>2</v>
      </c>
      <c r="E1152" t="s">
        <v>42</v>
      </c>
      <c r="F1152">
        <v>1</v>
      </c>
      <c r="G1152">
        <v>0</v>
      </c>
      <c r="H1152" t="str">
        <f t="shared" si="17"/>
        <v>2023-24 1</v>
      </c>
    </row>
    <row r="1153" spans="1:8" x14ac:dyDescent="0.25">
      <c r="A1153">
        <v>2275</v>
      </c>
      <c r="B1153">
        <v>1</v>
      </c>
      <c r="C1153" t="s">
        <v>49</v>
      </c>
      <c r="D1153">
        <v>2</v>
      </c>
      <c r="E1153" t="s">
        <v>37</v>
      </c>
      <c r="F1153">
        <v>1</v>
      </c>
      <c r="G1153">
        <v>0</v>
      </c>
      <c r="H1153" t="str">
        <f t="shared" si="17"/>
        <v>2023-24 1</v>
      </c>
    </row>
    <row r="1154" spans="1:8" x14ac:dyDescent="0.25">
      <c r="A1154">
        <v>47666</v>
      </c>
      <c r="B1154">
        <v>1</v>
      </c>
      <c r="C1154" t="s">
        <v>49</v>
      </c>
      <c r="D1154">
        <v>2</v>
      </c>
      <c r="E1154" t="s">
        <v>34</v>
      </c>
      <c r="F1154">
        <v>1</v>
      </c>
      <c r="G1154">
        <v>0</v>
      </c>
      <c r="H1154" t="str">
        <f t="shared" si="17"/>
        <v>2023-24 1</v>
      </c>
    </row>
    <row r="1155" spans="1:8" x14ac:dyDescent="0.25">
      <c r="A1155">
        <v>41962</v>
      </c>
      <c r="B1155">
        <v>1</v>
      </c>
      <c r="C1155" t="s">
        <v>49</v>
      </c>
      <c r="D1155">
        <v>2</v>
      </c>
      <c r="E1155" t="s">
        <v>39</v>
      </c>
      <c r="F1155">
        <v>1</v>
      </c>
      <c r="G1155">
        <v>0</v>
      </c>
      <c r="H1155" t="str">
        <f t="shared" ref="H1155:H1218" si="18">CONCATENATE(C1155," ",B1155)</f>
        <v>2023-24 1</v>
      </c>
    </row>
    <row r="1156" spans="1:8" x14ac:dyDescent="0.25">
      <c r="A1156">
        <v>35510</v>
      </c>
      <c r="B1156">
        <v>1</v>
      </c>
      <c r="C1156" t="s">
        <v>49</v>
      </c>
      <c r="D1156">
        <v>2</v>
      </c>
      <c r="E1156" t="s">
        <v>39</v>
      </c>
      <c r="F1156">
        <v>2</v>
      </c>
      <c r="G1156">
        <v>0</v>
      </c>
      <c r="H1156" t="str">
        <f t="shared" si="18"/>
        <v>2023-24 1</v>
      </c>
    </row>
    <row r="1157" spans="1:8" x14ac:dyDescent="0.25">
      <c r="A1157">
        <v>3248</v>
      </c>
      <c r="B1157">
        <v>1</v>
      </c>
      <c r="C1157" t="s">
        <v>49</v>
      </c>
      <c r="D1157">
        <v>2</v>
      </c>
      <c r="E1157" t="s">
        <v>36</v>
      </c>
      <c r="F1157">
        <v>2</v>
      </c>
      <c r="G1157">
        <v>0</v>
      </c>
      <c r="H1157" t="str">
        <f t="shared" si="18"/>
        <v>2023-24 1</v>
      </c>
    </row>
    <row r="1158" spans="1:8" x14ac:dyDescent="0.25">
      <c r="A1158">
        <v>26807</v>
      </c>
      <c r="B1158">
        <v>1</v>
      </c>
      <c r="C1158" t="s">
        <v>49</v>
      </c>
      <c r="D1158">
        <v>2</v>
      </c>
      <c r="E1158" t="s">
        <v>35</v>
      </c>
      <c r="F1158">
        <v>2</v>
      </c>
      <c r="G1158">
        <v>0</v>
      </c>
      <c r="H1158" t="str">
        <f t="shared" si="18"/>
        <v>2023-24 1</v>
      </c>
    </row>
    <row r="1159" spans="1:8" x14ac:dyDescent="0.25">
      <c r="A1159">
        <v>37346</v>
      </c>
      <c r="B1159">
        <v>1</v>
      </c>
      <c r="C1159" t="s">
        <v>49</v>
      </c>
      <c r="D1159">
        <v>2</v>
      </c>
      <c r="E1159" t="s">
        <v>42</v>
      </c>
      <c r="F1159">
        <v>2</v>
      </c>
      <c r="G1159">
        <v>0</v>
      </c>
      <c r="H1159" t="str">
        <f t="shared" si="18"/>
        <v>2023-24 1</v>
      </c>
    </row>
    <row r="1160" spans="1:8" x14ac:dyDescent="0.25">
      <c r="A1160">
        <v>2020</v>
      </c>
      <c r="B1160">
        <v>1</v>
      </c>
      <c r="C1160" t="s">
        <v>49</v>
      </c>
      <c r="D1160">
        <v>2</v>
      </c>
      <c r="E1160" t="s">
        <v>38</v>
      </c>
      <c r="F1160">
        <v>2</v>
      </c>
      <c r="G1160">
        <v>0</v>
      </c>
      <c r="H1160" t="str">
        <f t="shared" si="18"/>
        <v>2023-24 1</v>
      </c>
    </row>
    <row r="1161" spans="1:8" x14ac:dyDescent="0.25">
      <c r="A1161">
        <v>27118</v>
      </c>
      <c r="B1161">
        <v>1</v>
      </c>
      <c r="C1161" t="s">
        <v>49</v>
      </c>
      <c r="D1161">
        <v>2</v>
      </c>
      <c r="E1161" t="s">
        <v>11</v>
      </c>
      <c r="F1161">
        <v>2</v>
      </c>
      <c r="G1161">
        <v>0</v>
      </c>
      <c r="H1161" t="str">
        <f t="shared" si="18"/>
        <v>2023-24 1</v>
      </c>
    </row>
    <row r="1162" spans="1:8" x14ac:dyDescent="0.25">
      <c r="A1162">
        <v>2007</v>
      </c>
      <c r="B1162">
        <v>1</v>
      </c>
      <c r="C1162" t="s">
        <v>49</v>
      </c>
      <c r="D1162">
        <v>2</v>
      </c>
      <c r="E1162" t="s">
        <v>37</v>
      </c>
      <c r="F1162">
        <v>2</v>
      </c>
      <c r="G1162">
        <v>0</v>
      </c>
      <c r="H1162" t="str">
        <f t="shared" si="18"/>
        <v>2023-24 1</v>
      </c>
    </row>
    <row r="1163" spans="1:8" x14ac:dyDescent="0.25">
      <c r="A1163">
        <v>31715</v>
      </c>
      <c r="B1163">
        <v>1</v>
      </c>
      <c r="C1163" t="s">
        <v>49</v>
      </c>
      <c r="D1163">
        <v>2</v>
      </c>
      <c r="E1163" t="s">
        <v>11</v>
      </c>
      <c r="F1163">
        <v>1</v>
      </c>
      <c r="G1163">
        <v>0</v>
      </c>
      <c r="H1163" t="str">
        <f t="shared" si="18"/>
        <v>2023-24 1</v>
      </c>
    </row>
    <row r="1164" spans="1:8" x14ac:dyDescent="0.25">
      <c r="A1164">
        <v>2340</v>
      </c>
      <c r="B1164">
        <v>1</v>
      </c>
      <c r="C1164" t="s">
        <v>49</v>
      </c>
      <c r="D1164">
        <v>2</v>
      </c>
      <c r="E1164" t="s">
        <v>38</v>
      </c>
      <c r="F1164">
        <v>1</v>
      </c>
      <c r="G1164">
        <v>0</v>
      </c>
      <c r="H1164" t="str">
        <f t="shared" si="18"/>
        <v>2023-24 1</v>
      </c>
    </row>
    <row r="1165" spans="1:8" x14ac:dyDescent="0.25">
      <c r="A1165">
        <v>13861</v>
      </c>
      <c r="B1165">
        <v>1</v>
      </c>
      <c r="C1165" t="s">
        <v>49</v>
      </c>
      <c r="D1165">
        <v>2</v>
      </c>
      <c r="E1165" t="s">
        <v>40</v>
      </c>
      <c r="F1165">
        <v>2</v>
      </c>
      <c r="G1165">
        <v>0</v>
      </c>
      <c r="H1165" t="str">
        <f t="shared" si="18"/>
        <v>2023-24 1</v>
      </c>
    </row>
    <row r="1166" spans="1:8" x14ac:dyDescent="0.25">
      <c r="A1166">
        <v>48555</v>
      </c>
      <c r="B1166">
        <v>1</v>
      </c>
      <c r="C1166" t="s">
        <v>49</v>
      </c>
      <c r="D1166">
        <v>2</v>
      </c>
      <c r="E1166" t="s">
        <v>32</v>
      </c>
      <c r="F1166">
        <v>2</v>
      </c>
      <c r="G1166">
        <v>0</v>
      </c>
      <c r="H1166" t="str">
        <f t="shared" si="18"/>
        <v>2023-24 1</v>
      </c>
    </row>
    <row r="1167" spans="1:8" x14ac:dyDescent="0.25">
      <c r="A1167">
        <v>40894</v>
      </c>
      <c r="B1167">
        <v>1</v>
      </c>
      <c r="C1167" t="s">
        <v>49</v>
      </c>
      <c r="D1167">
        <v>2</v>
      </c>
      <c r="E1167" t="s">
        <v>34</v>
      </c>
      <c r="F1167">
        <v>2</v>
      </c>
      <c r="G1167">
        <v>0</v>
      </c>
      <c r="H1167" t="str">
        <f t="shared" si="18"/>
        <v>2023-24 1</v>
      </c>
    </row>
    <row r="1168" spans="1:8" x14ac:dyDescent="0.25">
      <c r="A1168">
        <v>191083</v>
      </c>
      <c r="B1168">
        <v>1</v>
      </c>
      <c r="C1168" t="s">
        <v>49</v>
      </c>
      <c r="D1168">
        <v>2</v>
      </c>
      <c r="E1168" t="s">
        <v>33</v>
      </c>
      <c r="F1168">
        <v>1</v>
      </c>
      <c r="G1168">
        <v>0</v>
      </c>
      <c r="H1168" t="str">
        <f t="shared" si="18"/>
        <v>2023-24 1</v>
      </c>
    </row>
    <row r="1169" spans="1:8" x14ac:dyDescent="0.25">
      <c r="A1169">
        <v>1001</v>
      </c>
      <c r="B1169">
        <v>1</v>
      </c>
      <c r="C1169" t="s">
        <v>49</v>
      </c>
      <c r="D1169">
        <v>2</v>
      </c>
      <c r="E1169" t="s">
        <v>48</v>
      </c>
      <c r="F1169">
        <v>1</v>
      </c>
      <c r="G1169">
        <v>0</v>
      </c>
      <c r="H1169" t="str">
        <f t="shared" si="18"/>
        <v>2023-24 1</v>
      </c>
    </row>
    <row r="1170" spans="1:8" x14ac:dyDescent="0.25">
      <c r="A1170">
        <v>15535</v>
      </c>
      <c r="B1170">
        <v>1</v>
      </c>
      <c r="C1170" t="s">
        <v>49</v>
      </c>
      <c r="D1170">
        <v>2</v>
      </c>
      <c r="E1170" t="s">
        <v>40</v>
      </c>
      <c r="F1170">
        <v>1</v>
      </c>
      <c r="G1170">
        <v>0</v>
      </c>
      <c r="H1170" t="str">
        <f t="shared" si="18"/>
        <v>2023-24 1</v>
      </c>
    </row>
    <row r="1171" spans="1:8" x14ac:dyDescent="0.25">
      <c r="A1171">
        <v>7986</v>
      </c>
      <c r="B1171">
        <v>1</v>
      </c>
      <c r="C1171" t="s">
        <v>49</v>
      </c>
      <c r="D1171">
        <v>2</v>
      </c>
      <c r="E1171" t="s">
        <v>39</v>
      </c>
      <c r="F1171">
        <v>2</v>
      </c>
      <c r="G1171">
        <v>1</v>
      </c>
      <c r="H1171" t="str">
        <f t="shared" si="18"/>
        <v>2023-24 1</v>
      </c>
    </row>
    <row r="1172" spans="1:8" x14ac:dyDescent="0.25">
      <c r="A1172">
        <v>13571</v>
      </c>
      <c r="B1172">
        <v>1</v>
      </c>
      <c r="C1172" t="s">
        <v>49</v>
      </c>
      <c r="D1172">
        <v>2</v>
      </c>
      <c r="E1172" t="s">
        <v>35</v>
      </c>
      <c r="F1172">
        <v>1</v>
      </c>
      <c r="G1172">
        <v>1</v>
      </c>
      <c r="H1172" t="str">
        <f t="shared" si="18"/>
        <v>2023-24 1</v>
      </c>
    </row>
    <row r="1173" spans="1:8" x14ac:dyDescent="0.25">
      <c r="A1173">
        <v>55</v>
      </c>
      <c r="B1173">
        <v>1</v>
      </c>
      <c r="C1173" t="s">
        <v>49</v>
      </c>
      <c r="D1173">
        <v>2</v>
      </c>
      <c r="E1173" t="s">
        <v>34</v>
      </c>
      <c r="F1173">
        <v>2</v>
      </c>
      <c r="G1173">
        <v>1</v>
      </c>
      <c r="H1173" t="str">
        <f t="shared" si="18"/>
        <v>2023-24 1</v>
      </c>
    </row>
    <row r="1174" spans="1:8" x14ac:dyDescent="0.25">
      <c r="A1174">
        <v>15714</v>
      </c>
      <c r="B1174">
        <v>1</v>
      </c>
      <c r="C1174" t="s">
        <v>49</v>
      </c>
      <c r="D1174">
        <v>2</v>
      </c>
      <c r="E1174" t="s">
        <v>32</v>
      </c>
      <c r="F1174">
        <v>2</v>
      </c>
      <c r="G1174">
        <v>1</v>
      </c>
      <c r="H1174" t="str">
        <f t="shared" si="18"/>
        <v>2023-24 1</v>
      </c>
    </row>
    <row r="1175" spans="1:8" x14ac:dyDescent="0.25">
      <c r="A1175">
        <v>17979</v>
      </c>
      <c r="B1175">
        <v>1</v>
      </c>
      <c r="C1175" t="s">
        <v>49</v>
      </c>
      <c r="D1175">
        <v>2</v>
      </c>
      <c r="E1175" t="s">
        <v>35</v>
      </c>
      <c r="F1175">
        <v>2</v>
      </c>
      <c r="G1175">
        <v>1</v>
      </c>
      <c r="H1175" t="str">
        <f t="shared" si="18"/>
        <v>2023-24 1</v>
      </c>
    </row>
    <row r="1176" spans="1:8" x14ac:dyDescent="0.25">
      <c r="A1176">
        <v>20576</v>
      </c>
      <c r="B1176">
        <v>1</v>
      </c>
      <c r="C1176" t="s">
        <v>49</v>
      </c>
      <c r="D1176">
        <v>2</v>
      </c>
      <c r="E1176" t="s">
        <v>42</v>
      </c>
      <c r="F1176">
        <v>1</v>
      </c>
      <c r="G1176">
        <v>1</v>
      </c>
      <c r="H1176" t="str">
        <f t="shared" si="18"/>
        <v>2023-24 1</v>
      </c>
    </row>
    <row r="1177" spans="1:8" x14ac:dyDescent="0.25">
      <c r="A1177">
        <v>7999</v>
      </c>
      <c r="B1177">
        <v>1</v>
      </c>
      <c r="C1177" t="s">
        <v>49</v>
      </c>
      <c r="D1177">
        <v>2</v>
      </c>
      <c r="E1177" t="s">
        <v>11</v>
      </c>
      <c r="F1177">
        <v>2</v>
      </c>
      <c r="G1177">
        <v>1</v>
      </c>
      <c r="H1177" t="str">
        <f t="shared" si="18"/>
        <v>2023-24 1</v>
      </c>
    </row>
    <row r="1178" spans="1:8" x14ac:dyDescent="0.25">
      <c r="A1178">
        <v>34</v>
      </c>
      <c r="B1178">
        <v>1</v>
      </c>
      <c r="C1178" t="s">
        <v>49</v>
      </c>
      <c r="D1178">
        <v>2</v>
      </c>
      <c r="E1178" t="s">
        <v>34</v>
      </c>
      <c r="F1178">
        <v>1</v>
      </c>
      <c r="G1178">
        <v>1</v>
      </c>
      <c r="H1178" t="str">
        <f t="shared" si="18"/>
        <v>2023-24 1</v>
      </c>
    </row>
    <row r="1179" spans="1:8" x14ac:dyDescent="0.25">
      <c r="A1179">
        <v>1</v>
      </c>
      <c r="B1179">
        <v>1</v>
      </c>
      <c r="C1179" t="s">
        <v>49</v>
      </c>
      <c r="D1179">
        <v>2</v>
      </c>
      <c r="E1179" t="s">
        <v>37</v>
      </c>
      <c r="F1179">
        <v>2</v>
      </c>
      <c r="G1179">
        <v>1</v>
      </c>
      <c r="H1179" t="str">
        <f t="shared" si="18"/>
        <v>2023-24 1</v>
      </c>
    </row>
    <row r="1180" spans="1:8" x14ac:dyDescent="0.25">
      <c r="A1180">
        <v>1</v>
      </c>
      <c r="B1180">
        <v>1</v>
      </c>
      <c r="C1180" t="s">
        <v>49</v>
      </c>
      <c r="D1180">
        <v>2</v>
      </c>
      <c r="E1180" t="s">
        <v>40</v>
      </c>
      <c r="F1180">
        <v>1</v>
      </c>
      <c r="G1180">
        <v>1</v>
      </c>
      <c r="H1180" t="str">
        <f t="shared" si="18"/>
        <v>2023-24 1</v>
      </c>
    </row>
    <row r="1181" spans="1:8" x14ac:dyDescent="0.25">
      <c r="A1181">
        <v>2902</v>
      </c>
      <c r="B1181">
        <v>1</v>
      </c>
      <c r="C1181" t="s">
        <v>49</v>
      </c>
      <c r="D1181">
        <v>2</v>
      </c>
      <c r="E1181" t="s">
        <v>36</v>
      </c>
      <c r="F1181">
        <v>1</v>
      </c>
      <c r="G1181">
        <v>1</v>
      </c>
      <c r="H1181" t="str">
        <f t="shared" si="18"/>
        <v>2023-24 1</v>
      </c>
    </row>
    <row r="1182" spans="1:8" x14ac:dyDescent="0.25">
      <c r="A1182">
        <v>7991</v>
      </c>
      <c r="B1182">
        <v>1</v>
      </c>
      <c r="C1182" t="s">
        <v>49</v>
      </c>
      <c r="D1182">
        <v>2</v>
      </c>
      <c r="E1182" t="s">
        <v>39</v>
      </c>
      <c r="F1182">
        <v>1</v>
      </c>
      <c r="G1182">
        <v>1</v>
      </c>
      <c r="H1182" t="str">
        <f t="shared" si="18"/>
        <v>2023-24 1</v>
      </c>
    </row>
    <row r="1183" spans="1:8" x14ac:dyDescent="0.25">
      <c r="A1183">
        <v>15323</v>
      </c>
      <c r="B1183">
        <v>1</v>
      </c>
      <c r="C1183" t="s">
        <v>49</v>
      </c>
      <c r="D1183">
        <v>2</v>
      </c>
      <c r="E1183" t="s">
        <v>32</v>
      </c>
      <c r="F1183">
        <v>1</v>
      </c>
      <c r="G1183">
        <v>1</v>
      </c>
      <c r="H1183" t="str">
        <f t="shared" si="18"/>
        <v>2023-24 1</v>
      </c>
    </row>
    <row r="1184" spans="1:8" x14ac:dyDescent="0.25">
      <c r="A1184">
        <v>61551</v>
      </c>
      <c r="B1184">
        <v>1</v>
      </c>
      <c r="C1184" t="s">
        <v>49</v>
      </c>
      <c r="D1184">
        <v>2</v>
      </c>
      <c r="E1184" t="s">
        <v>42</v>
      </c>
      <c r="F1184">
        <v>2</v>
      </c>
      <c r="G1184">
        <v>1</v>
      </c>
      <c r="H1184" t="str">
        <f t="shared" si="18"/>
        <v>2023-24 1</v>
      </c>
    </row>
    <row r="1185" spans="1:8" x14ac:dyDescent="0.25">
      <c r="A1185">
        <v>31225</v>
      </c>
      <c r="B1185">
        <v>1</v>
      </c>
      <c r="C1185" t="s">
        <v>49</v>
      </c>
      <c r="D1185">
        <v>2</v>
      </c>
      <c r="E1185" t="s">
        <v>33</v>
      </c>
      <c r="F1185">
        <v>1</v>
      </c>
      <c r="G1185">
        <v>1</v>
      </c>
      <c r="H1185" t="str">
        <f t="shared" si="18"/>
        <v>2023-24 1</v>
      </c>
    </row>
    <row r="1186" spans="1:8" x14ac:dyDescent="0.25">
      <c r="A1186">
        <v>5</v>
      </c>
      <c r="B1186">
        <v>1</v>
      </c>
      <c r="C1186" t="s">
        <v>49</v>
      </c>
      <c r="D1186">
        <v>2</v>
      </c>
      <c r="E1186" t="s">
        <v>38</v>
      </c>
      <c r="F1186">
        <v>1</v>
      </c>
      <c r="G1186">
        <v>1</v>
      </c>
      <c r="H1186" t="str">
        <f t="shared" si="18"/>
        <v>2023-24 1</v>
      </c>
    </row>
    <row r="1187" spans="1:8" x14ac:dyDescent="0.25">
      <c r="A1187">
        <v>27</v>
      </c>
      <c r="B1187">
        <v>1</v>
      </c>
      <c r="C1187" t="s">
        <v>49</v>
      </c>
      <c r="D1187">
        <v>2</v>
      </c>
      <c r="E1187" t="s">
        <v>38</v>
      </c>
      <c r="F1187">
        <v>2</v>
      </c>
      <c r="G1187">
        <v>1</v>
      </c>
      <c r="H1187" t="str">
        <f t="shared" si="18"/>
        <v>2023-24 1</v>
      </c>
    </row>
    <row r="1188" spans="1:8" x14ac:dyDescent="0.25">
      <c r="A1188">
        <v>2</v>
      </c>
      <c r="B1188">
        <v>1</v>
      </c>
      <c r="C1188" t="s">
        <v>49</v>
      </c>
      <c r="D1188">
        <v>2</v>
      </c>
      <c r="E1188" t="s">
        <v>40</v>
      </c>
      <c r="F1188">
        <v>2</v>
      </c>
      <c r="G1188">
        <v>1</v>
      </c>
      <c r="H1188" t="str">
        <f t="shared" si="18"/>
        <v>2023-24 1</v>
      </c>
    </row>
    <row r="1189" spans="1:8" x14ac:dyDescent="0.25">
      <c r="A1189">
        <v>7994</v>
      </c>
      <c r="B1189">
        <v>1</v>
      </c>
      <c r="C1189" t="s">
        <v>49</v>
      </c>
      <c r="D1189">
        <v>2</v>
      </c>
      <c r="E1189" t="s">
        <v>11</v>
      </c>
      <c r="F1189">
        <v>1</v>
      </c>
      <c r="G1189">
        <v>1</v>
      </c>
      <c r="H1189" t="str">
        <f t="shared" si="18"/>
        <v>2023-24 1</v>
      </c>
    </row>
    <row r="1190" spans="1:8" x14ac:dyDescent="0.25">
      <c r="A1190">
        <v>59031</v>
      </c>
      <c r="B1190">
        <v>1</v>
      </c>
      <c r="C1190" t="s">
        <v>49</v>
      </c>
      <c r="D1190">
        <v>2</v>
      </c>
      <c r="E1190" t="s">
        <v>33</v>
      </c>
      <c r="F1190">
        <v>2</v>
      </c>
      <c r="G1190">
        <v>1</v>
      </c>
      <c r="H1190" t="str">
        <f t="shared" si="18"/>
        <v>2023-24 1</v>
      </c>
    </row>
    <row r="1191" spans="1:8" x14ac:dyDescent="0.25">
      <c r="A1191">
        <v>2710</v>
      </c>
      <c r="B1191">
        <v>1</v>
      </c>
      <c r="C1191" t="s">
        <v>49</v>
      </c>
      <c r="D1191">
        <v>2</v>
      </c>
      <c r="E1191" t="s">
        <v>36</v>
      </c>
      <c r="F1191">
        <v>2</v>
      </c>
      <c r="G1191">
        <v>1</v>
      </c>
      <c r="H1191" t="str">
        <f t="shared" si="18"/>
        <v>2023-24 1</v>
      </c>
    </row>
    <row r="1192" spans="1:8" x14ac:dyDescent="0.25">
      <c r="A1192">
        <v>1602</v>
      </c>
      <c r="B1192">
        <v>2</v>
      </c>
      <c r="C1192" t="s">
        <v>49</v>
      </c>
      <c r="D1192">
        <v>1</v>
      </c>
      <c r="E1192" t="s">
        <v>37</v>
      </c>
      <c r="F1192">
        <v>1</v>
      </c>
      <c r="G1192">
        <v>0</v>
      </c>
      <c r="H1192" t="str">
        <f t="shared" si="18"/>
        <v>2023-24 2</v>
      </c>
    </row>
    <row r="1193" spans="1:8" x14ac:dyDescent="0.25">
      <c r="A1193">
        <v>61601</v>
      </c>
      <c r="B1193">
        <v>2</v>
      </c>
      <c r="C1193" t="s">
        <v>49</v>
      </c>
      <c r="D1193">
        <v>1</v>
      </c>
      <c r="E1193" t="s">
        <v>32</v>
      </c>
      <c r="F1193">
        <v>1</v>
      </c>
      <c r="G1193">
        <v>0</v>
      </c>
      <c r="H1193" t="str">
        <f t="shared" si="18"/>
        <v>2023-24 2</v>
      </c>
    </row>
    <row r="1194" spans="1:8" x14ac:dyDescent="0.25">
      <c r="A1194">
        <v>55975</v>
      </c>
      <c r="B1194">
        <v>2</v>
      </c>
      <c r="C1194" t="s">
        <v>49</v>
      </c>
      <c r="D1194">
        <v>1</v>
      </c>
      <c r="E1194" t="s">
        <v>34</v>
      </c>
      <c r="F1194">
        <v>1</v>
      </c>
      <c r="G1194">
        <v>0</v>
      </c>
      <c r="H1194" t="str">
        <f t="shared" si="18"/>
        <v>2023-24 2</v>
      </c>
    </row>
    <row r="1195" spans="1:8" x14ac:dyDescent="0.25">
      <c r="A1195">
        <v>1375</v>
      </c>
      <c r="B1195">
        <v>2</v>
      </c>
      <c r="C1195" t="s">
        <v>49</v>
      </c>
      <c r="D1195">
        <v>1</v>
      </c>
      <c r="E1195" t="s">
        <v>48</v>
      </c>
      <c r="F1195">
        <v>1</v>
      </c>
      <c r="G1195">
        <v>0</v>
      </c>
      <c r="H1195" t="str">
        <f t="shared" si="18"/>
        <v>2023-24 2</v>
      </c>
    </row>
    <row r="1196" spans="1:8" x14ac:dyDescent="0.25">
      <c r="A1196">
        <v>242069</v>
      </c>
      <c r="B1196">
        <v>2</v>
      </c>
      <c r="C1196" t="s">
        <v>49</v>
      </c>
      <c r="D1196">
        <v>1</v>
      </c>
      <c r="E1196" t="s">
        <v>33</v>
      </c>
      <c r="F1196">
        <v>1</v>
      </c>
      <c r="G1196">
        <v>0</v>
      </c>
      <c r="H1196" t="str">
        <f t="shared" si="18"/>
        <v>2023-24 2</v>
      </c>
    </row>
    <row r="1197" spans="1:8" x14ac:dyDescent="0.25">
      <c r="A1197">
        <v>34832</v>
      </c>
      <c r="B1197">
        <v>2</v>
      </c>
      <c r="C1197" t="s">
        <v>49</v>
      </c>
      <c r="D1197">
        <v>1</v>
      </c>
      <c r="E1197" t="s">
        <v>35</v>
      </c>
      <c r="F1197">
        <v>1</v>
      </c>
      <c r="G1197">
        <v>0</v>
      </c>
      <c r="H1197" t="str">
        <f t="shared" si="18"/>
        <v>2023-24 2</v>
      </c>
    </row>
    <row r="1198" spans="1:8" x14ac:dyDescent="0.25">
      <c r="A1198">
        <v>38247</v>
      </c>
      <c r="B1198">
        <v>2</v>
      </c>
      <c r="C1198" t="s">
        <v>49</v>
      </c>
      <c r="D1198">
        <v>1</v>
      </c>
      <c r="E1198" t="s">
        <v>11</v>
      </c>
      <c r="F1198">
        <v>1</v>
      </c>
      <c r="G1198">
        <v>0</v>
      </c>
      <c r="H1198" t="str">
        <f t="shared" si="18"/>
        <v>2023-24 2</v>
      </c>
    </row>
    <row r="1199" spans="1:8" x14ac:dyDescent="0.25">
      <c r="A1199">
        <v>35309</v>
      </c>
      <c r="B1199">
        <v>2</v>
      </c>
      <c r="C1199" t="s">
        <v>49</v>
      </c>
      <c r="D1199">
        <v>1</v>
      </c>
      <c r="E1199" t="s">
        <v>42</v>
      </c>
      <c r="F1199">
        <v>1</v>
      </c>
      <c r="G1199">
        <v>0</v>
      </c>
      <c r="H1199" t="str">
        <f t="shared" si="18"/>
        <v>2023-24 2</v>
      </c>
    </row>
    <row r="1200" spans="1:8" x14ac:dyDescent="0.25">
      <c r="A1200">
        <v>45031</v>
      </c>
      <c r="B1200">
        <v>2</v>
      </c>
      <c r="C1200" t="s">
        <v>49</v>
      </c>
      <c r="D1200">
        <v>1</v>
      </c>
      <c r="E1200" t="s">
        <v>39</v>
      </c>
      <c r="F1200">
        <v>1</v>
      </c>
      <c r="G1200">
        <v>0</v>
      </c>
      <c r="H1200" t="str">
        <f t="shared" si="18"/>
        <v>2023-24 2</v>
      </c>
    </row>
    <row r="1201" spans="1:8" x14ac:dyDescent="0.25">
      <c r="A1201">
        <v>18265</v>
      </c>
      <c r="B1201">
        <v>2</v>
      </c>
      <c r="C1201" t="s">
        <v>49</v>
      </c>
      <c r="D1201">
        <v>1</v>
      </c>
      <c r="E1201" t="s">
        <v>40</v>
      </c>
      <c r="F1201">
        <v>1</v>
      </c>
      <c r="G1201">
        <v>0</v>
      </c>
      <c r="H1201" t="str">
        <f t="shared" si="18"/>
        <v>2023-24 2</v>
      </c>
    </row>
    <row r="1202" spans="1:8" x14ac:dyDescent="0.25">
      <c r="A1202">
        <v>2837</v>
      </c>
      <c r="B1202">
        <v>2</v>
      </c>
      <c r="C1202" t="s">
        <v>49</v>
      </c>
      <c r="D1202">
        <v>1</v>
      </c>
      <c r="E1202" t="s">
        <v>38</v>
      </c>
      <c r="F1202">
        <v>1</v>
      </c>
      <c r="G1202">
        <v>0</v>
      </c>
      <c r="H1202" t="str">
        <f t="shared" si="18"/>
        <v>2023-24 2</v>
      </c>
    </row>
    <row r="1203" spans="1:8" x14ac:dyDescent="0.25">
      <c r="A1203">
        <v>4130</v>
      </c>
      <c r="B1203">
        <v>2</v>
      </c>
      <c r="C1203" t="s">
        <v>49</v>
      </c>
      <c r="D1203">
        <v>1</v>
      </c>
      <c r="E1203" t="s">
        <v>36</v>
      </c>
      <c r="F1203">
        <v>1</v>
      </c>
      <c r="G1203">
        <v>0</v>
      </c>
      <c r="H1203" t="str">
        <f t="shared" si="18"/>
        <v>2023-24 2</v>
      </c>
    </row>
    <row r="1204" spans="1:8" x14ac:dyDescent="0.25">
      <c r="A1204">
        <v>8</v>
      </c>
      <c r="B1204">
        <v>2</v>
      </c>
      <c r="C1204" t="s">
        <v>49</v>
      </c>
      <c r="D1204">
        <v>1</v>
      </c>
      <c r="E1204" t="s">
        <v>45</v>
      </c>
      <c r="F1204">
        <v>1</v>
      </c>
      <c r="G1204">
        <v>0</v>
      </c>
      <c r="H1204" t="str">
        <f t="shared" si="18"/>
        <v>2023-24 2</v>
      </c>
    </row>
    <row r="1205" spans="1:8" x14ac:dyDescent="0.25">
      <c r="A1205">
        <v>23490</v>
      </c>
      <c r="B1205">
        <v>2</v>
      </c>
      <c r="C1205" t="s">
        <v>49</v>
      </c>
      <c r="D1205">
        <v>1</v>
      </c>
      <c r="E1205" t="s">
        <v>33</v>
      </c>
      <c r="F1205">
        <v>1</v>
      </c>
      <c r="G1205">
        <v>1</v>
      </c>
      <c r="H1205" t="str">
        <f t="shared" si="18"/>
        <v>2023-24 2</v>
      </c>
    </row>
    <row r="1206" spans="1:8" x14ac:dyDescent="0.25">
      <c r="A1206">
        <v>13193</v>
      </c>
      <c r="B1206">
        <v>2</v>
      </c>
      <c r="C1206" t="s">
        <v>49</v>
      </c>
      <c r="D1206">
        <v>1</v>
      </c>
      <c r="E1206" t="s">
        <v>35</v>
      </c>
      <c r="F1206">
        <v>1</v>
      </c>
      <c r="G1206">
        <v>1</v>
      </c>
      <c r="H1206" t="str">
        <f t="shared" si="18"/>
        <v>2023-24 2</v>
      </c>
    </row>
    <row r="1207" spans="1:8" x14ac:dyDescent="0.25">
      <c r="A1207">
        <v>3615</v>
      </c>
      <c r="B1207">
        <v>2</v>
      </c>
      <c r="C1207" t="s">
        <v>49</v>
      </c>
      <c r="D1207">
        <v>1</v>
      </c>
      <c r="E1207" t="s">
        <v>36</v>
      </c>
      <c r="F1207">
        <v>1</v>
      </c>
      <c r="G1207">
        <v>1</v>
      </c>
      <c r="H1207" t="str">
        <f t="shared" si="18"/>
        <v>2023-24 2</v>
      </c>
    </row>
    <row r="1208" spans="1:8" x14ac:dyDescent="0.25">
      <c r="A1208">
        <v>11529</v>
      </c>
      <c r="B1208">
        <v>2</v>
      </c>
      <c r="C1208" t="s">
        <v>49</v>
      </c>
      <c r="D1208">
        <v>1</v>
      </c>
      <c r="E1208" t="s">
        <v>39</v>
      </c>
      <c r="F1208">
        <v>1</v>
      </c>
      <c r="G1208">
        <v>1</v>
      </c>
      <c r="H1208" t="str">
        <f t="shared" si="18"/>
        <v>2023-24 2</v>
      </c>
    </row>
    <row r="1209" spans="1:8" x14ac:dyDescent="0.25">
      <c r="A1209">
        <v>6</v>
      </c>
      <c r="B1209">
        <v>2</v>
      </c>
      <c r="C1209" t="s">
        <v>49</v>
      </c>
      <c r="D1209">
        <v>1</v>
      </c>
      <c r="E1209" t="s">
        <v>40</v>
      </c>
      <c r="F1209">
        <v>1</v>
      </c>
      <c r="G1209">
        <v>1</v>
      </c>
      <c r="H1209" t="str">
        <f t="shared" si="18"/>
        <v>2023-24 2</v>
      </c>
    </row>
    <row r="1210" spans="1:8" x14ac:dyDescent="0.25">
      <c r="A1210">
        <v>10773</v>
      </c>
      <c r="B1210">
        <v>2</v>
      </c>
      <c r="C1210" t="s">
        <v>49</v>
      </c>
      <c r="D1210">
        <v>1</v>
      </c>
      <c r="E1210" t="s">
        <v>11</v>
      </c>
      <c r="F1210">
        <v>1</v>
      </c>
      <c r="G1210">
        <v>1</v>
      </c>
      <c r="H1210" t="str">
        <f t="shared" si="18"/>
        <v>2023-24 2</v>
      </c>
    </row>
    <row r="1211" spans="1:8" x14ac:dyDescent="0.25">
      <c r="A1211">
        <v>75087</v>
      </c>
      <c r="B1211">
        <v>2</v>
      </c>
      <c r="C1211" t="s">
        <v>49</v>
      </c>
      <c r="D1211">
        <v>1</v>
      </c>
      <c r="E1211" t="s">
        <v>42</v>
      </c>
      <c r="F1211">
        <v>1</v>
      </c>
      <c r="G1211">
        <v>1</v>
      </c>
      <c r="H1211" t="str">
        <f t="shared" si="18"/>
        <v>2023-24 2</v>
      </c>
    </row>
    <row r="1212" spans="1:8" x14ac:dyDescent="0.25">
      <c r="A1212">
        <v>20744</v>
      </c>
      <c r="B1212">
        <v>2</v>
      </c>
      <c r="C1212" t="s">
        <v>49</v>
      </c>
      <c r="D1212">
        <v>1</v>
      </c>
      <c r="E1212" t="s">
        <v>32</v>
      </c>
      <c r="F1212">
        <v>1</v>
      </c>
      <c r="G1212">
        <v>1</v>
      </c>
      <c r="H1212" t="str">
        <f t="shared" si="18"/>
        <v>2023-24 2</v>
      </c>
    </row>
    <row r="1213" spans="1:8" x14ac:dyDescent="0.25">
      <c r="A1213">
        <v>564</v>
      </c>
      <c r="B1213">
        <v>2</v>
      </c>
      <c r="C1213" t="s">
        <v>49</v>
      </c>
      <c r="D1213">
        <v>1</v>
      </c>
      <c r="E1213" t="s">
        <v>34</v>
      </c>
      <c r="F1213">
        <v>1</v>
      </c>
      <c r="G1213">
        <v>1</v>
      </c>
      <c r="H1213" t="str">
        <f t="shared" si="18"/>
        <v>2023-24 2</v>
      </c>
    </row>
    <row r="1214" spans="1:8" x14ac:dyDescent="0.25">
      <c r="A1214">
        <v>6</v>
      </c>
      <c r="B1214">
        <v>2</v>
      </c>
      <c r="C1214" t="s">
        <v>49</v>
      </c>
      <c r="D1214">
        <v>1</v>
      </c>
      <c r="E1214" t="s">
        <v>38</v>
      </c>
      <c r="F1214">
        <v>1</v>
      </c>
      <c r="G1214">
        <v>1</v>
      </c>
      <c r="H1214" t="str">
        <f t="shared" si="18"/>
        <v>2023-24 2</v>
      </c>
    </row>
    <row r="1215" spans="1:8" x14ac:dyDescent="0.25">
      <c r="A1215">
        <v>41797</v>
      </c>
      <c r="B1215">
        <v>2</v>
      </c>
      <c r="C1215" t="s">
        <v>49</v>
      </c>
      <c r="D1215">
        <v>2</v>
      </c>
      <c r="E1215" t="s">
        <v>34</v>
      </c>
      <c r="F1215">
        <v>1</v>
      </c>
      <c r="G1215">
        <v>0</v>
      </c>
      <c r="H1215" t="str">
        <f t="shared" si="18"/>
        <v>2023-24 2</v>
      </c>
    </row>
    <row r="1216" spans="1:8" x14ac:dyDescent="0.25">
      <c r="A1216">
        <v>14161</v>
      </c>
      <c r="B1216">
        <v>2</v>
      </c>
      <c r="C1216" t="s">
        <v>49</v>
      </c>
      <c r="D1216">
        <v>2</v>
      </c>
      <c r="E1216" t="s">
        <v>40</v>
      </c>
      <c r="F1216">
        <v>2</v>
      </c>
      <c r="G1216">
        <v>0</v>
      </c>
      <c r="H1216" t="str">
        <f t="shared" si="18"/>
        <v>2023-24 2</v>
      </c>
    </row>
    <row r="1217" spans="1:8" x14ac:dyDescent="0.25">
      <c r="A1217">
        <v>3198</v>
      </c>
      <c r="B1217">
        <v>2</v>
      </c>
      <c r="C1217" t="s">
        <v>49</v>
      </c>
      <c r="D1217">
        <v>2</v>
      </c>
      <c r="E1217" t="s">
        <v>36</v>
      </c>
      <c r="F1217">
        <v>2</v>
      </c>
      <c r="G1217">
        <v>0</v>
      </c>
      <c r="H1217" t="str">
        <f t="shared" si="18"/>
        <v>2023-24 2</v>
      </c>
    </row>
    <row r="1218" spans="1:8" x14ac:dyDescent="0.25">
      <c r="A1218">
        <v>854</v>
      </c>
      <c r="B1218">
        <v>2</v>
      </c>
      <c r="C1218" t="s">
        <v>49</v>
      </c>
      <c r="D1218">
        <v>2</v>
      </c>
      <c r="E1218" t="s">
        <v>48</v>
      </c>
      <c r="F1218">
        <v>1</v>
      </c>
      <c r="G1218">
        <v>0</v>
      </c>
      <c r="H1218" t="str">
        <f t="shared" si="18"/>
        <v>2023-24 2</v>
      </c>
    </row>
    <row r="1219" spans="1:8" x14ac:dyDescent="0.25">
      <c r="A1219">
        <v>823</v>
      </c>
      <c r="B1219">
        <v>2</v>
      </c>
      <c r="C1219" t="s">
        <v>49</v>
      </c>
      <c r="D1219">
        <v>2</v>
      </c>
      <c r="E1219" t="s">
        <v>48</v>
      </c>
      <c r="F1219">
        <v>2</v>
      </c>
      <c r="G1219">
        <v>0</v>
      </c>
      <c r="H1219" t="str">
        <f t="shared" ref="H1219:H1260" si="19">CONCATENATE(C1219," ",B1219)</f>
        <v>2023-24 2</v>
      </c>
    </row>
    <row r="1220" spans="1:8" x14ac:dyDescent="0.25">
      <c r="A1220">
        <v>3</v>
      </c>
      <c r="B1220">
        <v>2</v>
      </c>
      <c r="C1220" t="s">
        <v>49</v>
      </c>
      <c r="D1220">
        <v>2</v>
      </c>
      <c r="E1220" t="s">
        <v>45</v>
      </c>
      <c r="F1220">
        <v>1</v>
      </c>
      <c r="G1220">
        <v>0</v>
      </c>
      <c r="H1220" t="str">
        <f t="shared" si="19"/>
        <v>2023-24 2</v>
      </c>
    </row>
    <row r="1221" spans="1:8" x14ac:dyDescent="0.25">
      <c r="A1221">
        <v>175361</v>
      </c>
      <c r="B1221">
        <v>2</v>
      </c>
      <c r="C1221" t="s">
        <v>49</v>
      </c>
      <c r="D1221">
        <v>2</v>
      </c>
      <c r="E1221" t="s">
        <v>33</v>
      </c>
      <c r="F1221">
        <v>1</v>
      </c>
      <c r="G1221">
        <v>0</v>
      </c>
      <c r="H1221" t="str">
        <f t="shared" si="19"/>
        <v>2023-24 2</v>
      </c>
    </row>
    <row r="1222" spans="1:8" x14ac:dyDescent="0.25">
      <c r="A1222">
        <v>25049</v>
      </c>
      <c r="B1222">
        <v>2</v>
      </c>
      <c r="C1222" t="s">
        <v>49</v>
      </c>
      <c r="D1222">
        <v>2</v>
      </c>
      <c r="E1222" t="s">
        <v>35</v>
      </c>
      <c r="F1222">
        <v>2</v>
      </c>
      <c r="G1222">
        <v>0</v>
      </c>
      <c r="H1222" t="str">
        <f t="shared" si="19"/>
        <v>2023-24 2</v>
      </c>
    </row>
    <row r="1223" spans="1:8" x14ac:dyDescent="0.25">
      <c r="A1223">
        <v>27931</v>
      </c>
      <c r="B1223">
        <v>2</v>
      </c>
      <c r="C1223" t="s">
        <v>49</v>
      </c>
      <c r="D1223">
        <v>2</v>
      </c>
      <c r="E1223" t="s">
        <v>35</v>
      </c>
      <c r="F1223">
        <v>1</v>
      </c>
      <c r="G1223">
        <v>0</v>
      </c>
      <c r="H1223" t="str">
        <f t="shared" si="19"/>
        <v>2023-24 2</v>
      </c>
    </row>
    <row r="1224" spans="1:8" x14ac:dyDescent="0.25">
      <c r="A1224">
        <v>3717</v>
      </c>
      <c r="B1224">
        <v>2</v>
      </c>
      <c r="C1224" t="s">
        <v>49</v>
      </c>
      <c r="D1224">
        <v>2</v>
      </c>
      <c r="E1224" t="s">
        <v>36</v>
      </c>
      <c r="F1224">
        <v>1</v>
      </c>
      <c r="G1224">
        <v>0</v>
      </c>
      <c r="H1224" t="str">
        <f t="shared" si="19"/>
        <v>2023-24 2</v>
      </c>
    </row>
    <row r="1225" spans="1:8" x14ac:dyDescent="0.25">
      <c r="A1225">
        <v>1253</v>
      </c>
      <c r="B1225">
        <v>2</v>
      </c>
      <c r="C1225" t="s">
        <v>49</v>
      </c>
      <c r="D1225">
        <v>2</v>
      </c>
      <c r="E1225" t="s">
        <v>37</v>
      </c>
      <c r="F1225">
        <v>2</v>
      </c>
      <c r="G1225">
        <v>0</v>
      </c>
      <c r="H1225" t="str">
        <f t="shared" si="19"/>
        <v>2023-24 2</v>
      </c>
    </row>
    <row r="1226" spans="1:8" x14ac:dyDescent="0.25">
      <c r="A1226">
        <v>37097</v>
      </c>
      <c r="B1226">
        <v>2</v>
      </c>
      <c r="C1226" t="s">
        <v>49</v>
      </c>
      <c r="D1226">
        <v>2</v>
      </c>
      <c r="E1226" t="s">
        <v>42</v>
      </c>
      <c r="F1226">
        <v>2</v>
      </c>
      <c r="G1226">
        <v>0</v>
      </c>
      <c r="H1226" t="str">
        <f t="shared" si="19"/>
        <v>2023-24 2</v>
      </c>
    </row>
    <row r="1227" spans="1:8" x14ac:dyDescent="0.25">
      <c r="A1227">
        <v>2205</v>
      </c>
      <c r="B1227">
        <v>2</v>
      </c>
      <c r="C1227" t="s">
        <v>49</v>
      </c>
      <c r="D1227">
        <v>2</v>
      </c>
      <c r="E1227" t="s">
        <v>38</v>
      </c>
      <c r="F1227">
        <v>1</v>
      </c>
      <c r="G1227">
        <v>0</v>
      </c>
      <c r="H1227" t="str">
        <f t="shared" si="19"/>
        <v>2023-24 2</v>
      </c>
    </row>
    <row r="1228" spans="1:8" x14ac:dyDescent="0.25">
      <c r="A1228">
        <v>2122</v>
      </c>
      <c r="B1228">
        <v>2</v>
      </c>
      <c r="C1228" t="s">
        <v>49</v>
      </c>
      <c r="D1228">
        <v>2</v>
      </c>
      <c r="E1228" t="s">
        <v>38</v>
      </c>
      <c r="F1228">
        <v>2</v>
      </c>
      <c r="G1228">
        <v>0</v>
      </c>
      <c r="H1228" t="str">
        <f t="shared" si="19"/>
        <v>2023-24 2</v>
      </c>
    </row>
    <row r="1229" spans="1:8" x14ac:dyDescent="0.25">
      <c r="A1229">
        <v>25519</v>
      </c>
      <c r="B1229">
        <v>2</v>
      </c>
      <c r="C1229" t="s">
        <v>49</v>
      </c>
      <c r="D1229">
        <v>2</v>
      </c>
      <c r="E1229" t="s">
        <v>11</v>
      </c>
      <c r="F1229">
        <v>2</v>
      </c>
      <c r="G1229">
        <v>0</v>
      </c>
      <c r="H1229" t="str">
        <f t="shared" si="19"/>
        <v>2023-24 2</v>
      </c>
    </row>
    <row r="1230" spans="1:8" x14ac:dyDescent="0.25">
      <c r="A1230">
        <v>14271</v>
      </c>
      <c r="B1230">
        <v>2</v>
      </c>
      <c r="C1230" t="s">
        <v>49</v>
      </c>
      <c r="D1230">
        <v>2</v>
      </c>
      <c r="E1230" t="s">
        <v>40</v>
      </c>
      <c r="F1230">
        <v>1</v>
      </c>
      <c r="G1230">
        <v>0</v>
      </c>
      <c r="H1230" t="str">
        <f t="shared" si="19"/>
        <v>2023-24 2</v>
      </c>
    </row>
    <row r="1231" spans="1:8" x14ac:dyDescent="0.25">
      <c r="A1231">
        <v>24793</v>
      </c>
      <c r="B1231">
        <v>2</v>
      </c>
      <c r="C1231" t="s">
        <v>49</v>
      </c>
      <c r="D1231">
        <v>2</v>
      </c>
      <c r="E1231" t="s">
        <v>11</v>
      </c>
      <c r="F1231">
        <v>1</v>
      </c>
      <c r="G1231">
        <v>0</v>
      </c>
      <c r="H1231" t="str">
        <f t="shared" si="19"/>
        <v>2023-24 2</v>
      </c>
    </row>
    <row r="1232" spans="1:8" x14ac:dyDescent="0.25">
      <c r="A1232">
        <v>1234</v>
      </c>
      <c r="B1232">
        <v>2</v>
      </c>
      <c r="C1232" t="s">
        <v>49</v>
      </c>
      <c r="D1232">
        <v>2</v>
      </c>
      <c r="E1232" t="s">
        <v>37</v>
      </c>
      <c r="F1232">
        <v>1</v>
      </c>
      <c r="G1232">
        <v>0</v>
      </c>
      <c r="H1232" t="str">
        <f t="shared" si="19"/>
        <v>2023-24 2</v>
      </c>
    </row>
    <row r="1233" spans="1:8" x14ac:dyDescent="0.25">
      <c r="A1233">
        <v>42105</v>
      </c>
      <c r="B1233">
        <v>2</v>
      </c>
      <c r="C1233" t="s">
        <v>49</v>
      </c>
      <c r="D1233">
        <v>2</v>
      </c>
      <c r="E1233" t="s">
        <v>34</v>
      </c>
      <c r="F1233">
        <v>2</v>
      </c>
      <c r="G1233">
        <v>0</v>
      </c>
      <c r="H1233" t="str">
        <f t="shared" si="19"/>
        <v>2023-24 2</v>
      </c>
    </row>
    <row r="1234" spans="1:8" x14ac:dyDescent="0.25">
      <c r="A1234">
        <v>47762</v>
      </c>
      <c r="B1234">
        <v>2</v>
      </c>
      <c r="C1234" t="s">
        <v>49</v>
      </c>
      <c r="D1234">
        <v>2</v>
      </c>
      <c r="E1234" t="s">
        <v>32</v>
      </c>
      <c r="F1234">
        <v>2</v>
      </c>
      <c r="G1234">
        <v>0</v>
      </c>
      <c r="H1234" t="str">
        <f t="shared" si="19"/>
        <v>2023-24 2</v>
      </c>
    </row>
    <row r="1235" spans="1:8" x14ac:dyDescent="0.25">
      <c r="A1235">
        <v>46608</v>
      </c>
      <c r="B1235">
        <v>2</v>
      </c>
      <c r="C1235" t="s">
        <v>49</v>
      </c>
      <c r="D1235">
        <v>2</v>
      </c>
      <c r="E1235" t="s">
        <v>32</v>
      </c>
      <c r="F1235">
        <v>1</v>
      </c>
      <c r="G1235">
        <v>0</v>
      </c>
      <c r="H1235" t="str">
        <f t="shared" si="19"/>
        <v>2023-24 2</v>
      </c>
    </row>
    <row r="1236" spans="1:8" x14ac:dyDescent="0.25">
      <c r="A1236">
        <v>35457</v>
      </c>
      <c r="B1236">
        <v>2</v>
      </c>
      <c r="C1236" t="s">
        <v>49</v>
      </c>
      <c r="D1236">
        <v>2</v>
      </c>
      <c r="E1236" t="s">
        <v>39</v>
      </c>
      <c r="F1236">
        <v>1</v>
      </c>
      <c r="G1236">
        <v>0</v>
      </c>
      <c r="H1236" t="str">
        <f t="shared" si="19"/>
        <v>2023-24 2</v>
      </c>
    </row>
    <row r="1237" spans="1:8" x14ac:dyDescent="0.25">
      <c r="A1237">
        <v>24070</v>
      </c>
      <c r="B1237">
        <v>2</v>
      </c>
      <c r="C1237" t="s">
        <v>49</v>
      </c>
      <c r="D1237">
        <v>2</v>
      </c>
      <c r="E1237" t="s">
        <v>42</v>
      </c>
      <c r="F1237">
        <v>1</v>
      </c>
      <c r="G1237">
        <v>0</v>
      </c>
      <c r="H1237" t="str">
        <f t="shared" si="19"/>
        <v>2023-24 2</v>
      </c>
    </row>
    <row r="1238" spans="1:8" x14ac:dyDescent="0.25">
      <c r="A1238">
        <v>34914</v>
      </c>
      <c r="B1238">
        <v>2</v>
      </c>
      <c r="C1238" t="s">
        <v>49</v>
      </c>
      <c r="D1238">
        <v>2</v>
      </c>
      <c r="E1238" t="s">
        <v>39</v>
      </c>
      <c r="F1238">
        <v>2</v>
      </c>
      <c r="G1238">
        <v>0</v>
      </c>
      <c r="H1238" t="str">
        <f t="shared" si="19"/>
        <v>2023-24 2</v>
      </c>
    </row>
    <row r="1239" spans="1:8" x14ac:dyDescent="0.25">
      <c r="A1239">
        <v>168762</v>
      </c>
      <c r="B1239">
        <v>2</v>
      </c>
      <c r="C1239" t="s">
        <v>49</v>
      </c>
      <c r="D1239">
        <v>2</v>
      </c>
      <c r="E1239" t="s">
        <v>33</v>
      </c>
      <c r="F1239">
        <v>2</v>
      </c>
      <c r="G1239">
        <v>0</v>
      </c>
      <c r="H1239" t="str">
        <f t="shared" si="19"/>
        <v>2023-24 2</v>
      </c>
    </row>
    <row r="1240" spans="1:8" x14ac:dyDescent="0.25">
      <c r="A1240">
        <v>9376</v>
      </c>
      <c r="B1240">
        <v>2</v>
      </c>
      <c r="C1240" t="s">
        <v>49</v>
      </c>
      <c r="D1240">
        <v>2</v>
      </c>
      <c r="E1240" t="s">
        <v>42</v>
      </c>
      <c r="F1240">
        <v>1</v>
      </c>
      <c r="G1240">
        <v>1</v>
      </c>
      <c r="H1240" t="str">
        <f t="shared" si="19"/>
        <v>2023-24 2</v>
      </c>
    </row>
    <row r="1241" spans="1:8" x14ac:dyDescent="0.25">
      <c r="A1241">
        <v>8551</v>
      </c>
      <c r="B1241">
        <v>2</v>
      </c>
      <c r="C1241" t="s">
        <v>49</v>
      </c>
      <c r="D1241">
        <v>2</v>
      </c>
      <c r="E1241" t="s">
        <v>35</v>
      </c>
      <c r="F1241">
        <v>1</v>
      </c>
      <c r="G1241">
        <v>1</v>
      </c>
      <c r="H1241" t="str">
        <f t="shared" si="19"/>
        <v>2023-24 2</v>
      </c>
    </row>
    <row r="1242" spans="1:8" x14ac:dyDescent="0.25">
      <c r="A1242">
        <v>4</v>
      </c>
      <c r="B1242">
        <v>2</v>
      </c>
      <c r="C1242" t="s">
        <v>49</v>
      </c>
      <c r="D1242">
        <v>2</v>
      </c>
      <c r="E1242" t="s">
        <v>40</v>
      </c>
      <c r="F1242">
        <v>1</v>
      </c>
      <c r="G1242">
        <v>1</v>
      </c>
      <c r="H1242" t="str">
        <f t="shared" si="19"/>
        <v>2023-24 2</v>
      </c>
    </row>
    <row r="1243" spans="1:8" x14ac:dyDescent="0.25">
      <c r="A1243">
        <v>1</v>
      </c>
      <c r="B1243">
        <v>2</v>
      </c>
      <c r="C1243" t="s">
        <v>49</v>
      </c>
      <c r="D1243">
        <v>2</v>
      </c>
      <c r="E1243" t="s">
        <v>48</v>
      </c>
      <c r="F1243">
        <v>2</v>
      </c>
      <c r="G1243">
        <v>1</v>
      </c>
      <c r="H1243" t="str">
        <f t="shared" si="19"/>
        <v>2023-24 2</v>
      </c>
    </row>
    <row r="1244" spans="1:8" x14ac:dyDescent="0.25">
      <c r="A1244">
        <v>8</v>
      </c>
      <c r="B1244">
        <v>2</v>
      </c>
      <c r="C1244" t="s">
        <v>49</v>
      </c>
      <c r="D1244">
        <v>2</v>
      </c>
      <c r="E1244" t="s">
        <v>40</v>
      </c>
      <c r="F1244">
        <v>2</v>
      </c>
      <c r="G1244">
        <v>1</v>
      </c>
      <c r="H1244" t="str">
        <f t="shared" si="19"/>
        <v>2023-24 2</v>
      </c>
    </row>
    <row r="1245" spans="1:8" x14ac:dyDescent="0.25">
      <c r="A1245">
        <v>14942</v>
      </c>
      <c r="B1245">
        <v>2</v>
      </c>
      <c r="C1245" t="s">
        <v>49</v>
      </c>
      <c r="D1245">
        <v>2</v>
      </c>
      <c r="E1245" t="s">
        <v>35</v>
      </c>
      <c r="F1245">
        <v>2</v>
      </c>
      <c r="G1245">
        <v>1</v>
      </c>
      <c r="H1245" t="str">
        <f t="shared" si="19"/>
        <v>2023-24 2</v>
      </c>
    </row>
    <row r="1246" spans="1:8" x14ac:dyDescent="0.25">
      <c r="A1246">
        <v>60789</v>
      </c>
      <c r="B1246">
        <v>2</v>
      </c>
      <c r="C1246" t="s">
        <v>49</v>
      </c>
      <c r="D1246">
        <v>2</v>
      </c>
      <c r="E1246" t="s">
        <v>42</v>
      </c>
      <c r="F1246">
        <v>2</v>
      </c>
      <c r="G1246">
        <v>1</v>
      </c>
      <c r="H1246" t="str">
        <f t="shared" si="19"/>
        <v>2023-24 2</v>
      </c>
    </row>
    <row r="1247" spans="1:8" x14ac:dyDescent="0.25">
      <c r="A1247">
        <v>2356</v>
      </c>
      <c r="B1247">
        <v>2</v>
      </c>
      <c r="C1247" t="s">
        <v>49</v>
      </c>
      <c r="D1247">
        <v>2</v>
      </c>
      <c r="E1247" t="s">
        <v>36</v>
      </c>
      <c r="F1247">
        <v>1</v>
      </c>
      <c r="G1247">
        <v>1</v>
      </c>
      <c r="H1247" t="str">
        <f t="shared" si="19"/>
        <v>2023-24 2</v>
      </c>
    </row>
    <row r="1248" spans="1:8" x14ac:dyDescent="0.25">
      <c r="A1248">
        <v>6</v>
      </c>
      <c r="B1248">
        <v>2</v>
      </c>
      <c r="C1248" t="s">
        <v>49</v>
      </c>
      <c r="D1248">
        <v>2</v>
      </c>
      <c r="E1248" t="s">
        <v>38</v>
      </c>
      <c r="F1248">
        <v>1</v>
      </c>
      <c r="G1248">
        <v>1</v>
      </c>
      <c r="H1248" t="str">
        <f t="shared" si="19"/>
        <v>2023-24 2</v>
      </c>
    </row>
    <row r="1249" spans="1:8" x14ac:dyDescent="0.25">
      <c r="A1249">
        <v>37</v>
      </c>
      <c r="B1249">
        <v>2</v>
      </c>
      <c r="C1249" t="s">
        <v>49</v>
      </c>
      <c r="D1249">
        <v>2</v>
      </c>
      <c r="E1249" t="s">
        <v>34</v>
      </c>
      <c r="F1249">
        <v>1</v>
      </c>
      <c r="G1249">
        <v>1</v>
      </c>
      <c r="H1249" t="str">
        <f t="shared" si="19"/>
        <v>2023-24 2</v>
      </c>
    </row>
    <row r="1250" spans="1:8" x14ac:dyDescent="0.25">
      <c r="A1250">
        <v>12048</v>
      </c>
      <c r="B1250">
        <v>2</v>
      </c>
      <c r="C1250" t="s">
        <v>49</v>
      </c>
      <c r="D1250">
        <v>2</v>
      </c>
      <c r="E1250" t="s">
        <v>32</v>
      </c>
      <c r="F1250">
        <v>1</v>
      </c>
      <c r="G1250">
        <v>1</v>
      </c>
      <c r="H1250" t="str">
        <f t="shared" si="19"/>
        <v>2023-24 2</v>
      </c>
    </row>
    <row r="1251" spans="1:8" x14ac:dyDescent="0.25">
      <c r="A1251">
        <v>6582</v>
      </c>
      <c r="B1251">
        <v>2</v>
      </c>
      <c r="C1251" t="s">
        <v>49</v>
      </c>
      <c r="D1251">
        <v>2</v>
      </c>
      <c r="E1251" t="s">
        <v>39</v>
      </c>
      <c r="F1251">
        <v>1</v>
      </c>
      <c r="G1251">
        <v>1</v>
      </c>
      <c r="H1251" t="str">
        <f t="shared" si="19"/>
        <v>2023-24 2</v>
      </c>
    </row>
    <row r="1252" spans="1:8" x14ac:dyDescent="0.25">
      <c r="A1252">
        <v>2446</v>
      </c>
      <c r="B1252">
        <v>2</v>
      </c>
      <c r="C1252" t="s">
        <v>49</v>
      </c>
      <c r="D1252">
        <v>2</v>
      </c>
      <c r="E1252" t="s">
        <v>36</v>
      </c>
      <c r="F1252">
        <v>2</v>
      </c>
      <c r="G1252">
        <v>1</v>
      </c>
      <c r="H1252" t="str">
        <f t="shared" si="19"/>
        <v>2023-24 2</v>
      </c>
    </row>
    <row r="1253" spans="1:8" x14ac:dyDescent="0.25">
      <c r="A1253">
        <v>7955</v>
      </c>
      <c r="B1253">
        <v>2</v>
      </c>
      <c r="C1253" t="s">
        <v>49</v>
      </c>
      <c r="D1253">
        <v>2</v>
      </c>
      <c r="E1253" t="s">
        <v>39</v>
      </c>
      <c r="F1253">
        <v>2</v>
      </c>
      <c r="G1253">
        <v>1</v>
      </c>
      <c r="H1253" t="str">
        <f t="shared" si="19"/>
        <v>2023-24 2</v>
      </c>
    </row>
    <row r="1254" spans="1:8" x14ac:dyDescent="0.25">
      <c r="A1254">
        <v>21662</v>
      </c>
      <c r="B1254">
        <v>2</v>
      </c>
      <c r="C1254" t="s">
        <v>49</v>
      </c>
      <c r="D1254">
        <v>2</v>
      </c>
      <c r="E1254" t="s">
        <v>33</v>
      </c>
      <c r="F1254">
        <v>1</v>
      </c>
      <c r="G1254">
        <v>1</v>
      </c>
      <c r="H1254" t="str">
        <f t="shared" si="19"/>
        <v>2023-24 2</v>
      </c>
    </row>
    <row r="1255" spans="1:8" x14ac:dyDescent="0.25">
      <c r="A1255">
        <v>14621</v>
      </c>
      <c r="B1255">
        <v>2</v>
      </c>
      <c r="C1255" t="s">
        <v>49</v>
      </c>
      <c r="D1255">
        <v>2</v>
      </c>
      <c r="E1255" t="s">
        <v>32</v>
      </c>
      <c r="F1255">
        <v>2</v>
      </c>
      <c r="G1255">
        <v>1</v>
      </c>
      <c r="H1255" t="str">
        <f t="shared" si="19"/>
        <v>2023-24 2</v>
      </c>
    </row>
    <row r="1256" spans="1:8" x14ac:dyDescent="0.25">
      <c r="A1256">
        <v>59218</v>
      </c>
      <c r="B1256">
        <v>2</v>
      </c>
      <c r="C1256" t="s">
        <v>49</v>
      </c>
      <c r="D1256">
        <v>2</v>
      </c>
      <c r="E1256" t="s">
        <v>33</v>
      </c>
      <c r="F1256">
        <v>2</v>
      </c>
      <c r="G1256">
        <v>1</v>
      </c>
      <c r="H1256" t="str">
        <f t="shared" si="19"/>
        <v>2023-24 2</v>
      </c>
    </row>
    <row r="1257" spans="1:8" x14ac:dyDescent="0.25">
      <c r="A1257">
        <v>6146</v>
      </c>
      <c r="B1257">
        <v>2</v>
      </c>
      <c r="C1257" t="s">
        <v>49</v>
      </c>
      <c r="D1257">
        <v>2</v>
      </c>
      <c r="E1257" t="s">
        <v>11</v>
      </c>
      <c r="F1257">
        <v>1</v>
      </c>
      <c r="G1257">
        <v>1</v>
      </c>
      <c r="H1257" t="str">
        <f t="shared" si="19"/>
        <v>2023-24 2</v>
      </c>
    </row>
    <row r="1258" spans="1:8" x14ac:dyDescent="0.25">
      <c r="A1258">
        <v>19</v>
      </c>
      <c r="B1258">
        <v>2</v>
      </c>
      <c r="C1258" t="s">
        <v>49</v>
      </c>
      <c r="D1258">
        <v>2</v>
      </c>
      <c r="E1258" t="s">
        <v>38</v>
      </c>
      <c r="F1258">
        <v>2</v>
      </c>
      <c r="G1258">
        <v>1</v>
      </c>
      <c r="H1258" t="str">
        <f t="shared" si="19"/>
        <v>2023-24 2</v>
      </c>
    </row>
    <row r="1259" spans="1:8" x14ac:dyDescent="0.25">
      <c r="A1259">
        <v>7287</v>
      </c>
      <c r="B1259">
        <v>2</v>
      </c>
      <c r="C1259" t="s">
        <v>49</v>
      </c>
      <c r="D1259">
        <v>2</v>
      </c>
      <c r="E1259" t="s">
        <v>11</v>
      </c>
      <c r="F1259">
        <v>2</v>
      </c>
      <c r="G1259">
        <v>1</v>
      </c>
      <c r="H1259" t="str">
        <f t="shared" si="19"/>
        <v>2023-24 2</v>
      </c>
    </row>
    <row r="1260" spans="1:8" x14ac:dyDescent="0.25">
      <c r="A1260">
        <v>78</v>
      </c>
      <c r="B1260">
        <v>2</v>
      </c>
      <c r="C1260" t="s">
        <v>49</v>
      </c>
      <c r="D1260">
        <v>2</v>
      </c>
      <c r="E1260" t="s">
        <v>34</v>
      </c>
      <c r="F1260">
        <v>2</v>
      </c>
      <c r="G1260">
        <v>1</v>
      </c>
      <c r="H1260" t="str">
        <f t="shared" si="19"/>
        <v>2023-24 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DEF7C-A64B-4252-BC83-0B8AA7EF5B17}">
  <sheetPr>
    <tabColor theme="6"/>
  </sheetPr>
  <dimension ref="A2:I2"/>
  <sheetViews>
    <sheetView topLeftCell="A7" workbookViewId="0">
      <selection activeCell="R73" sqref="R73"/>
    </sheetView>
  </sheetViews>
  <sheetFormatPr defaultRowHeight="15" x14ac:dyDescent="0.25"/>
  <sheetData>
    <row r="2" spans="1:9" x14ac:dyDescent="0.25">
      <c r="A2" t="s">
        <v>98</v>
      </c>
      <c r="I2" t="s">
        <v>99</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298033b-fe82-4312-971c-fa71abca543f">
      <Terms xmlns="http://schemas.microsoft.com/office/infopath/2007/PartnerControls"/>
    </lcf76f155ced4ddcb4097134ff3c332f>
    <TaxCatchAll xmlns="707aea28-0573-422d-9ae7-7fd6b5cad7c6" xsi:nil="true"/>
    <_ip_UnifiedCompliancePolicyUIAction xmlns="http://schemas.microsoft.com/sharepoint/v3" xsi:nil="true"/>
    <_ip_UnifiedCompliancePolicyProperties xmlns="http://schemas.microsoft.com/sharepoint/v3" xsi:nil="true"/>
    <MigrationWizIdPermissions xmlns="4298033b-fe82-4312-971c-fa71abca543f" xsi:nil="true"/>
    <MigrationWizIdPermissionLevels xmlns="4298033b-fe82-4312-971c-fa71abca543f" xsi:nil="true"/>
    <MigrationWizId xmlns="4298033b-fe82-4312-971c-fa71abca543f" xsi:nil="true"/>
    <MigrationWizIdSecurityGroups xmlns="4298033b-fe82-4312-971c-fa71abca543f" xsi:nil="true"/>
    <MigrationWizIdDocumentLibraryPermissions xmlns="4298033b-fe82-4312-971c-fa71abca543f"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B9A12066E03EA45BBC7871A34706DAA" ma:contentTypeVersion="55" ma:contentTypeDescription="Create a new document." ma:contentTypeScope="" ma:versionID="417e07a1b3a38c1daba0a13e4a01442c">
  <xsd:schema xmlns:xsd="http://www.w3.org/2001/XMLSchema" xmlns:xs="http://www.w3.org/2001/XMLSchema" xmlns:p="http://schemas.microsoft.com/office/2006/metadata/properties" xmlns:ns1="http://schemas.microsoft.com/sharepoint/v3" xmlns:ns2="4298033b-fe82-4312-971c-fa71abca543f" xmlns:ns3="707aea28-0573-422d-9ae7-7fd6b5cad7c6" targetNamespace="http://schemas.microsoft.com/office/2006/metadata/properties" ma:root="true" ma:fieldsID="9ff48f79d4794811214115040481a204" ns1:_="" ns2:_="" ns3:_="">
    <xsd:import namespace="http://schemas.microsoft.com/sharepoint/v3"/>
    <xsd:import namespace="4298033b-fe82-4312-971c-fa71abca543f"/>
    <xsd:import namespace="707aea28-0573-422d-9ae7-7fd6b5cad7c6"/>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Location" minOccurs="0"/>
                <xsd:element ref="ns2:MediaLengthInSeconds" minOccurs="0"/>
                <xsd:element ref="ns2:lcf76f155ced4ddcb4097134ff3c332f" minOccurs="0"/>
                <xsd:element ref="ns3:TaxCatchAll" minOccurs="0"/>
                <xsd:element ref="ns1:_ip_UnifiedCompliancePolicyProperties" minOccurs="0"/>
                <xsd:element ref="ns1:_ip_UnifiedCompliancePolicyUIAction" minOccurs="0"/>
                <xsd:element ref="ns2:MigrationWizId" minOccurs="0"/>
                <xsd:element ref="ns2:MigrationWizIdPermissions" minOccurs="0"/>
                <xsd:element ref="ns2:MigrationWizIdPermissionLevels" minOccurs="0"/>
                <xsd:element ref="ns2:MigrationWizIdDocumentLibraryPermissions" minOccurs="0"/>
                <xsd:element ref="ns2:MigrationWizIdSecurityGroup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Unified Compliance Policy Properties" ma:hidden="true" ma:internalName="_ip_UnifiedCompliancePolicyProperties">
      <xsd:simpleType>
        <xsd:restriction base="dms:Note"/>
      </xsd:simpleType>
    </xsd:element>
    <xsd:element name="_ip_UnifiedCompliancePolicyUIAction" ma:index="2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298033b-fe82-4312-971c-fa71abca543f" elementFormDefault="qualified">
    <xsd:import namespace="http://schemas.microsoft.com/office/2006/documentManagement/types"/>
    <xsd:import namespace="http://schemas.microsoft.com/office/infopath/2007/PartnerControls"/>
    <xsd:element name="MediaServiceMetadata" ma:index="5" nillable="true" ma:displayName="MediaServiceMetadata" ma:hidden="true" ma:internalName="MediaServiceMetadata" ma:readOnly="true">
      <xsd:simpleType>
        <xsd:restriction base="dms:Note"/>
      </xsd:simpleType>
    </xsd:element>
    <xsd:element name="MediaServiceFastMetadata" ma:index="6" nillable="true" ma:displayName="MediaServiceFastMetadata" ma:hidden="true" ma:internalName="MediaServiceFastMetadata" ma:readOnly="true">
      <xsd:simpleType>
        <xsd:restriction base="dms:Note"/>
      </xsd:simpleType>
    </xsd:element>
    <xsd:element name="MediaServiceOCR" ma:index="9" nillable="true" ma:displayName="Extracted Text" ma:internalName="MediaServiceOCR" ma:readOnly="true">
      <xsd:simpleType>
        <xsd:restriction base="dms:Note">
          <xsd:maxLength value="255"/>
        </xsd:restriction>
      </xsd:simpleType>
    </xsd:element>
    <xsd:element name="MediaServiceGenerationTime" ma:index="10" nillable="true" ma:displayName="MediaServiceGenerationTime" ma:hidden="true" ma:internalName="MediaServiceGenerationTime" ma:readOnly="true">
      <xsd:simpleType>
        <xsd:restriction base="dms:Text"/>
      </xsd:simpleType>
    </xsd:element>
    <xsd:element name="MediaServiceEventHashCode" ma:index="11"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description="" ma:hidden="true" ma:internalName="MediaServiceDateTaken" ma:readOnly="true">
      <xsd:simpleType>
        <xsd:restriction base="dms:Text"/>
      </xsd:simpleType>
    </xsd:element>
    <xsd:element name="MediaServiceLocation" ma:index="15" nillable="true" ma:displayName="Location" ma:description="" ma:internalName="MediaServiceLocation" ma:readOnly="true">
      <xsd:simpleType>
        <xsd:restriction base="dms:Text"/>
      </xsd:simpleType>
    </xsd:element>
    <xsd:element name="MediaLengthInSeconds" ma:index="16" nillable="true" ma:displayName="MediaLengthInSeconds" ma:description=""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2c8d5fda-b97d-42c6-97e2-f76465e161c0" ma:termSetId="09814cd3-568e-fe90-9814-8d621ff8fb84" ma:anchorId="fba54fb3-c3e1-fe81-a776-ca4b69148c4d" ma:open="true" ma:isKeyword="false">
      <xsd:complexType>
        <xsd:sequence>
          <xsd:element ref="pc:Terms" minOccurs="0" maxOccurs="1"/>
        </xsd:sequence>
      </xsd:complexType>
    </xsd:element>
    <xsd:element name="MigrationWizId" ma:index="23" nillable="true" ma:displayName="MigrationWizId" ma:internalName="MigrationWizId">
      <xsd:simpleType>
        <xsd:restriction base="dms:Text"/>
      </xsd:simpleType>
    </xsd:element>
    <xsd:element name="MigrationWizIdPermissions" ma:index="24" nillable="true" ma:displayName="MigrationWizIdPermissions" ma:internalName="MigrationWizIdPermissions">
      <xsd:simpleType>
        <xsd:restriction base="dms:Text"/>
      </xsd:simpleType>
    </xsd:element>
    <xsd:element name="MigrationWizIdPermissionLevels" ma:index="25" nillable="true" ma:displayName="MigrationWizIdPermissionLevels" ma:internalName="MigrationWizIdPermissionLevels">
      <xsd:simpleType>
        <xsd:restriction base="dms:Text"/>
      </xsd:simpleType>
    </xsd:element>
    <xsd:element name="MigrationWizIdDocumentLibraryPermissions" ma:index="26" nillable="true" ma:displayName="MigrationWizIdDocumentLibraryPermissions" ma:internalName="MigrationWizIdDocumentLibraryPermissions">
      <xsd:simpleType>
        <xsd:restriction base="dms:Text"/>
      </xsd:simpleType>
    </xsd:element>
    <xsd:element name="MigrationWizIdSecurityGroups" ma:index="27" nillable="true" ma:displayName="MigrationWizIdSecurityGroups" ma:internalName="MigrationWizIdSecurityGroups">
      <xsd:simpleType>
        <xsd:restriction base="dms:Text"/>
      </xsd:simpleType>
    </xsd:element>
    <xsd:element name="MediaServiceObjectDetectorVersions" ma:index="2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07aea28-0573-422d-9ae7-7fd6b5cad7c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6b76fdd7-01ac-4437-b679-c99e336ab18b}" ma:internalName="TaxCatchAll" ma:showField="CatchAllData" ma:web="707aea28-0573-422d-9ae7-7fd6b5cad7c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4EE46E8-F351-49B5-84E7-6D23EF14BE53}">
  <ds:schemaRefs>
    <ds:schemaRef ds:uri="http://schemas.microsoft.com/sharepoint/v3/contenttype/forms"/>
  </ds:schemaRefs>
</ds:datastoreItem>
</file>

<file path=customXml/itemProps2.xml><?xml version="1.0" encoding="utf-8"?>
<ds:datastoreItem xmlns:ds="http://schemas.openxmlformats.org/officeDocument/2006/customXml" ds:itemID="{66543BAA-04C8-47B5-8486-5FDC85B2A284}">
  <ds:schemaRefs>
    <ds:schemaRef ds:uri="http://schemas.microsoft.com/office/infopath/2007/PartnerControls"/>
    <ds:schemaRef ds:uri="http://purl.org/dc/elements/1.1/"/>
    <ds:schemaRef ds:uri="http://www.w3.org/XML/1998/namespace"/>
    <ds:schemaRef ds:uri="http://purl.org/dc/terms/"/>
    <ds:schemaRef ds:uri="http://schemas.microsoft.com/office/2006/documentManagement/types"/>
    <ds:schemaRef ds:uri="http://schemas.microsoft.com/office/2006/metadata/properties"/>
    <ds:schemaRef ds:uri="http://schemas.openxmlformats.org/package/2006/metadata/core-properties"/>
    <ds:schemaRef ds:uri="45e9e670-ff21-40df-81d6-e54dcdb2fe60"/>
    <ds:schemaRef ds:uri="295bfd36-767e-42b2-a119-80ce0a95f12c"/>
    <ds:schemaRef ds:uri="http://purl.org/dc/dcmitype/"/>
    <ds:schemaRef ds:uri="4298033b-fe82-4312-971c-fa71abca543f"/>
    <ds:schemaRef ds:uri="707aea28-0573-422d-9ae7-7fd6b5cad7c6"/>
    <ds:schemaRef ds:uri="http://schemas.microsoft.com/sharepoint/v3"/>
  </ds:schemaRefs>
</ds:datastoreItem>
</file>

<file path=customXml/itemProps3.xml><?xml version="1.0" encoding="utf-8"?>
<ds:datastoreItem xmlns:ds="http://schemas.openxmlformats.org/officeDocument/2006/customXml" ds:itemID="{370E1ACC-23DB-4460-AC30-ECC78B8F90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298033b-fe82-4312-971c-fa71abca543f"/>
    <ds:schemaRef ds:uri="707aea28-0573-422d-9ae7-7fd6b5cad7c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37c354b2-85b0-47f5-b222-07b48d774ee3}" enabled="0" method="" siteId="{37c354b2-85b0-47f5-b222-07b48d774ee3}"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Estimated Volume</vt:lpstr>
      <vt:lpstr>summary</vt:lpstr>
      <vt:lpstr>dates all</vt:lpstr>
      <vt:lpstr>Busiest</vt:lpstr>
      <vt:lpstr>Data All</vt:lpstr>
      <vt:lpstr>SQL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Bellerby</dc:creator>
  <cp:keywords/>
  <dc:description/>
  <cp:lastModifiedBy>TOMLINSON, Alice (NHS ENGLAND - X26)</cp:lastModifiedBy>
  <cp:revision/>
  <dcterms:created xsi:type="dcterms:W3CDTF">2018-04-26T15:39:54Z</dcterms:created>
  <dcterms:modified xsi:type="dcterms:W3CDTF">2023-12-21T10:47:34Z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0x0101005B9A12066E03EA45BBC7871A34706DAA</vt:lpwstr>
  </property>
  <property fmtid="{D5CDD505-2E9C-101B-9397-08002B2CF9AE}" pid="3" name="Order">
    <vt:r8>488700</vt:r8>
  </property>
  <property fmtid="{D5CDD505-2E9C-101B-9397-08002B2CF9AE}" pid="4" name="_ExtendedDescription">
    <vt:lpwstr/>
  </property>
</Properties>
</file>