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infos.xml" ContentType="application/vnd.wps-officedocument.woinfo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/>
  <mc:AlternateContent xmlns:mc="http://schemas.openxmlformats.org/markup-compatibility/2006">
    <mc:Choice Requires="x15">
      <x15ac:absPath xmlns:x15ac="http://schemas.microsoft.com/office/spreadsheetml/2010/11/ac" url="D:\abuqiqi\Project\CompressData\fig\"/>
    </mc:Choice>
  </mc:AlternateContent>
  <xr:revisionPtr revIDLastSave="0" documentId="13_ncr:1_{85629E7E-D109-4F6D-BE0C-6827F6CA8686}" xr6:coauthVersionLast="36" xr6:coauthVersionMax="36" xr10:uidLastSave="{00000000-0000-0000-0000-000000000000}"/>
  <bookViews>
    <workbookView xWindow="0" yWindow="0" windowWidth="22260" windowHeight="12645" tabRatio="599" xr2:uid="{00000000-000D-0000-FFFF-FFFF00000000}"/>
  </bookViews>
  <sheets>
    <sheet name="IO propt." sheetId="7" r:id="rId1"/>
    <sheet name="summary" sheetId="9" r:id="rId2"/>
    <sheet name="MemQubits" sheetId="8" r:id="rId3"/>
    <sheet name="#Qubits" sheetId="1" r:id="rId4"/>
    <sheet name="#Levels" sheetId="3" r:id="rId5"/>
    <sheet name="InitSV" sheetId="5" r:id="rId6"/>
  </sheets>
  <calcPr calcId="191029"/>
</workbook>
</file>

<file path=xl/calcChain.xml><?xml version="1.0" encoding="utf-8"?>
<calcChain xmlns="http://schemas.openxmlformats.org/spreadsheetml/2006/main">
  <c r="E3" i="7" l="1"/>
  <c r="F6" i="5" l="1"/>
  <c r="F7" i="5"/>
  <c r="F8" i="5"/>
  <c r="F9" i="5"/>
  <c r="F10" i="5"/>
  <c r="F11" i="5"/>
  <c r="F12" i="5"/>
  <c r="F13" i="5"/>
  <c r="F14" i="5"/>
  <c r="F15" i="5"/>
  <c r="F16" i="5"/>
  <c r="F17" i="5"/>
  <c r="F5" i="5"/>
  <c r="F4" i="5"/>
  <c r="F3" i="5"/>
  <c r="F30" i="5"/>
  <c r="F26" i="5"/>
  <c r="F27" i="5"/>
  <c r="F28" i="5"/>
  <c r="F29" i="5"/>
  <c r="F31" i="5"/>
  <c r="F32" i="5"/>
  <c r="F33" i="5"/>
  <c r="F34" i="5"/>
  <c r="F35" i="5"/>
  <c r="F36" i="5"/>
  <c r="F37" i="5"/>
  <c r="F22" i="5"/>
  <c r="F23" i="5"/>
  <c r="F24" i="5"/>
  <c r="F25" i="5"/>
  <c r="F21" i="5"/>
  <c r="F20" i="5"/>
  <c r="F19" i="5"/>
  <c r="F18" i="5"/>
  <c r="F2" i="5"/>
  <c r="E2" i="3" l="1"/>
  <c r="E16" i="8"/>
  <c r="E15" i="8"/>
  <c r="E14" i="8"/>
  <c r="E12" i="8"/>
  <c r="E11" i="8"/>
  <c r="E10" i="8"/>
  <c r="E8" i="8"/>
  <c r="E7" i="8"/>
  <c r="E6" i="8"/>
  <c r="E4" i="8"/>
  <c r="E3" i="8"/>
  <c r="E2" i="8"/>
  <c r="E12" i="3"/>
  <c r="E11" i="3"/>
  <c r="E10" i="3"/>
  <c r="E8" i="3"/>
  <c r="E7" i="3"/>
  <c r="E6" i="3"/>
  <c r="E4" i="3"/>
  <c r="E3" i="3"/>
  <c r="E2" i="1"/>
  <c r="E3" i="1"/>
  <c r="E4" i="1"/>
  <c r="E6" i="1"/>
  <c r="E7" i="1"/>
  <c r="E8" i="1"/>
  <c r="E10" i="1"/>
  <c r="E11" i="1"/>
  <c r="E12" i="1"/>
  <c r="A6" i="1"/>
  <c r="A10" i="1" s="1"/>
  <c r="E6" i="7" l="1"/>
  <c r="E7" i="7"/>
  <c r="E8" i="7"/>
  <c r="E4" i="7"/>
  <c r="E2" i="7"/>
</calcChain>
</file>

<file path=xl/sharedStrings.xml><?xml version="1.0" encoding="utf-8"?>
<sst xmlns="http://schemas.openxmlformats.org/spreadsheetml/2006/main" count="128" uniqueCount="31">
  <si>
    <t>Metrics</t>
  </si>
  <si>
    <t>BlockSim</t>
  </si>
  <si>
    <t>HybridSim</t>
  </si>
  <si>
    <t>Imprv.</t>
  </si>
  <si>
    <t>Sim T.</t>
  </si>
  <si>
    <t>High I/O T.</t>
  </si>
  <si>
    <t>Low I/O T.</t>
  </si>
  <si>
    <t>Comp T.</t>
  </si>
  <si>
    <t>#Levels</t>
    <phoneticPr fontId="3" type="noConversion"/>
  </si>
  <si>
    <t>#Qubits ($n$)</t>
    <phoneticPr fontId="3" type="noConversion"/>
  </si>
  <si>
    <t>#Levels ($T$)</t>
    <phoneticPr fontId="3" type="noConversion"/>
  </si>
  <si>
    <t>#CalBlocks</t>
    <phoneticPr fontId="3" type="noConversion"/>
  </si>
  <si>
    <t>#MemQubits</t>
    <phoneticPr fontId="3" type="noConversion"/>
  </si>
  <si>
    <t>#Qubits</t>
    <phoneticPr fontId="3" type="noConversion"/>
  </si>
  <si>
    <t>SimT.</t>
    <phoneticPr fontId="3" type="noConversion"/>
  </si>
  <si>
    <t>$IO_H$</t>
    <phoneticPr fontId="3" type="noConversion"/>
  </si>
  <si>
    <t>$IO_L$</t>
    <phoneticPr fontId="3" type="noConversion"/>
  </si>
  <si>
    <t>CompT.</t>
    <phoneticPr fontId="3" type="noConversion"/>
  </si>
  <si>
    <t>$IO_L$</t>
    <phoneticPr fontId="3" type="noConversion"/>
  </si>
  <si>
    <t>$IO_H$</t>
    <phoneticPr fontId="3" type="noConversion"/>
  </si>
  <si>
    <t>Single-level</t>
    <phoneticPr fontId="3" type="noConversion"/>
  </si>
  <si>
    <t>BlockSim</t>
    <phoneticPr fontId="3" type="noConversion"/>
  </si>
  <si>
    <t>HybridSim</t>
    <phoneticPr fontId="3" type="noConversion"/>
  </si>
  <si>
    <t>Method</t>
    <phoneticPr fontId="3" type="noConversion"/>
  </si>
  <si>
    <t>$T$-level</t>
    <phoneticPr fontId="3" type="noConversion"/>
  </si>
  <si>
    <t>$cost(svIO)$</t>
    <phoneticPr fontId="3" type="noConversion"/>
  </si>
  <si>
    <t>$h \times cost(svIO)$</t>
    <phoneticPr fontId="3" type="noConversion"/>
  </si>
  <si>
    <t>$hT \times cost(svIO)$</t>
    <phoneticPr fontId="3" type="noConversion"/>
  </si>
  <si>
    <t>$T \times cost(svIO)$</t>
    <phoneticPr fontId="3" type="noConversion"/>
  </si>
  <si>
    <t>Imprv.</t>
    <phoneticPr fontId="3" type="noConversion"/>
  </si>
  <si>
    <t>BlockSim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</si>
</sst>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\$\$"/>
  </numFmts>
  <fonts count="6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177" fontId="2" fillId="0" borderId="10" xfId="0" applyNumberFormat="1" applyFont="1" applyBorder="1" applyAlignment="1">
      <alignment horizontal="center"/>
    </xf>
    <xf numFmtId="177" fontId="2" fillId="0" borderId="5" xfId="0" applyNumberFormat="1" applyFont="1" applyBorder="1" applyAlignment="1">
      <alignment horizontal="center"/>
    </xf>
    <xf numFmtId="177" fontId="2" fillId="0" borderId="12" xfId="0" applyNumberFormat="1" applyFon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50">
    <open main="53" threadCnt="1"/>
    <sheetInfos>
      <sheetInfo cellCmpFml="9" sheetStid="2">
        <open main="1" threadCnt="1"/>
      </sheetInfo>
      <sheetInfo cellCmpFml="26" sheetStid="1">
        <open main="1" threadCnt="1"/>
      </sheetInfo>
      <sheetInfo cellCmpFml="10" sheetStid="3">
        <open threadCnt="1"/>
      </sheetInfo>
      <sheetInfo cellCmpFml="5" sheetStid="5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www.wps.cn/officeDocument/2023/relationships/woinfos" Target="woinfo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60" zoomScaleNormal="160" workbookViewId="0">
      <selection sqref="A1:E9"/>
    </sheetView>
  </sheetViews>
  <sheetFormatPr defaultColWidth="9" defaultRowHeight="14.25" x14ac:dyDescent="0.2"/>
  <cols>
    <col min="1" max="1" width="10.25" customWidth="1"/>
    <col min="2" max="2" width="10" customWidth="1"/>
    <col min="3" max="3" width="12.875" customWidth="1"/>
    <col min="4" max="4" width="11.375" customWidth="1"/>
    <col min="5" max="5" width="12.375" customWidth="1"/>
    <col min="6" max="6" width="12" customWidth="1"/>
  </cols>
  <sheetData>
    <row r="1" spans="1:9" x14ac:dyDescent="0.2">
      <c r="A1" s="5" t="s">
        <v>8</v>
      </c>
      <c r="B1" s="6" t="s">
        <v>0</v>
      </c>
      <c r="C1" s="7" t="s">
        <v>1</v>
      </c>
      <c r="D1" s="4" t="s">
        <v>2</v>
      </c>
      <c r="E1" s="4" t="s">
        <v>3</v>
      </c>
    </row>
    <row r="2" spans="1:9" x14ac:dyDescent="0.2">
      <c r="A2" s="62">
        <v>1</v>
      </c>
      <c r="B2" s="40" t="s">
        <v>14</v>
      </c>
      <c r="C2" s="12">
        <v>7.0252600000000003</v>
      </c>
      <c r="D2" s="13">
        <v>2.8139099999999999</v>
      </c>
      <c r="E2" s="15">
        <f>C2/D2</f>
        <v>2.4966185841053909</v>
      </c>
    </row>
    <row r="3" spans="1:9" x14ac:dyDescent="0.2">
      <c r="A3" s="60"/>
      <c r="B3" s="41" t="s">
        <v>15</v>
      </c>
      <c r="C3" s="8">
        <v>5.2519499999999999</v>
      </c>
      <c r="D3" s="9">
        <v>1.43923</v>
      </c>
      <c r="E3" s="16">
        <f>C3/D3</f>
        <v>3.6491387755952833</v>
      </c>
    </row>
    <row r="4" spans="1:9" x14ac:dyDescent="0.2">
      <c r="A4" s="60"/>
      <c r="B4" s="41" t="s">
        <v>16</v>
      </c>
      <c r="C4" s="8">
        <v>1.76119</v>
      </c>
      <c r="D4" s="9">
        <v>1.3469500000000001</v>
      </c>
      <c r="E4" s="16">
        <f t="shared" ref="E3:E4" si="0">C4/D4</f>
        <v>1.3075392553546901</v>
      </c>
    </row>
    <row r="5" spans="1:9" x14ac:dyDescent="0.2">
      <c r="A5" s="61"/>
      <c r="B5" s="42" t="s">
        <v>17</v>
      </c>
      <c r="C5" s="10">
        <v>1.2119E-2</v>
      </c>
      <c r="D5" s="11">
        <v>2.7729E-2</v>
      </c>
      <c r="E5" s="14"/>
    </row>
    <row r="6" spans="1:9" x14ac:dyDescent="0.2">
      <c r="A6" s="60">
        <v>5</v>
      </c>
      <c r="B6" s="40" t="s">
        <v>14</v>
      </c>
      <c r="C6" s="8">
        <v>31.938099999999999</v>
      </c>
      <c r="D6" s="9">
        <v>2.5876899999999998</v>
      </c>
      <c r="E6" s="18">
        <f>C6/D6</f>
        <v>12.342320757123149</v>
      </c>
      <c r="I6" s="19"/>
    </row>
    <row r="7" spans="1:9" x14ac:dyDescent="0.2">
      <c r="A7" s="60"/>
      <c r="B7" s="41" t="s">
        <v>15</v>
      </c>
      <c r="C7" s="8">
        <v>25.288499999999999</v>
      </c>
      <c r="D7" s="9">
        <v>1.33497</v>
      </c>
      <c r="E7" s="17">
        <f t="shared" ref="E7:E8" si="1">C7/D7</f>
        <v>18.943122317355446</v>
      </c>
    </row>
    <row r="8" spans="1:9" x14ac:dyDescent="0.2">
      <c r="A8" s="60"/>
      <c r="B8" s="41" t="s">
        <v>16</v>
      </c>
      <c r="C8" s="8">
        <v>6.5963500000000002</v>
      </c>
      <c r="D8" s="9">
        <v>1.20696</v>
      </c>
      <c r="E8" s="16">
        <f t="shared" si="1"/>
        <v>5.4652598263405583</v>
      </c>
    </row>
    <row r="9" spans="1:9" x14ac:dyDescent="0.2">
      <c r="A9" s="61"/>
      <c r="B9" s="42" t="s">
        <v>17</v>
      </c>
      <c r="C9" s="10">
        <v>5.3240999999999997E-2</v>
      </c>
      <c r="D9" s="11">
        <v>4.5759000000000001E-2</v>
      </c>
      <c r="E9" s="14"/>
    </row>
    <row r="10" spans="1:9" x14ac:dyDescent="0.2">
      <c r="A10" s="1"/>
      <c r="B10" s="2"/>
      <c r="C10" s="2"/>
      <c r="D10" s="2"/>
      <c r="E10" s="3"/>
      <c r="F10" s="3"/>
    </row>
  </sheetData>
  <sheetProtection formatCells="0" insertHyperlinks="0" autoFilter="0"/>
  <mergeCells count="2">
    <mergeCell ref="A6:A9"/>
    <mergeCell ref="A2:A5"/>
  </mergeCells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F391-D643-40E9-8CBA-0BC40E0D3325}">
  <dimension ref="A1:E4"/>
  <sheetViews>
    <sheetView zoomScale="175" zoomScaleNormal="175" workbookViewId="0">
      <selection activeCell="C11" sqref="C11"/>
    </sheetView>
  </sheetViews>
  <sheetFormatPr defaultRowHeight="14.25" x14ac:dyDescent="0.2"/>
  <cols>
    <col min="1" max="1" width="14.375" customWidth="1"/>
    <col min="2" max="2" width="14" customWidth="1"/>
    <col min="3" max="3" width="20.375" customWidth="1"/>
    <col min="4" max="4" width="18.5" customWidth="1"/>
    <col min="5" max="5" width="20.375" customWidth="1"/>
  </cols>
  <sheetData>
    <row r="1" spans="1:5" x14ac:dyDescent="0.2">
      <c r="A1" s="65" t="s">
        <v>23</v>
      </c>
      <c r="B1" s="63" t="s">
        <v>20</v>
      </c>
      <c r="C1" s="64"/>
      <c r="D1" s="63" t="s">
        <v>24</v>
      </c>
      <c r="E1" s="64"/>
    </row>
    <row r="2" spans="1:5" x14ac:dyDescent="0.2">
      <c r="A2" s="66"/>
      <c r="B2" s="45" t="s">
        <v>18</v>
      </c>
      <c r="C2" s="44" t="s">
        <v>19</v>
      </c>
      <c r="D2" s="45" t="s">
        <v>18</v>
      </c>
      <c r="E2" s="44" t="s">
        <v>19</v>
      </c>
    </row>
    <row r="3" spans="1:5" x14ac:dyDescent="0.2">
      <c r="A3" s="45" t="s">
        <v>21</v>
      </c>
      <c r="B3" s="45" t="s">
        <v>25</v>
      </c>
      <c r="C3" s="46" t="s">
        <v>26</v>
      </c>
      <c r="D3" s="45" t="s">
        <v>28</v>
      </c>
      <c r="E3" s="46" t="s">
        <v>27</v>
      </c>
    </row>
    <row r="4" spans="1:5" x14ac:dyDescent="0.2">
      <c r="A4" s="43" t="s">
        <v>22</v>
      </c>
      <c r="B4" s="43" t="s">
        <v>25</v>
      </c>
      <c r="C4" s="44" t="s">
        <v>25</v>
      </c>
      <c r="D4" s="43" t="s">
        <v>25</v>
      </c>
      <c r="E4" s="44" t="s">
        <v>25</v>
      </c>
    </row>
  </sheetData>
  <mergeCells count="3">
    <mergeCell ref="B1:C1"/>
    <mergeCell ref="D1:E1"/>
    <mergeCell ref="A1:A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0E29-B821-46E2-B1AA-4C9BBB7351DE}">
  <dimension ref="A1:E17"/>
  <sheetViews>
    <sheetView zoomScale="145" zoomScaleNormal="145" workbookViewId="0">
      <selection activeCell="D20" sqref="D20"/>
    </sheetView>
  </sheetViews>
  <sheetFormatPr defaultRowHeight="14.25" x14ac:dyDescent="0.2"/>
  <cols>
    <col min="1" max="1" width="17.75" customWidth="1"/>
    <col min="2" max="2" width="12.75" customWidth="1"/>
    <col min="3" max="3" width="10.875" customWidth="1"/>
    <col min="4" max="4" width="11.625" customWidth="1"/>
  </cols>
  <sheetData>
    <row r="1" spans="1:5" x14ac:dyDescent="0.2">
      <c r="A1" s="21" t="s">
        <v>12</v>
      </c>
      <c r="B1" s="25" t="s">
        <v>0</v>
      </c>
      <c r="C1" s="20" t="s">
        <v>1</v>
      </c>
      <c r="D1" s="20" t="s">
        <v>2</v>
      </c>
      <c r="E1" s="25" t="s">
        <v>3</v>
      </c>
    </row>
    <row r="2" spans="1:5" x14ac:dyDescent="0.2">
      <c r="A2" s="22">
        <v>19</v>
      </c>
      <c r="B2" s="26" t="s">
        <v>4</v>
      </c>
      <c r="C2" s="29">
        <v>108.32599999999999</v>
      </c>
      <c r="D2" s="29">
        <v>53.730800000000002</v>
      </c>
      <c r="E2" s="36">
        <f>C2/D2</f>
        <v>2.0160876071080271</v>
      </c>
    </row>
    <row r="3" spans="1:5" x14ac:dyDescent="0.2">
      <c r="A3" s="22">
        <v>19</v>
      </c>
      <c r="B3" s="26" t="s">
        <v>5</v>
      </c>
      <c r="C3" s="29">
        <v>81.946799999999996</v>
      </c>
      <c r="D3" s="29">
        <v>26.991399999999999</v>
      </c>
      <c r="E3" s="36">
        <f t="shared" ref="E3:E4" si="0">C3/D3</f>
        <v>3.036033699622843</v>
      </c>
    </row>
    <row r="4" spans="1:5" x14ac:dyDescent="0.2">
      <c r="A4" s="22">
        <v>19</v>
      </c>
      <c r="B4" s="26" t="s">
        <v>6</v>
      </c>
      <c r="C4" s="29">
        <v>26.208600000000001</v>
      </c>
      <c r="D4" s="29">
        <v>26.409300000000002</v>
      </c>
      <c r="E4" s="36">
        <f t="shared" si="0"/>
        <v>0.99240040440299437</v>
      </c>
    </row>
    <row r="5" spans="1:5" x14ac:dyDescent="0.2">
      <c r="A5" s="22">
        <v>19</v>
      </c>
      <c r="B5" s="27" t="s">
        <v>7</v>
      </c>
      <c r="C5" s="30">
        <v>0.171067</v>
      </c>
      <c r="D5" s="30">
        <v>0.33018399999999998</v>
      </c>
      <c r="E5" s="35"/>
    </row>
    <row r="6" spans="1:5" x14ac:dyDescent="0.2">
      <c r="A6" s="24">
        <v>18</v>
      </c>
      <c r="B6" s="28" t="s">
        <v>4</v>
      </c>
      <c r="C6" s="31">
        <v>138.435</v>
      </c>
      <c r="D6" s="31">
        <v>56.101399999999998</v>
      </c>
      <c r="E6" s="36">
        <f t="shared" ref="E6:E16" si="1">C6/D6</f>
        <v>2.4675854791502529</v>
      </c>
    </row>
    <row r="7" spans="1:5" x14ac:dyDescent="0.2">
      <c r="A7" s="22">
        <v>18</v>
      </c>
      <c r="B7" s="26" t="s">
        <v>5</v>
      </c>
      <c r="C7" s="29">
        <v>110.631</v>
      </c>
      <c r="D7" s="29">
        <v>28.862100000000002</v>
      </c>
      <c r="E7" s="36">
        <f t="shared" si="1"/>
        <v>3.8330890683630088</v>
      </c>
    </row>
    <row r="8" spans="1:5" x14ac:dyDescent="0.2">
      <c r="A8" s="22">
        <v>18</v>
      </c>
      <c r="B8" s="26" t="s">
        <v>6</v>
      </c>
      <c r="C8" s="29">
        <v>27.625900000000001</v>
      </c>
      <c r="D8" s="29">
        <v>26.878799999999998</v>
      </c>
      <c r="E8" s="36">
        <f t="shared" si="1"/>
        <v>1.0277951396639733</v>
      </c>
    </row>
    <row r="9" spans="1:5" x14ac:dyDescent="0.2">
      <c r="A9" s="23">
        <v>18</v>
      </c>
      <c r="B9" s="27" t="s">
        <v>7</v>
      </c>
      <c r="C9" s="30">
        <v>0.177343</v>
      </c>
      <c r="D9" s="30">
        <v>0.36058299999999999</v>
      </c>
      <c r="E9" s="35"/>
    </row>
    <row r="10" spans="1:5" x14ac:dyDescent="0.2">
      <c r="A10" s="24">
        <v>17</v>
      </c>
      <c r="B10" s="28" t="s">
        <v>4</v>
      </c>
      <c r="C10" s="31">
        <v>162.624</v>
      </c>
      <c r="D10" s="31">
        <v>55.640599999999999</v>
      </c>
      <c r="E10" s="36">
        <f t="shared" ref="E10" si="2">C10/D10</f>
        <v>2.9227578422950149</v>
      </c>
    </row>
    <row r="11" spans="1:5" x14ac:dyDescent="0.2">
      <c r="A11" s="22">
        <v>17</v>
      </c>
      <c r="B11" s="26" t="s">
        <v>5</v>
      </c>
      <c r="C11" s="29">
        <v>135.79900000000001</v>
      </c>
      <c r="D11" s="29">
        <v>28.547499999999999</v>
      </c>
      <c r="E11" s="36">
        <f t="shared" si="1"/>
        <v>4.7569489447412208</v>
      </c>
    </row>
    <row r="12" spans="1:5" x14ac:dyDescent="0.2">
      <c r="A12" s="22">
        <v>17</v>
      </c>
      <c r="B12" s="26" t="s">
        <v>6</v>
      </c>
      <c r="C12" s="29">
        <v>26.661200000000001</v>
      </c>
      <c r="D12" s="29">
        <v>26.7011</v>
      </c>
      <c r="E12" s="36">
        <f t="shared" si="1"/>
        <v>0.99850567954129232</v>
      </c>
    </row>
    <row r="13" spans="1:5" x14ac:dyDescent="0.2">
      <c r="A13" s="23">
        <v>17</v>
      </c>
      <c r="B13" s="27" t="s">
        <v>7</v>
      </c>
      <c r="C13" s="30">
        <v>0.16329199999999999</v>
      </c>
      <c r="D13" s="30">
        <v>0.392042</v>
      </c>
      <c r="E13" s="35"/>
    </row>
    <row r="14" spans="1:5" x14ac:dyDescent="0.2">
      <c r="A14" s="24">
        <v>16</v>
      </c>
      <c r="B14" s="28" t="s">
        <v>4</v>
      </c>
      <c r="C14" s="31">
        <v>188.994</v>
      </c>
      <c r="D14" s="31">
        <v>56.413800000000002</v>
      </c>
      <c r="E14" s="36">
        <f t="shared" ref="E14" si="3">C14/D14</f>
        <v>3.350137732257001</v>
      </c>
    </row>
    <row r="15" spans="1:5" x14ac:dyDescent="0.2">
      <c r="A15" s="22">
        <v>16</v>
      </c>
      <c r="B15" s="26" t="s">
        <v>5</v>
      </c>
      <c r="C15" s="29">
        <v>161.904</v>
      </c>
      <c r="D15" s="29">
        <v>29.235099999999999</v>
      </c>
      <c r="E15" s="36">
        <f t="shared" si="1"/>
        <v>5.5380005541284278</v>
      </c>
    </row>
    <row r="16" spans="1:5" x14ac:dyDescent="0.2">
      <c r="A16" s="22">
        <v>16</v>
      </c>
      <c r="B16" s="26" t="s">
        <v>6</v>
      </c>
      <c r="C16" s="29">
        <v>26.934100000000001</v>
      </c>
      <c r="D16" s="29">
        <v>26.5898</v>
      </c>
      <c r="E16" s="36">
        <f t="shared" si="1"/>
        <v>1.0129485742653197</v>
      </c>
    </row>
    <row r="17" spans="1:5" x14ac:dyDescent="0.2">
      <c r="A17" s="23">
        <v>16</v>
      </c>
      <c r="B17" s="27" t="s">
        <v>7</v>
      </c>
      <c r="C17" s="30">
        <v>0.15568799999999999</v>
      </c>
      <c r="D17" s="30">
        <v>0.58884999999999998</v>
      </c>
      <c r="E17" s="3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75" zoomScaleNormal="175" workbookViewId="0">
      <selection sqref="A1:E13"/>
    </sheetView>
  </sheetViews>
  <sheetFormatPr defaultColWidth="9" defaultRowHeight="14.25" x14ac:dyDescent="0.2"/>
  <cols>
    <col min="1" max="1" width="13.5" style="2" customWidth="1"/>
    <col min="2" max="2" width="15.625" style="2" customWidth="1"/>
    <col min="3" max="3" width="13.625" style="2" customWidth="1"/>
    <col min="4" max="4" width="12.625" style="2" customWidth="1"/>
    <col min="5" max="9" width="12.5" style="2" customWidth="1"/>
  </cols>
  <sheetData>
    <row r="1" spans="1:5" x14ac:dyDescent="0.2">
      <c r="A1" s="21" t="s">
        <v>9</v>
      </c>
      <c r="B1" s="25" t="s">
        <v>0</v>
      </c>
      <c r="C1" s="20" t="s">
        <v>1</v>
      </c>
      <c r="D1" s="20" t="s">
        <v>2</v>
      </c>
      <c r="E1" s="25" t="s">
        <v>3</v>
      </c>
    </row>
    <row r="2" spans="1:5" x14ac:dyDescent="0.2">
      <c r="A2" s="67">
        <v>18</v>
      </c>
      <c r="B2" s="40" t="s">
        <v>14</v>
      </c>
      <c r="C2" s="31">
        <v>90.901600000000002</v>
      </c>
      <c r="D2" s="31">
        <v>14.1393</v>
      </c>
      <c r="E2" s="36">
        <f t="shared" ref="E2:E12" si="0">C2/D2</f>
        <v>6.4290028502118206</v>
      </c>
    </row>
    <row r="3" spans="1:5" x14ac:dyDescent="0.2">
      <c r="A3" s="68"/>
      <c r="B3" s="41" t="s">
        <v>15</v>
      </c>
      <c r="C3" s="29">
        <v>69.791799999999995</v>
      </c>
      <c r="D3" s="29">
        <v>7.1901799999999998</v>
      </c>
      <c r="E3" s="36">
        <f t="shared" si="0"/>
        <v>9.7065442033440057</v>
      </c>
    </row>
    <row r="4" spans="1:5" x14ac:dyDescent="0.2">
      <c r="A4" s="68"/>
      <c r="B4" s="41" t="s">
        <v>16</v>
      </c>
      <c r="C4" s="29">
        <v>21.0319</v>
      </c>
      <c r="D4" s="29">
        <v>6.8321500000000004</v>
      </c>
      <c r="E4" s="36">
        <f t="shared" si="0"/>
        <v>3.0783721083407127</v>
      </c>
    </row>
    <row r="5" spans="1:5" x14ac:dyDescent="0.2">
      <c r="A5" s="69"/>
      <c r="B5" s="42" t="s">
        <v>17</v>
      </c>
      <c r="C5" s="30">
        <v>7.7977000000000005E-2</v>
      </c>
      <c r="D5" s="30">
        <v>0.11702</v>
      </c>
      <c r="E5" s="35"/>
    </row>
    <row r="6" spans="1:5" x14ac:dyDescent="0.2">
      <c r="A6" s="67">
        <f t="shared" ref="A6" si="1">A2+2</f>
        <v>20</v>
      </c>
      <c r="B6" s="40" t="s">
        <v>14</v>
      </c>
      <c r="C6" s="31">
        <v>365.78800000000001</v>
      </c>
      <c r="D6" s="31">
        <v>55.903199999999998</v>
      </c>
      <c r="E6" s="36">
        <f t="shared" ref="E6" si="2">C6/D6</f>
        <v>6.5432390274617553</v>
      </c>
    </row>
    <row r="7" spans="1:5" x14ac:dyDescent="0.2">
      <c r="A7" s="68"/>
      <c r="B7" s="41" t="s">
        <v>15</v>
      </c>
      <c r="C7" s="29">
        <v>281.42500000000001</v>
      </c>
      <c r="D7" s="29">
        <v>28.243300000000001</v>
      </c>
      <c r="E7" s="36">
        <f t="shared" si="0"/>
        <v>9.9643101195681805</v>
      </c>
    </row>
    <row r="8" spans="1:5" x14ac:dyDescent="0.2">
      <c r="A8" s="68"/>
      <c r="B8" s="41" t="s">
        <v>16</v>
      </c>
      <c r="C8" s="29">
        <v>83.981800000000007</v>
      </c>
      <c r="D8" s="29">
        <v>27.0731</v>
      </c>
      <c r="E8" s="36">
        <f t="shared" si="0"/>
        <v>3.1020385548755041</v>
      </c>
    </row>
    <row r="9" spans="1:5" x14ac:dyDescent="0.2">
      <c r="A9" s="69"/>
      <c r="B9" s="42" t="s">
        <v>17</v>
      </c>
      <c r="C9" s="30">
        <v>0.381166</v>
      </c>
      <c r="D9" s="30">
        <v>0.58686499999999997</v>
      </c>
      <c r="E9" s="35"/>
    </row>
    <row r="10" spans="1:5" x14ac:dyDescent="0.2">
      <c r="A10" s="67">
        <f t="shared" ref="A10" si="3">A6+2</f>
        <v>22</v>
      </c>
      <c r="B10" s="40" t="s">
        <v>14</v>
      </c>
      <c r="C10" s="31">
        <v>1423.42</v>
      </c>
      <c r="D10" s="31">
        <v>216.029</v>
      </c>
      <c r="E10" s="36">
        <f t="shared" ref="E10" si="4">C10/D10</f>
        <v>6.5890227700910531</v>
      </c>
    </row>
    <row r="11" spans="1:5" x14ac:dyDescent="0.2">
      <c r="A11" s="68"/>
      <c r="B11" s="41" t="s">
        <v>15</v>
      </c>
      <c r="C11" s="29">
        <v>1092.5899999999999</v>
      </c>
      <c r="D11" s="29">
        <v>109.678</v>
      </c>
      <c r="E11" s="36">
        <f t="shared" si="0"/>
        <v>9.9617972610733236</v>
      </c>
    </row>
    <row r="12" spans="1:5" x14ac:dyDescent="0.2">
      <c r="A12" s="68"/>
      <c r="B12" s="41" t="s">
        <v>16</v>
      </c>
      <c r="C12" s="29">
        <v>329.17099999999999</v>
      </c>
      <c r="D12" s="29">
        <v>104.008</v>
      </c>
      <c r="E12" s="36">
        <f t="shared" si="0"/>
        <v>3.164862318283209</v>
      </c>
    </row>
    <row r="13" spans="1:5" x14ac:dyDescent="0.2">
      <c r="A13" s="69"/>
      <c r="B13" s="42" t="s">
        <v>17</v>
      </c>
      <c r="C13" s="30">
        <v>1.6575299999999999</v>
      </c>
      <c r="D13" s="30">
        <v>2.3425099999999999</v>
      </c>
      <c r="E13" s="35"/>
    </row>
  </sheetData>
  <sheetProtection formatCells="0" insertHyperlinks="0" autoFilter="0"/>
  <mergeCells count="3">
    <mergeCell ref="A2:A5"/>
    <mergeCell ref="A6:A9"/>
    <mergeCell ref="A10:A1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90" zoomScaleNormal="190" workbookViewId="0">
      <selection activeCell="C2" sqref="C2:C5"/>
    </sheetView>
  </sheetViews>
  <sheetFormatPr defaultColWidth="9" defaultRowHeight="14.25" x14ac:dyDescent="0.2"/>
  <cols>
    <col min="1" max="1" width="15.125" customWidth="1"/>
    <col min="2" max="2" width="10.375" customWidth="1"/>
    <col min="3" max="5" width="14.25" customWidth="1"/>
  </cols>
  <sheetData>
    <row r="1" spans="1:5" x14ac:dyDescent="0.2">
      <c r="A1" s="21" t="s">
        <v>10</v>
      </c>
      <c r="B1" s="25" t="s">
        <v>0</v>
      </c>
      <c r="C1" s="20" t="s">
        <v>1</v>
      </c>
      <c r="D1" s="20" t="s">
        <v>2</v>
      </c>
      <c r="E1" s="25" t="s">
        <v>3</v>
      </c>
    </row>
    <row r="2" spans="1:5" x14ac:dyDescent="0.2">
      <c r="A2" s="67">
        <v>5</v>
      </c>
      <c r="B2" s="40" t="s">
        <v>14</v>
      </c>
      <c r="C2" s="31">
        <v>642.86</v>
      </c>
      <c r="D2" s="31">
        <v>55.164700000000003</v>
      </c>
      <c r="E2" s="36">
        <f>C2/D2</f>
        <v>11.653466800327021</v>
      </c>
    </row>
    <row r="3" spans="1:5" x14ac:dyDescent="0.2">
      <c r="A3" s="68"/>
      <c r="B3" s="41" t="s">
        <v>15</v>
      </c>
      <c r="C3" s="29">
        <v>503.28199999999998</v>
      </c>
      <c r="D3" s="29">
        <v>27.528300000000002</v>
      </c>
      <c r="E3" s="36">
        <f>C3/D3</f>
        <v>18.282349436761439</v>
      </c>
    </row>
    <row r="4" spans="1:5" x14ac:dyDescent="0.2">
      <c r="A4" s="68"/>
      <c r="B4" s="41" t="s">
        <v>16</v>
      </c>
      <c r="C4" s="29">
        <v>138.93</v>
      </c>
      <c r="D4" s="29">
        <v>26.882000000000001</v>
      </c>
      <c r="E4" s="36">
        <f>C4/D4</f>
        <v>5.1681422513205861</v>
      </c>
    </row>
    <row r="5" spans="1:5" x14ac:dyDescent="0.2">
      <c r="A5" s="69"/>
      <c r="B5" s="42" t="s">
        <v>17</v>
      </c>
      <c r="C5" s="30">
        <v>0.64837199999999995</v>
      </c>
      <c r="D5" s="30">
        <v>0.75438000000000005</v>
      </c>
      <c r="E5" s="35"/>
    </row>
    <row r="6" spans="1:5" x14ac:dyDescent="0.2">
      <c r="A6" s="67">
        <v>10</v>
      </c>
      <c r="B6" s="40" t="s">
        <v>14</v>
      </c>
      <c r="C6" s="31">
        <v>1348.71</v>
      </c>
      <c r="D6" s="31">
        <v>55.703800000000001</v>
      </c>
      <c r="E6" s="36">
        <f>C6/D6</f>
        <v>24.212172239595862</v>
      </c>
    </row>
    <row r="7" spans="1:5" x14ac:dyDescent="0.2">
      <c r="A7" s="68"/>
      <c r="B7" s="41" t="s">
        <v>15</v>
      </c>
      <c r="C7" s="29">
        <v>1067.4100000000001</v>
      </c>
      <c r="D7" s="29">
        <v>27.756399999999999</v>
      </c>
      <c r="E7" s="36">
        <f>C7/D7</f>
        <v>38.456356011586522</v>
      </c>
    </row>
    <row r="8" spans="1:5" x14ac:dyDescent="0.2">
      <c r="A8" s="68"/>
      <c r="B8" s="41" t="s">
        <v>16</v>
      </c>
      <c r="C8" s="29">
        <v>279.91899999999998</v>
      </c>
      <c r="D8" s="29">
        <v>26.558</v>
      </c>
      <c r="E8" s="36">
        <f>C8/D8</f>
        <v>10.539912644024399</v>
      </c>
    </row>
    <row r="9" spans="1:5" x14ac:dyDescent="0.2">
      <c r="A9" s="69"/>
      <c r="B9" s="42" t="s">
        <v>17</v>
      </c>
      <c r="C9" s="30">
        <v>1.3798699999999999</v>
      </c>
      <c r="D9" s="30">
        <v>1.38944</v>
      </c>
      <c r="E9" s="35"/>
    </row>
    <row r="10" spans="1:5" x14ac:dyDescent="0.2">
      <c r="A10" s="67">
        <v>15</v>
      </c>
      <c r="B10" s="40" t="s">
        <v>14</v>
      </c>
      <c r="C10" s="31">
        <v>1989.26</v>
      </c>
      <c r="D10" s="31">
        <v>56.359000000000002</v>
      </c>
      <c r="E10" s="36">
        <f>C10/D10</f>
        <v>35.29622597987899</v>
      </c>
    </row>
    <row r="11" spans="1:5" x14ac:dyDescent="0.2">
      <c r="A11" s="68"/>
      <c r="B11" s="41" t="s">
        <v>15</v>
      </c>
      <c r="C11" s="29">
        <v>1568.29</v>
      </c>
      <c r="D11" s="29">
        <v>27.628799999999998</v>
      </c>
      <c r="E11" s="36">
        <f>C11/D11</f>
        <v>56.762870627750758</v>
      </c>
    </row>
    <row r="12" spans="1:5" x14ac:dyDescent="0.2">
      <c r="A12" s="68"/>
      <c r="B12" s="41" t="s">
        <v>16</v>
      </c>
      <c r="C12" s="29">
        <v>418.97</v>
      </c>
      <c r="D12" s="29">
        <v>26.7866</v>
      </c>
      <c r="E12" s="36">
        <f>C12/D12</f>
        <v>15.641029469958861</v>
      </c>
    </row>
    <row r="13" spans="1:5" x14ac:dyDescent="0.2">
      <c r="A13" s="69"/>
      <c r="B13" s="42" t="s">
        <v>17</v>
      </c>
      <c r="C13" s="30">
        <v>1.9994000000000001</v>
      </c>
      <c r="D13" s="30">
        <v>1.9435800000000001</v>
      </c>
      <c r="E13" s="35"/>
    </row>
  </sheetData>
  <sheetProtection formatCells="0" insertHyperlinks="0" autoFilter="0"/>
  <mergeCells count="3">
    <mergeCell ref="A2:A5"/>
    <mergeCell ref="A6:A9"/>
    <mergeCell ref="A10:A1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Normal="100" workbookViewId="0">
      <selection activeCell="I21" sqref="I21"/>
    </sheetView>
  </sheetViews>
  <sheetFormatPr defaultColWidth="9" defaultRowHeight="14.25" x14ac:dyDescent="0.2"/>
  <cols>
    <col min="1" max="1" width="13.375" customWidth="1"/>
    <col min="2" max="2" width="17.5" customWidth="1"/>
    <col min="3" max="4" width="12.625" customWidth="1"/>
    <col min="5" max="5" width="10.625" customWidth="1"/>
    <col min="6" max="6" width="10.5" customWidth="1"/>
    <col min="7" max="7" width="12.5" customWidth="1"/>
  </cols>
  <sheetData>
    <row r="1" spans="1:7" x14ac:dyDescent="0.2">
      <c r="A1" s="21" t="s">
        <v>13</v>
      </c>
      <c r="B1" s="21" t="s">
        <v>12</v>
      </c>
      <c r="C1" s="21" t="s">
        <v>11</v>
      </c>
      <c r="D1" s="25" t="s">
        <v>0</v>
      </c>
      <c r="E1" s="25" t="s">
        <v>2</v>
      </c>
      <c r="F1" s="59" t="s">
        <v>29</v>
      </c>
      <c r="G1" s="47" t="s">
        <v>30</v>
      </c>
    </row>
    <row r="2" spans="1:7" x14ac:dyDescent="0.2">
      <c r="A2" s="24">
        <v>20</v>
      </c>
      <c r="B2" s="24">
        <v>18</v>
      </c>
      <c r="C2" s="37">
        <v>1</v>
      </c>
      <c r="D2" s="28" t="s">
        <v>4</v>
      </c>
      <c r="E2" s="53">
        <v>24.851299999999998</v>
      </c>
      <c r="F2" s="48">
        <f>$G$2/E2</f>
        <v>25.868264436870508</v>
      </c>
      <c r="G2" s="56">
        <v>642.86</v>
      </c>
    </row>
    <row r="3" spans="1:7" x14ac:dyDescent="0.2">
      <c r="A3" s="22">
        <v>20</v>
      </c>
      <c r="B3" s="22">
        <v>18</v>
      </c>
      <c r="C3" s="38">
        <v>1</v>
      </c>
      <c r="D3" s="26" t="s">
        <v>5</v>
      </c>
      <c r="E3" s="54">
        <v>24.587</v>
      </c>
      <c r="F3" s="49">
        <f>$G$3/E3</f>
        <v>20.469435067311995</v>
      </c>
      <c r="G3" s="57">
        <v>503.28199999999998</v>
      </c>
    </row>
    <row r="4" spans="1:7" x14ac:dyDescent="0.2">
      <c r="A4" s="22">
        <v>20</v>
      </c>
      <c r="B4" s="22">
        <v>18</v>
      </c>
      <c r="C4" s="38">
        <v>1</v>
      </c>
      <c r="D4" s="26" t="s">
        <v>6</v>
      </c>
      <c r="E4" s="54">
        <v>0</v>
      </c>
      <c r="F4" s="49" t="e">
        <f>$G$4/E4</f>
        <v>#DIV/0!</v>
      </c>
      <c r="G4" s="57">
        <v>138.93</v>
      </c>
    </row>
    <row r="5" spans="1:7" x14ac:dyDescent="0.2">
      <c r="A5" s="22">
        <v>20</v>
      </c>
      <c r="B5" s="22">
        <v>18</v>
      </c>
      <c r="C5" s="39">
        <v>1</v>
      </c>
      <c r="D5" s="27" t="s">
        <v>7</v>
      </c>
      <c r="E5" s="55">
        <v>0.26430300000000001</v>
      </c>
      <c r="F5" s="35">
        <f>$G$5/E5</f>
        <v>2.4531390109079347</v>
      </c>
      <c r="G5" s="58">
        <v>0.64837199999999995</v>
      </c>
    </row>
    <row r="6" spans="1:7" x14ac:dyDescent="0.2">
      <c r="A6" s="22">
        <v>20</v>
      </c>
      <c r="B6" s="22">
        <v>18</v>
      </c>
      <c r="C6" s="37">
        <v>2</v>
      </c>
      <c r="D6" s="28" t="s">
        <v>4</v>
      </c>
      <c r="E6" s="34">
        <v>40.197099999999999</v>
      </c>
      <c r="F6" s="48">
        <f t="shared" ref="F6" si="0">$G$2/E6</f>
        <v>15.992695990506778</v>
      </c>
      <c r="G6" s="29"/>
    </row>
    <row r="7" spans="1:7" x14ac:dyDescent="0.2">
      <c r="A7" s="22">
        <v>20</v>
      </c>
      <c r="B7" s="22">
        <v>18</v>
      </c>
      <c r="C7" s="38">
        <v>2</v>
      </c>
      <c r="D7" s="26" t="s">
        <v>5</v>
      </c>
      <c r="E7" s="32">
        <v>26.4071</v>
      </c>
      <c r="F7" s="49">
        <f t="shared" ref="F7" si="1">$G$3/E7</f>
        <v>19.058586516505031</v>
      </c>
      <c r="G7" s="29"/>
    </row>
    <row r="8" spans="1:7" x14ac:dyDescent="0.2">
      <c r="A8" s="22">
        <v>20</v>
      </c>
      <c r="B8" s="22">
        <v>18</v>
      </c>
      <c r="C8" s="38">
        <v>2</v>
      </c>
      <c r="D8" s="26" t="s">
        <v>6</v>
      </c>
      <c r="E8" s="32">
        <v>13.334199999999999</v>
      </c>
      <c r="F8" s="49">
        <f t="shared" ref="F8" si="2">$G$4/E8</f>
        <v>10.419072760270584</v>
      </c>
      <c r="G8" s="29"/>
    </row>
    <row r="9" spans="1:7" x14ac:dyDescent="0.2">
      <c r="A9" s="22">
        <v>20</v>
      </c>
      <c r="B9" s="22">
        <v>18</v>
      </c>
      <c r="C9" s="39">
        <v>2</v>
      </c>
      <c r="D9" s="27" t="s">
        <v>7</v>
      </c>
      <c r="E9" s="33">
        <v>0.45575199999999999</v>
      </c>
      <c r="F9" s="35">
        <f t="shared" ref="F9" si="3">$G$5/E9</f>
        <v>1.4226421387070161</v>
      </c>
      <c r="G9" s="29"/>
    </row>
    <row r="10" spans="1:7" x14ac:dyDescent="0.2">
      <c r="A10" s="22">
        <v>20</v>
      </c>
      <c r="B10" s="22">
        <v>18</v>
      </c>
      <c r="C10" s="37">
        <v>3</v>
      </c>
      <c r="D10" s="28" t="s">
        <v>4</v>
      </c>
      <c r="E10" s="34">
        <v>47.3782</v>
      </c>
      <c r="F10" s="48">
        <f t="shared" ref="F10" si="4">$G$2/E10</f>
        <v>13.568687708693028</v>
      </c>
      <c r="G10" s="29"/>
    </row>
    <row r="11" spans="1:7" x14ac:dyDescent="0.2">
      <c r="A11" s="22">
        <v>20</v>
      </c>
      <c r="B11" s="22">
        <v>18</v>
      </c>
      <c r="C11" s="38">
        <v>3</v>
      </c>
      <c r="D11" s="26" t="s">
        <v>5</v>
      </c>
      <c r="E11" s="32">
        <v>26.9099</v>
      </c>
      <c r="F11" s="49">
        <f t="shared" ref="F11" si="5">$G$3/E11</f>
        <v>18.702484959067107</v>
      </c>
      <c r="G11" s="29"/>
    </row>
    <row r="12" spans="1:7" x14ac:dyDescent="0.2">
      <c r="A12" s="22">
        <v>20</v>
      </c>
      <c r="B12" s="22">
        <v>18</v>
      </c>
      <c r="C12" s="38">
        <v>3</v>
      </c>
      <c r="D12" s="26" t="s">
        <v>6</v>
      </c>
      <c r="E12" s="32">
        <v>19.8568</v>
      </c>
      <c r="F12" s="49">
        <f t="shared" ref="F12" si="6">$G$4/E12</f>
        <v>6.9965956246726568</v>
      </c>
      <c r="G12" s="29"/>
    </row>
    <row r="13" spans="1:7" x14ac:dyDescent="0.2">
      <c r="A13" s="22">
        <v>20</v>
      </c>
      <c r="B13" s="22">
        <v>18</v>
      </c>
      <c r="C13" s="39">
        <v>3</v>
      </c>
      <c r="D13" s="27" t="s">
        <v>7</v>
      </c>
      <c r="E13" s="33">
        <v>0.61150700000000002</v>
      </c>
      <c r="F13" s="35">
        <f t="shared" ref="F13" si="7">$G$5/E13</f>
        <v>1.0602854914171056</v>
      </c>
      <c r="G13" s="29"/>
    </row>
    <row r="14" spans="1:7" x14ac:dyDescent="0.2">
      <c r="A14" s="22">
        <v>20</v>
      </c>
      <c r="B14" s="22">
        <v>18</v>
      </c>
      <c r="C14" s="37">
        <v>4</v>
      </c>
      <c r="D14" s="28" t="s">
        <v>4</v>
      </c>
      <c r="E14" s="34">
        <v>54.841799999999999</v>
      </c>
      <c r="F14" s="48">
        <f t="shared" ref="F14" si="8">$G$2/E14</f>
        <v>11.722080602751916</v>
      </c>
      <c r="G14" s="29"/>
    </row>
    <row r="15" spans="1:7" x14ac:dyDescent="0.2">
      <c r="A15" s="22">
        <v>20</v>
      </c>
      <c r="B15" s="22">
        <v>18</v>
      </c>
      <c r="C15" s="38">
        <v>4</v>
      </c>
      <c r="D15" s="26" t="s">
        <v>5</v>
      </c>
      <c r="E15" s="32">
        <v>27.556100000000001</v>
      </c>
      <c r="F15" s="49">
        <f t="shared" ref="F15" si="9">$G$3/E15</f>
        <v>18.263905269613623</v>
      </c>
      <c r="G15" s="29"/>
    </row>
    <row r="16" spans="1:7" x14ac:dyDescent="0.2">
      <c r="A16" s="22">
        <v>20</v>
      </c>
      <c r="B16" s="22">
        <v>18</v>
      </c>
      <c r="C16" s="38">
        <v>4</v>
      </c>
      <c r="D16" s="26" t="s">
        <v>6</v>
      </c>
      <c r="E16" s="32">
        <v>26.534099999999999</v>
      </c>
      <c r="F16" s="49">
        <f t="shared" ref="F16" si="10">$G$4/E16</f>
        <v>5.2359039876988485</v>
      </c>
      <c r="G16" s="29"/>
    </row>
    <row r="17" spans="1:9" x14ac:dyDescent="0.2">
      <c r="A17" s="23">
        <v>20</v>
      </c>
      <c r="B17" s="23">
        <v>18</v>
      </c>
      <c r="C17" s="39">
        <v>4</v>
      </c>
      <c r="D17" s="27" t="s">
        <v>7</v>
      </c>
      <c r="E17" s="33">
        <v>0.75159600000000004</v>
      </c>
      <c r="F17" s="35">
        <f t="shared" ref="F17" si="11">$G$5/E17</f>
        <v>0.86266025896891407</v>
      </c>
      <c r="G17" s="29"/>
    </row>
    <row r="18" spans="1:9" x14ac:dyDescent="0.2">
      <c r="A18" s="24">
        <v>22</v>
      </c>
      <c r="B18" s="24">
        <v>18</v>
      </c>
      <c r="C18" s="37">
        <v>1</v>
      </c>
      <c r="D18" s="28" t="s">
        <v>4</v>
      </c>
      <c r="E18" s="34">
        <v>104.396</v>
      </c>
      <c r="F18" s="50">
        <f>$G$18/E18</f>
        <v>33.929939844438486</v>
      </c>
      <c r="G18" s="29">
        <v>3542.15</v>
      </c>
    </row>
    <row r="19" spans="1:9" x14ac:dyDescent="0.2">
      <c r="A19" s="22">
        <v>22</v>
      </c>
      <c r="B19" s="22">
        <v>18</v>
      </c>
      <c r="C19" s="38">
        <v>1</v>
      </c>
      <c r="D19" s="26" t="s">
        <v>5</v>
      </c>
      <c r="E19" s="32">
        <v>103.758</v>
      </c>
      <c r="F19" s="51">
        <f>$G$19/E19</f>
        <v>28.756144104550973</v>
      </c>
      <c r="G19" s="29">
        <v>2983.68</v>
      </c>
    </row>
    <row r="20" spans="1:9" x14ac:dyDescent="0.2">
      <c r="A20" s="22">
        <v>22</v>
      </c>
      <c r="B20" s="22">
        <v>18</v>
      </c>
      <c r="C20" s="38">
        <v>1</v>
      </c>
      <c r="D20" s="26" t="s">
        <v>6</v>
      </c>
      <c r="E20" s="32">
        <v>0</v>
      </c>
      <c r="F20" s="51" t="e">
        <f>$G$20/E20</f>
        <v>#DIV/0!</v>
      </c>
      <c r="G20" s="29">
        <v>555.54300000000001</v>
      </c>
    </row>
    <row r="21" spans="1:9" x14ac:dyDescent="0.2">
      <c r="A21" s="22">
        <v>22</v>
      </c>
      <c r="B21" s="22">
        <v>18</v>
      </c>
      <c r="C21" s="39">
        <v>1</v>
      </c>
      <c r="D21" s="27" t="s">
        <v>7</v>
      </c>
      <c r="E21" s="33">
        <v>0.63803500000000002</v>
      </c>
      <c r="F21" s="52">
        <f>$G$21/E21</f>
        <v>4.587632339918656</v>
      </c>
      <c r="G21" s="29">
        <v>2.9270700000000001</v>
      </c>
    </row>
    <row r="22" spans="1:9" x14ac:dyDescent="0.2">
      <c r="A22" s="22">
        <v>22</v>
      </c>
      <c r="B22" s="22">
        <v>18</v>
      </c>
      <c r="C22" s="37">
        <v>4</v>
      </c>
      <c r="D22" s="28" t="s">
        <v>4</v>
      </c>
      <c r="E22" s="34">
        <v>137.636</v>
      </c>
      <c r="F22" s="50">
        <f>$G$18/E22</f>
        <v>25.735636025458458</v>
      </c>
      <c r="G22" s="29"/>
      <c r="I22" s="19"/>
    </row>
    <row r="23" spans="1:9" x14ac:dyDescent="0.2">
      <c r="A23" s="22">
        <v>22</v>
      </c>
      <c r="B23" s="22">
        <v>18</v>
      </c>
      <c r="C23" s="38">
        <v>4</v>
      </c>
      <c r="D23" s="26" t="s">
        <v>5</v>
      </c>
      <c r="E23" s="32">
        <v>108.649</v>
      </c>
      <c r="F23" s="51">
        <f>$G$19/E23</f>
        <v>27.461642536976868</v>
      </c>
      <c r="G23" s="29"/>
    </row>
    <row r="24" spans="1:9" x14ac:dyDescent="0.2">
      <c r="A24" s="22">
        <v>22</v>
      </c>
      <c r="B24" s="22">
        <v>18</v>
      </c>
      <c r="C24" s="38">
        <v>4</v>
      </c>
      <c r="D24" s="26" t="s">
        <v>6</v>
      </c>
      <c r="E24" s="32">
        <v>26.6572</v>
      </c>
      <c r="F24" s="51">
        <f>$G$20/E24</f>
        <v>20.840260792581368</v>
      </c>
      <c r="G24" s="29"/>
    </row>
    <row r="25" spans="1:9" x14ac:dyDescent="0.2">
      <c r="A25" s="22">
        <v>22</v>
      </c>
      <c r="B25" s="22">
        <v>18</v>
      </c>
      <c r="C25" s="39">
        <v>4</v>
      </c>
      <c r="D25" s="27" t="s">
        <v>7</v>
      </c>
      <c r="E25" s="33">
        <v>2.3293300000000001</v>
      </c>
      <c r="F25" s="52">
        <f>$G$21/E25</f>
        <v>1.2566145629859229</v>
      </c>
      <c r="G25" s="29"/>
    </row>
    <row r="26" spans="1:9" x14ac:dyDescent="0.2">
      <c r="A26" s="22">
        <v>22</v>
      </c>
      <c r="B26" s="22">
        <v>18</v>
      </c>
      <c r="C26" s="37">
        <v>8</v>
      </c>
      <c r="D26" s="28" t="s">
        <v>4</v>
      </c>
      <c r="E26" s="34">
        <v>162.66499999999999</v>
      </c>
      <c r="F26" s="50">
        <f t="shared" ref="F26" si="12">$G$18/E26</f>
        <v>21.775735407125076</v>
      </c>
      <c r="G26" s="29"/>
    </row>
    <row r="27" spans="1:9" x14ac:dyDescent="0.2">
      <c r="A27" s="22">
        <v>22</v>
      </c>
      <c r="B27" s="22">
        <v>18</v>
      </c>
      <c r="C27" s="38">
        <v>8</v>
      </c>
      <c r="D27" s="26" t="s">
        <v>5</v>
      </c>
      <c r="E27" s="32">
        <v>107.086</v>
      </c>
      <c r="F27" s="51">
        <f t="shared" ref="F27" si="13">$G$19/E27</f>
        <v>27.862465681788468</v>
      </c>
      <c r="G27" s="29"/>
    </row>
    <row r="28" spans="1:9" x14ac:dyDescent="0.2">
      <c r="A28" s="22">
        <v>22</v>
      </c>
      <c r="B28" s="22">
        <v>18</v>
      </c>
      <c r="C28" s="38">
        <v>8</v>
      </c>
      <c r="D28" s="26" t="s">
        <v>6</v>
      </c>
      <c r="E28" s="32">
        <v>52.911099999999998</v>
      </c>
      <c r="F28" s="51">
        <f t="shared" ref="F28" si="14">$G$20/E28</f>
        <v>10.499554913808256</v>
      </c>
      <c r="G28" s="29"/>
    </row>
    <row r="29" spans="1:9" x14ac:dyDescent="0.2">
      <c r="A29" s="22">
        <v>22</v>
      </c>
      <c r="B29" s="22">
        <v>18</v>
      </c>
      <c r="C29" s="39">
        <v>8</v>
      </c>
      <c r="D29" s="27" t="s">
        <v>7</v>
      </c>
      <c r="E29" s="33">
        <v>2.66764</v>
      </c>
      <c r="F29" s="52">
        <f t="shared" ref="F29" si="15">$G$21/E29</f>
        <v>1.0972507534749816</v>
      </c>
      <c r="G29" s="29"/>
    </row>
    <row r="30" spans="1:9" x14ac:dyDescent="0.2">
      <c r="A30" s="22">
        <v>22</v>
      </c>
      <c r="B30" s="22">
        <v>18</v>
      </c>
      <c r="C30" s="37">
        <v>12</v>
      </c>
      <c r="D30" s="28" t="s">
        <v>4</v>
      </c>
      <c r="E30" s="34">
        <v>191.41</v>
      </c>
      <c r="F30" s="50">
        <f>$G$18/E30</f>
        <v>18.505563972624209</v>
      </c>
      <c r="G30" s="29"/>
    </row>
    <row r="31" spans="1:9" x14ac:dyDescent="0.2">
      <c r="A31" s="22">
        <v>22</v>
      </c>
      <c r="B31" s="22">
        <v>18</v>
      </c>
      <c r="C31" s="38">
        <v>12</v>
      </c>
      <c r="D31" s="26" t="s">
        <v>5</v>
      </c>
      <c r="E31" s="32">
        <v>109.402</v>
      </c>
      <c r="F31" s="51">
        <f t="shared" ref="F31" si="16">$G$19/E31</f>
        <v>27.272627557083048</v>
      </c>
      <c r="G31" s="29"/>
    </row>
    <row r="32" spans="1:9" x14ac:dyDescent="0.2">
      <c r="A32" s="22">
        <v>22</v>
      </c>
      <c r="B32" s="22">
        <v>18</v>
      </c>
      <c r="C32" s="38">
        <v>12</v>
      </c>
      <c r="D32" s="26" t="s">
        <v>6</v>
      </c>
      <c r="E32" s="32">
        <v>78.845100000000002</v>
      </c>
      <c r="F32" s="51">
        <f t="shared" ref="F32" si="17">$G$20/E32</f>
        <v>7.0460053953891872</v>
      </c>
      <c r="G32" s="29"/>
    </row>
    <row r="33" spans="1:7" x14ac:dyDescent="0.2">
      <c r="A33" s="22">
        <v>22</v>
      </c>
      <c r="B33" s="22">
        <v>18</v>
      </c>
      <c r="C33" s="39">
        <v>12</v>
      </c>
      <c r="D33" s="27" t="s">
        <v>7</v>
      </c>
      <c r="E33" s="33">
        <v>3.1629299999999998</v>
      </c>
      <c r="F33" s="52">
        <f t="shared" ref="F33" si="18">$G$21/E33</f>
        <v>0.92542990202122721</v>
      </c>
      <c r="G33" s="29"/>
    </row>
    <row r="34" spans="1:7" x14ac:dyDescent="0.2">
      <c r="A34" s="22">
        <v>22</v>
      </c>
      <c r="B34" s="22">
        <v>18</v>
      </c>
      <c r="C34" s="37">
        <v>16</v>
      </c>
      <c r="D34" s="28" t="s">
        <v>4</v>
      </c>
      <c r="E34" s="34">
        <v>221.24799999999999</v>
      </c>
      <c r="F34" s="50">
        <f t="shared" ref="F34" si="19">$G$18/E34</f>
        <v>16.009862236042814</v>
      </c>
      <c r="G34" s="29"/>
    </row>
    <row r="35" spans="1:7" x14ac:dyDescent="0.2">
      <c r="A35" s="22">
        <v>22</v>
      </c>
      <c r="B35" s="22">
        <v>18</v>
      </c>
      <c r="C35" s="38">
        <v>16</v>
      </c>
      <c r="D35" s="26" t="s">
        <v>5</v>
      </c>
      <c r="E35" s="32">
        <v>112.101</v>
      </c>
      <c r="F35" s="51">
        <f t="shared" ref="F35" si="20">$G$19/E35</f>
        <v>26.615998073166161</v>
      </c>
      <c r="G35" s="29"/>
    </row>
    <row r="36" spans="1:7" x14ac:dyDescent="0.2">
      <c r="A36" s="22">
        <v>22</v>
      </c>
      <c r="B36" s="22">
        <v>18</v>
      </c>
      <c r="C36" s="38">
        <v>16</v>
      </c>
      <c r="D36" s="26" t="s">
        <v>6</v>
      </c>
      <c r="E36" s="32">
        <v>105.348</v>
      </c>
      <c r="F36" s="51">
        <f t="shared" ref="F36" si="21">$G$20/E36</f>
        <v>5.2734081330447662</v>
      </c>
      <c r="G36" s="29"/>
    </row>
    <row r="37" spans="1:7" x14ac:dyDescent="0.2">
      <c r="A37" s="23">
        <v>22</v>
      </c>
      <c r="B37" s="23">
        <v>18</v>
      </c>
      <c r="C37" s="39">
        <v>16</v>
      </c>
      <c r="D37" s="27" t="s">
        <v>7</v>
      </c>
      <c r="E37" s="33">
        <v>3.7989999999999999</v>
      </c>
      <c r="F37" s="52">
        <f t="shared" ref="F37" si="22">$G$21/E37</f>
        <v>0.77048433798367999</v>
      </c>
      <c r="G37" s="29"/>
    </row>
  </sheetData>
  <sheetProtection formatCells="0" insertHyperlinks="0" autoFilter="0"/>
  <phoneticPr fontId="3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7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7"/>
  <pixelatorList sheetStid="2"/>
  <pixelatorList sheetStid="1"/>
  <pixelatorList sheetStid="3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IO propt.</vt:lpstr>
      <vt:lpstr>summary</vt:lpstr>
      <vt:lpstr>MemQubits</vt:lpstr>
      <vt:lpstr>#Qubits</vt:lpstr>
      <vt:lpstr>#Levels</vt:lpstr>
      <vt:lpstr>InitSV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Man</cp:lastModifiedBy>
  <dcterms:created xsi:type="dcterms:W3CDTF">2015-06-06T18:19:00Z</dcterms:created>
  <dcterms:modified xsi:type="dcterms:W3CDTF">2024-05-12T16:36:58Z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