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0" documentId="8_{8B279AB7-ADCC-4527-82AB-232EF144270E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2" i="1" a="1"/>
  <c r="K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<sst xmlns="http://schemas.openxmlformats.org/spreadsheetml/2006/main" count="34" uniqueCount="34">
  <si>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</si>
  <si>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</si>
  <si>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</si>
  <si>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</si>
  <si>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</si>
  <si>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</si>
  <si>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</si>
  <si>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</si>
  <si>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</si>
  <si>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</si>
  <si>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</si>
  <si>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</si>
  <si>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王小明</t>
  </si>
  <si>
    <t>pass</t>
  </si>
  <si>
    <t>陳小奇</t>
  </si>
  <si>
    <t>fail</t>
  </si>
  <si>
    <t>陳慢慢</t>
  </si>
  <si>
    <t>何大美</t>
  </si>
  <si>
    <t>羅小花</t>
  </si>
  <si>
    <t>李大仁</t>
  </si>
  <si>
    <t>李小君</t>
  </si>
  <si>
    <t>李大月</t>
  </si>
  <si>
    <t>李大輝</t>
  </si>
  <si>
    <t>黃阿坤</t>
  </si>
  <si>
    <t>宋小倫</t>
  </si>
  <si>
    <t>林大義</t>
  </si>
  <si>
    <t>白阿國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</si>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</sst>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圖表</a:t>
            </a:r>
          </a:p>
        </c:rich>
      </c:tx>
      <c:layout>
        <c:manualLayout>
          <c:xMode val="edge"/>
          <c:yMode val="edge"/>
          <c:x val="0.45072463768115945"/>
          <c:y val="2.7491304063305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分數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0-442B-8852-AEA83656F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7140856"/>
        <c:axId val="1767139368"/>
      </c:barChart>
      <c:catAx>
        <c:axId val="176714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39368"/>
        <c:crosses val="autoZero"/>
        <c:auto val="1"/>
        <c:lblAlgn val="ctr"/>
        <c:lblOffset val="100"/>
        <c:noMultiLvlLbl val="0"/>
      </c:catAx>
      <c:valAx>
        <c:axId val="176713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14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圓餅圖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4-44B9-BB9B-56516E3351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24</xdr:row>
      <xdr:rowOff>76200</xdr:rowOff>
    </xdr:from>
    <xdr:to>
      <xdr:col>10</xdr:col>
      <xdr:colOff>1304925</xdr:colOff>
      <xdr:row>38</xdr:row>
      <xdr:rowOff>47625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8F8A5-80E8-3EE7-EE66-C2CE4B80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1552575</xdr:colOff>
      <xdr:row>17</xdr:row>
      <xdr:rowOff>47625</xdr:rowOff>
    </xdr:from>
    <xdr:to>
      <xdr:col>15</xdr:col>
      <xdr:colOff>133350</xdr:colOff>
      <xdr:row>29</xdr:row>
      <xdr:rowOff>152400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7CA8912-F66F-CE92-0709-55369ADB31C7}"/>
            </a:ext>
            <a:ext uri="{147F2762-F138-4A5C-976F-8EAC2B608ADB}">
              <a16:predDERef xmlns:a16="http://schemas.microsoft.com/office/drawing/2014/main" pred="{0008F8A5-80E8-3EE7-EE66-C2CE4B80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G9" workbookViewId="0">
      <selection activeCell="M13" sqref="M13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4" ht="16.5">
      <c r="A2" s="1">
        <v>1</v>
      </c>
      <c r="B2" s="1" t="s">
        <v>12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>
        <f>H2*0.5+I2*0.5</f>
        <v>77.599999999999994</v>
      </c>
      <c r="K2" s="6" t="str" cm="1">
        <f t="array" ref="K2">_xlfn.IFS(J2&gt;=90,"A",J2&gt;=80,"B",J2&gt;=70,"C",J2&gt;=60,"D",J2&lt;60,"F")</f>
        <v>C</v>
      </c>
      <c r="L2" t="str">
        <f>IF(J2&gt;=60,"pass","fail")</f>
        <v>pass</v>
      </c>
      <c r="M2" t="s">
        <v>13</v>
      </c>
      <c r="N2">
        <v>12</v>
      </c>
    </row>
    <row r="3" spans="1:14" ht="16.5">
      <c r="A3" s="1">
        <v>2</v>
      </c>
      <c r="B3" s="1" t="s">
        <v>14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 t="shared" ref="H3:H15" si="0">AVERAGE(C3:G3)</f>
        <v>81.400000000000006</v>
      </c>
      <c r="I3" s="1">
        <v>88</v>
      </c>
      <c r="J3">
        <f t="shared" ref="J3:J15" si="1">H3*0.5+I3*0.5</f>
        <v>84.7</v>
      </c>
      <c r="K3" s="6" t="str" cm="1">
        <f t="array" ref="K3">_xlfn.IFS(J3&gt;=90,"A",J3&gt;=80,"B",J3&gt;=70,"C",J3&gt;=60,"D",J3&lt;60,"F")</f>
        <v>B</v>
      </c>
      <c r="L3" t="str">
        <f t="shared" ref="L3:L15" si="2">IF(J3&gt;=60,"pass","fail")</f>
        <v>pass</v>
      </c>
      <c r="M3" t="s">
        <v>15</v>
      </c>
      <c r="N3">
        <v>2</v>
      </c>
    </row>
    <row r="4" spans="1:14" ht="16.5">
      <c r="A4" s="1">
        <v>3</v>
      </c>
      <c r="B4" s="1" t="s">
        <v>16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 t="shared" si="0"/>
        <v>86</v>
      </c>
      <c r="I4" s="1">
        <v>94</v>
      </c>
      <c r="J4">
        <f t="shared" si="1"/>
        <v>90</v>
      </c>
      <c r="K4" s="6" t="str" cm="1">
        <f t="array" ref="K4">_xlfn.IFS(J4&gt;=90,"A",J4&gt;=80,"B",J4&gt;=70,"C",J4&gt;=60,"D",J4&lt;60,"F")</f>
        <v>A</v>
      </c>
      <c r="L4" t="str">
        <f t="shared" si="2"/>
        <v>pass</v>
      </c>
    </row>
    <row r="5" spans="1:14" ht="16.5">
      <c r="A5" s="1">
        <v>4</v>
      </c>
      <c r="B5" s="1" t="s">
        <v>17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 t="shared" si="0"/>
        <v>94.4</v>
      </c>
      <c r="I5" s="1">
        <v>89</v>
      </c>
      <c r="J5">
        <f t="shared" si="1"/>
        <v>91.7</v>
      </c>
      <c r="K5" s="6" t="str" cm="1">
        <f t="array" ref="K5">_xlfn.IFS(J5&gt;=90,"A",J5&gt;=80,"B",J5&gt;=70,"C",J5&gt;=60,"D",J5&lt;60,"F")</f>
        <v>A</v>
      </c>
      <c r="L5" t="str">
        <f t="shared" si="2"/>
        <v>pass</v>
      </c>
    </row>
    <row r="6" spans="1:14" ht="16.5">
      <c r="A6" s="1">
        <v>5</v>
      </c>
      <c r="B6" s="1" t="s">
        <v>18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 t="shared" si="0"/>
        <v>80.599999999999994</v>
      </c>
      <c r="I6" s="1">
        <v>81</v>
      </c>
      <c r="J6">
        <f t="shared" si="1"/>
        <v>80.8</v>
      </c>
      <c r="K6" s="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4" ht="16.5">
      <c r="A7" s="1">
        <v>6</v>
      </c>
      <c r="B7" s="1" t="s">
        <v>19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 t="shared" si="0"/>
        <v>81.599999999999994</v>
      </c>
      <c r="I7" s="1">
        <v>80</v>
      </c>
      <c r="J7">
        <f t="shared" si="1"/>
        <v>80.8</v>
      </c>
      <c r="K7" s="6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4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6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4" ht="16.5">
      <c r="A9" s="1">
        <v>8</v>
      </c>
      <c r="B9" s="1" t="s">
        <v>21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 t="shared" si="0"/>
        <v>73.2</v>
      </c>
      <c r="I9" s="1">
        <v>88</v>
      </c>
      <c r="J9">
        <f t="shared" si="1"/>
        <v>80.599999999999994</v>
      </c>
      <c r="K9" s="6" t="str" cm="1">
        <f t="array" ref="K9">_xlfn.IFS(J9&gt;=90,"A",J9&gt;=80,"B",J9&gt;=70,"C",J9&gt;=60,"D",J9&lt;60,"F")</f>
        <v>B</v>
      </c>
      <c r="L9" t="str">
        <f t="shared" si="2"/>
        <v>pass</v>
      </c>
    </row>
    <row r="10" spans="1:14" ht="16.5">
      <c r="A10" s="1">
        <v>9</v>
      </c>
      <c r="B10" s="1" t="s">
        <v>22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 t="shared" si="0"/>
        <v>75.400000000000006</v>
      </c>
      <c r="I10" s="1">
        <v>73</v>
      </c>
      <c r="J10">
        <f t="shared" si="1"/>
        <v>74.2</v>
      </c>
      <c r="K10" s="6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4" ht="16.5">
      <c r="A11" s="1">
        <v>10</v>
      </c>
      <c r="B11" s="1" t="s">
        <v>23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 t="shared" si="0"/>
        <v>82.4</v>
      </c>
      <c r="I11" s="1">
        <v>80</v>
      </c>
      <c r="J11">
        <f t="shared" si="1"/>
        <v>81.2</v>
      </c>
      <c r="K11" s="6" t="str" cm="1">
        <f t="array" ref="K11">_xlfn.IFS(J11&gt;=90,"A",J11&gt;=80,"B",J11&gt;=70,"C",J11&gt;=60,"D",J11&lt;60,"F")</f>
        <v>B</v>
      </c>
      <c r="L11" t="str">
        <f t="shared" si="2"/>
        <v>pass</v>
      </c>
    </row>
    <row r="12" spans="1:14" ht="16.5">
      <c r="A12" s="1">
        <v>11</v>
      </c>
      <c r="B12" s="1" t="s">
        <v>24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 t="shared" si="0"/>
        <v>64.8</v>
      </c>
      <c r="I12" s="1">
        <v>69</v>
      </c>
      <c r="J12">
        <f t="shared" si="1"/>
        <v>66.900000000000006</v>
      </c>
      <c r="K12" s="6" t="str" cm="1">
        <f t="array" ref="K12">_xlfn.IFS(J12&gt;=90,"A",J12&gt;=80,"B",J12&gt;=70,"C",J12&gt;=60,"D",J12&lt;60,"F")</f>
        <v>D</v>
      </c>
      <c r="L12" t="str">
        <f t="shared" si="2"/>
        <v>pass</v>
      </c>
    </row>
    <row r="13" spans="1:14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6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4" ht="16.5">
      <c r="A14" s="1">
        <v>13</v>
      </c>
      <c r="B14" s="1" t="s">
        <v>26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 t="shared" si="0"/>
        <v>73.400000000000006</v>
      </c>
      <c r="I14" s="1">
        <v>77</v>
      </c>
      <c r="J14">
        <f t="shared" si="1"/>
        <v>75.2</v>
      </c>
      <c r="K14" s="6" t="str" cm="1">
        <f t="array" ref="K14">_xlfn.IFS(J14&gt;=90,"A",J14&gt;=80,"B",J14&gt;=70,"C",J14&gt;=60,"D",J14&lt;60,"F")</f>
        <v>C</v>
      </c>
      <c r="L14" t="str">
        <f t="shared" si="2"/>
        <v>pass</v>
      </c>
    </row>
    <row r="15" spans="1:14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6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4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MAX(C2:C15)</f>
        <v>98</v>
      </c>
      <c r="D17">
        <f>LARGE(D2:D15,2)</f>
        <v>92</v>
      </c>
      <c r="H17">
        <f>COUNTIF(H2:H15,"&lt;80")</f>
        <v>8</v>
      </c>
      <c r="J17" s="5">
        <f>AVERAGE(J2:J16)</f>
        <v>76.871428571428581</v>
      </c>
    </row>
    <row r="24" spans="3:10">
      <c r="J24" s="4" t="s">
        <v>33</v>
      </c>
    </row>
  </sheetData>
  <sortState xmlns:xlrd2="http://schemas.microsoft.com/office/spreadsheetml/2017/richdata2" ref="A2:L16">
    <sortCondition ref="A2:A16"/>
  </sortState>
  <phoneticPr fontId="2" type="noConversion"/>
  <conditionalFormatting sqref="L2:L15">
    <cfRule type="containsText" dxfId="1" priority="2" operator="containsText" text="pass">
      <formula>NOT(ISERROR(SEARCH("pass",L2)))</formula>
    </cfRule>
  </conditionalFormatting>
  <conditionalFormatting sqref="L2:L15">
    <cfRule type="containsText" dxfId="0" priority="1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2023-10-27T01:48:45Z</dcterms:modified>
  <cp:category/>
  <cp:contentStatus/>
</cp:coreProperties>
</file>