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5B90699-5A25-4F93-A8A7-23A49243D855}" xr6:coauthVersionLast="47" xr6:coauthVersionMax="47" xr10:uidLastSave="{00000000-0000-0000-0000-000000000000}"/>
  <bookViews>
    <workbookView xWindow="-98" yWindow="-98" windowWidth="19396" windowHeight="10276" xr2:uid="{60C2E2F6-AD98-4042-9BF5-DA3DB7B4AD4C}"/>
  </bookViews>
  <sheets>
    <sheet name="工作表1" sheetId="1" r:id="rId1"/>
  </sheets>
  <definedNames>
    <definedName name="_xlchart.v1.0" hidden="1">工作表1!$B$2:$B$15</definedName>
    <definedName name="_xlchart.v1.1" hidden="1">工作表1!$J$2:$J$15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2" i="1"/>
  <c r="H17" i="1"/>
  <c r="D17" i="1"/>
  <c r="C17" i="1"/>
  <c r="K3" i="1"/>
  <c r="K4" i="1"/>
  <c r="K8" i="1"/>
  <c r="K9" i="1"/>
  <c r="K10" i="1"/>
  <c r="K11" i="1"/>
  <c r="K12" i="1"/>
  <c r="J3" i="1"/>
  <c r="L3" i="1" s="1"/>
  <c r="J4" i="1"/>
  <c r="L4" i="1" s="1"/>
  <c r="J5" i="1"/>
  <c r="K5" i="1" s="1"/>
  <c r="J6" i="1"/>
  <c r="K6" i="1" s="1"/>
  <c r="J7" i="1"/>
  <c r="K7" i="1" s="1"/>
  <c r="J8" i="1"/>
  <c r="L8" i="1" s="1"/>
  <c r="J9" i="1"/>
  <c r="L9" i="1" s="1"/>
  <c r="J10" i="1"/>
  <c r="L10" i="1" s="1"/>
  <c r="J11" i="1"/>
  <c r="L11" i="1" s="1"/>
  <c r="J12" i="1"/>
  <c r="L12" i="1" s="1"/>
  <c r="J13" i="1"/>
  <c r="K13" i="1" s="1"/>
  <c r="J14" i="1"/>
  <c r="K14" i="1" s="1"/>
  <c r="J15" i="1"/>
  <c r="K15" i="1" s="1"/>
  <c r="J2" i="1"/>
  <c r="K2" i="1" s="1"/>
  <c r="H4" i="1"/>
  <c r="H5" i="1"/>
  <c r="H6" i="1"/>
  <c r="H7" i="1"/>
  <c r="H8" i="1"/>
  <c r="H9" i="1"/>
  <c r="H10" i="1"/>
  <c r="H11" i="1"/>
  <c r="H12" i="1"/>
  <c r="H13" i="1"/>
  <c r="H14" i="1"/>
  <c r="H15" i="1"/>
  <c r="H3" i="1"/>
  <c r="H2" i="1"/>
  <c r="L15" i="1" l="1"/>
  <c r="L14" i="1"/>
  <c r="L13" i="1"/>
  <c r="L7" i="1"/>
  <c r="L6" i="1"/>
  <c r="L5" i="1"/>
  <c r="L2" i="1"/>
</calcChain>
</file>

<file path=xl/sharedStrings.xml><?xml version="1.0" encoding="utf-8"?>
<sst xmlns="http://schemas.openxmlformats.org/spreadsheetml/2006/main" count="33" uniqueCount="33">
  <si>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</si>
  <si>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</si>
  <si>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</si>
  <si>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</si>
  <si>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</si>
  <si>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</si>
  <si>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</si>
  <si>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</si>
  <si>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</si>
  <si>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</si>
  <si>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</si>
  <si>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</si>
  <si>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</si>
  <si>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</si>
  <si>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</si>
  <si>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</si>
  <si>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</si>
  <si>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</si>
  <si>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</si>
  <si>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</si>
  <si>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</si>
  <si>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</si>
  <si>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</si>
  <si>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</si>
  <si>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</si>
  <si>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</si>
  <si>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</si>
  <si>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</si>
  <si>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</si>
  <si>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</si>
  <si>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何大美</t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</si>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</sst>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9E-41B8-9BE8-792A069C9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1809152"/>
        <c:axId val="1351809984"/>
      </c:barChart>
      <c:catAx>
        <c:axId val="135180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1809984"/>
        <c:crosses val="autoZero"/>
        <c:auto val="1"/>
        <c:lblAlgn val="ctr"/>
        <c:lblOffset val="100"/>
        <c:noMultiLvlLbl val="0"/>
      </c:catAx>
      <c:valAx>
        <c:axId val="135180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180915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工作表1!$M$2:$M$3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工作表1!$N$2:$N$3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F-46B6-A8C7-820647A79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1062037</xdr:colOff>
      <xdr:row>24</xdr:row>
      <xdr:rowOff>78581</xdr:rowOff>
    </xdr:from>
    <xdr:to>
      <xdr:col>10</xdr:col>
      <xdr:colOff>928688</xdr:colOff>
      <xdr:row>31</xdr:row>
      <xdr:rowOff>195262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617A791D-C2D2-4E38-B834-5471120DC5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1042987</xdr:colOff>
      <xdr:row>16</xdr:row>
      <xdr:rowOff>95250</xdr:rowOff>
    </xdr:from>
    <xdr:to>
      <xdr:col>12</xdr:col>
      <xdr:colOff>509587</xdr:colOff>
      <xdr:row>24</xdr:row>
      <xdr:rowOff>45243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890A9266-ACFD-49BC-B213-161FAB9883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24"/>
  <sheetViews>
    <sheetView tabSelected="1" topLeftCell="E2" workbookViewId="0">
      <selection activeCell="N11" sqref="N11"/>
    </sheetView>
  </sheetViews>
  <sheetFormatPr defaultRowHeight="16.149999999999999"/>
  <cols>
    <col min="3" max="4" width="13" bestFit="1" customWidth="1"/>
    <col min="8" max="8" width="18.6640625" bestFit="1" customWidth="1"/>
    <col min="10" max="10" width="16.1328125" bestFit="1" customWidth="1"/>
    <col min="11" max="11" width="24.19921875" customWidth="1"/>
    <col min="12" max="12" width="23" customWidth="1"/>
  </cols>
  <sheetData>
    <row r="1" spans="1:1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3" t="s">
        <v>21</v>
      </c>
      <c r="I1" s="1" t="s">
        <v>20</v>
      </c>
      <c r="J1" s="3" t="s">
        <v>22</v>
      </c>
      <c r="K1" s="3" t="s">
        <v>23</v>
      </c>
      <c r="L1" s="3" t="s">
        <v>24</v>
      </c>
    </row>
    <row r="2" spans="1:14">
      <c r="A2" s="1">
        <v>4</v>
      </c>
      <c r="B2" s="1" t="s">
        <v>30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AVERAGE(C2:G2)*0.5+I2*0.5</f>
        <v>91.7</v>
      </c>
      <c r="K2" t="str">
        <f>IF(J2 &gt;= 90, "A", IF(J2 &gt;= 80, "B", IF(J2 &gt;= 70, "C", IF(J2 &gt;= 60, "D", "F"))))</f>
        <v>A</v>
      </c>
      <c r="L2" s="6" t="str">
        <f t="shared" ref="L2:L15" si="0">IF(J2&gt;=60,"pass",IF(J2&lt;60,"fail"))</f>
        <v>pass</v>
      </c>
      <c r="M2" t="s">
        <v>31</v>
      </c>
      <c r="N2">
        <f>COUNTIF(L2:L15, "pass")</f>
        <v>12</v>
      </c>
    </row>
    <row r="3" spans="1:14">
      <c r="A3" s="1">
        <v>3</v>
      </c>
      <c r="B3" s="1" t="s">
        <v>0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>AVERAGE(C3:G3)</f>
        <v>86</v>
      </c>
      <c r="I3" s="1">
        <v>94</v>
      </c>
      <c r="J3">
        <f t="shared" ref="J3:J15" si="1">AVERAGE(C3:G3)*0.5+I3*0.5</f>
        <v>90</v>
      </c>
      <c r="K3" t="str">
        <f t="shared" ref="K3:K15" si="2">IF(J3 &gt;= 90, "A", IF(J3 &gt;= 80, "B", IF(J3 &gt;= 70, "C", IF(J3 &gt;= 60, "D", "F"))))</f>
        <v>A</v>
      </c>
      <c r="L3" s="6" t="str">
        <f t="shared" si="0"/>
        <v>pass</v>
      </c>
      <c r="M3" t="s">
        <v>32</v>
      </c>
      <c r="N3">
        <f>COUNTIF(L2:L15, "fail")</f>
        <v>2</v>
      </c>
    </row>
    <row r="4" spans="1:14">
      <c r="A4" s="1">
        <v>10</v>
      </c>
      <c r="B4" s="1" t="s">
        <v>1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ref="H4:H15" si="3">AVERAGE(C4:G4)</f>
        <v>82.4</v>
      </c>
      <c r="I4" s="1">
        <v>80</v>
      </c>
      <c r="J4">
        <f t="shared" si="1"/>
        <v>81.2</v>
      </c>
      <c r="K4" t="str">
        <f t="shared" si="2"/>
        <v>B</v>
      </c>
      <c r="L4" s="6" t="str">
        <f t="shared" si="0"/>
        <v>pass</v>
      </c>
    </row>
    <row r="5" spans="1:14">
      <c r="A5" s="1">
        <v>6</v>
      </c>
      <c r="B5" s="1" t="s">
        <v>2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3"/>
        <v>81.599999999999994</v>
      </c>
      <c r="I5" s="1">
        <v>80</v>
      </c>
      <c r="J5">
        <f t="shared" si="1"/>
        <v>80.8</v>
      </c>
      <c r="K5" t="str">
        <f t="shared" si="2"/>
        <v>B</v>
      </c>
      <c r="L5" s="6" t="str">
        <f t="shared" si="0"/>
        <v>pass</v>
      </c>
    </row>
    <row r="6" spans="1:14">
      <c r="A6" s="1">
        <v>2</v>
      </c>
      <c r="B6" s="1" t="s">
        <v>3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3"/>
        <v>81.400000000000006</v>
      </c>
      <c r="I6" s="1">
        <v>88</v>
      </c>
      <c r="J6">
        <f t="shared" si="1"/>
        <v>84.7</v>
      </c>
      <c r="K6" t="str">
        <f t="shared" si="2"/>
        <v>B</v>
      </c>
      <c r="L6" s="6" t="str">
        <f t="shared" si="0"/>
        <v>pass</v>
      </c>
    </row>
    <row r="7" spans="1:14">
      <c r="A7" s="1">
        <v>5</v>
      </c>
      <c r="B7" s="1" t="s">
        <v>4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3"/>
        <v>80.599999999999994</v>
      </c>
      <c r="I7" s="1">
        <v>81</v>
      </c>
      <c r="J7">
        <f t="shared" si="1"/>
        <v>80.8</v>
      </c>
      <c r="K7" t="str">
        <f t="shared" si="2"/>
        <v>B</v>
      </c>
      <c r="L7" s="6" t="str">
        <f t="shared" si="0"/>
        <v>pass</v>
      </c>
    </row>
    <row r="8" spans="1:14">
      <c r="A8" s="1">
        <v>7</v>
      </c>
      <c r="B8" s="1" t="s">
        <v>5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3"/>
        <v>78.8</v>
      </c>
      <c r="I8" s="1">
        <v>77</v>
      </c>
      <c r="J8">
        <f t="shared" si="1"/>
        <v>77.900000000000006</v>
      </c>
      <c r="K8" t="str">
        <f t="shared" si="2"/>
        <v>C</v>
      </c>
      <c r="L8" s="6" t="str">
        <f t="shared" si="0"/>
        <v>pass</v>
      </c>
    </row>
    <row r="9" spans="1:14">
      <c r="A9" s="1">
        <v>9</v>
      </c>
      <c r="B9" s="1" t="s">
        <v>6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3"/>
        <v>75.400000000000006</v>
      </c>
      <c r="I9" s="1">
        <v>73</v>
      </c>
      <c r="J9">
        <f t="shared" si="1"/>
        <v>74.2</v>
      </c>
      <c r="K9" t="str">
        <f t="shared" si="2"/>
        <v>C</v>
      </c>
      <c r="L9" s="6" t="str">
        <f t="shared" si="0"/>
        <v>pass</v>
      </c>
    </row>
    <row r="10" spans="1:14">
      <c r="A10" s="1">
        <v>13</v>
      </c>
      <c r="B10" s="1" t="s">
        <v>7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3"/>
        <v>73.400000000000006</v>
      </c>
      <c r="I10" s="1">
        <v>77</v>
      </c>
      <c r="J10">
        <f t="shared" si="1"/>
        <v>75.2</v>
      </c>
      <c r="K10" t="str">
        <f t="shared" si="2"/>
        <v>C</v>
      </c>
      <c r="L10" s="6" t="str">
        <f t="shared" si="0"/>
        <v>pass</v>
      </c>
    </row>
    <row r="11" spans="1:14">
      <c r="A11" s="1">
        <v>1</v>
      </c>
      <c r="B11" s="1" t="s">
        <v>8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3"/>
        <v>73.2</v>
      </c>
      <c r="I11" s="1">
        <v>82</v>
      </c>
      <c r="J11">
        <f t="shared" si="1"/>
        <v>77.599999999999994</v>
      </c>
      <c r="K11" t="str">
        <f t="shared" si="2"/>
        <v>C</v>
      </c>
      <c r="L11" s="6" t="str">
        <f t="shared" si="0"/>
        <v>pass</v>
      </c>
    </row>
    <row r="12" spans="1:14">
      <c r="A12" s="1">
        <v>8</v>
      </c>
      <c r="B12" s="1" t="s">
        <v>9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3"/>
        <v>73.2</v>
      </c>
      <c r="I12" s="1">
        <v>88</v>
      </c>
      <c r="J12">
        <f t="shared" si="1"/>
        <v>80.599999999999994</v>
      </c>
      <c r="K12" t="str">
        <f t="shared" si="2"/>
        <v>B</v>
      </c>
      <c r="L12" s="6" t="str">
        <f t="shared" si="0"/>
        <v>pass</v>
      </c>
    </row>
    <row r="13" spans="1:14">
      <c r="A13" s="1">
        <v>12</v>
      </c>
      <c r="B13" s="1" t="s">
        <v>10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3"/>
        <v>66</v>
      </c>
      <c r="I13" s="1">
        <v>52</v>
      </c>
      <c r="J13">
        <f t="shared" si="1"/>
        <v>59</v>
      </c>
      <c r="K13" t="str">
        <f t="shared" si="2"/>
        <v>F</v>
      </c>
      <c r="L13" s="5" t="str">
        <f t="shared" si="0"/>
        <v>fail</v>
      </c>
    </row>
    <row r="14" spans="1:14">
      <c r="A14" s="1">
        <v>11</v>
      </c>
      <c r="B14" s="1" t="s">
        <v>11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3"/>
        <v>64.8</v>
      </c>
      <c r="I14" s="1">
        <v>69</v>
      </c>
      <c r="J14">
        <f t="shared" si="1"/>
        <v>66.900000000000006</v>
      </c>
      <c r="K14" t="str">
        <f t="shared" si="2"/>
        <v>D</v>
      </c>
      <c r="L14" s="6" t="str">
        <f t="shared" si="0"/>
        <v>pass</v>
      </c>
    </row>
    <row r="15" spans="1:14">
      <c r="A15" s="1">
        <v>14</v>
      </c>
      <c r="B15" s="1" t="s">
        <v>12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3"/>
        <v>57.2</v>
      </c>
      <c r="I15" s="1">
        <v>54</v>
      </c>
      <c r="J15">
        <f t="shared" si="1"/>
        <v>55.6</v>
      </c>
      <c r="K15" t="str">
        <f t="shared" si="2"/>
        <v>F</v>
      </c>
      <c r="L15" s="5" t="str">
        <f t="shared" si="0"/>
        <v>fail</v>
      </c>
    </row>
    <row r="16" spans="1:14">
      <c r="C16" s="4" t="s">
        <v>25</v>
      </c>
      <c r="D16" s="4" t="s">
        <v>26</v>
      </c>
      <c r="H16" s="4" t="s">
        <v>27</v>
      </c>
      <c r="J16" s="4"/>
      <c r="L16" s="4" t="s">
        <v>29</v>
      </c>
    </row>
    <row r="17" spans="3:10">
      <c r="C17">
        <f>MAX(C2:C15)</f>
        <v>98</v>
      </c>
      <c r="D17">
        <f>LARGE(D2:D15,2)</f>
        <v>92</v>
      </c>
      <c r="H17" s="1">
        <f>COUNTIF(H2:H15, "&lt;=80")</f>
        <v>8</v>
      </c>
    </row>
    <row r="24" spans="3:10">
      <c r="J24" s="4" t="s">
        <v>28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易庭愷</cp:lastModifiedBy>
  <dcterms:created xsi:type="dcterms:W3CDTF">2023-10-19T05:27:10Z</dcterms:created>
  <dcterms:modified xsi:type="dcterms:W3CDTF">2023-10-27T07:12:38Z</dcterms:modified>
</cp:coreProperties>
</file>