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F73" i="2"/>
  <c r="F70"/>
  <c r="F56"/>
  <c r="F53"/>
  <c r="F45"/>
  <c r="F71"/>
  <c r="F55"/>
  <c r="F9"/>
  <c r="G83"/>
  <c r="G53"/>
  <c r="E37"/>
  <c r="F25"/>
  <c r="E54"/>
  <c r="G95"/>
  <c r="F52"/>
  <c r="G81"/>
  <c r="E52"/>
  <c r="G29"/>
  <c r="G75"/>
  <c r="G4"/>
  <c r="E13"/>
  <c r="F44"/>
  <c r="G50"/>
  <c r="H40"/>
  <c r="E94"/>
  <c r="H71"/>
  <c r="F83"/>
  <c r="F3"/>
  <c r="E85"/>
  <c r="E95"/>
  <c r="H43"/>
  <c r="E88"/>
  <c r="G25"/>
  <c r="E46"/>
  <c r="G59"/>
  <c r="H65"/>
  <c r="H35"/>
  <c r="F7"/>
  <c r="G12"/>
  <c r="F2" i="1"/>
  <c r="E73" i="2"/>
  <c r="E21"/>
  <c r="G68"/>
  <c r="G20"/>
  <c r="E44"/>
  <c r="H2"/>
  <c r="G52"/>
  <c r="G82"/>
  <c r="E72"/>
  <c r="E27"/>
  <c r="E38"/>
  <c r="H46"/>
  <c r="F35"/>
  <c r="G54"/>
  <c r="G3" i="1"/>
  <c r="H14" i="2"/>
  <c r="E96"/>
  <c r="F43"/>
  <c r="F94"/>
  <c r="G55"/>
  <c r="G45"/>
  <c r="G2"/>
  <c r="F23"/>
  <c r="E60"/>
  <c r="E3"/>
  <c r="E36"/>
  <c r="G3"/>
  <c r="F74"/>
  <c r="F66"/>
  <c r="F10"/>
  <c r="E81"/>
  <c r="G5"/>
  <c r="E12"/>
  <c r="G61"/>
  <c r="G87"/>
  <c r="E97"/>
  <c r="G69"/>
  <c r="G24"/>
  <c r="G18"/>
  <c r="E71"/>
  <c r="E5"/>
  <c r="E28"/>
  <c r="F20"/>
  <c r="G41"/>
  <c r="H77"/>
  <c r="G38"/>
  <c r="E80"/>
  <c r="F3" i="1"/>
  <c r="G21" i="2"/>
  <c r="E86"/>
  <c r="G60"/>
  <c r="E41"/>
  <c r="E11"/>
  <c r="E16"/>
  <c r="H17"/>
  <c r="E53"/>
  <c r="E62"/>
  <c r="G66"/>
  <c r="G40"/>
  <c r="G70"/>
  <c r="F8"/>
  <c r="E69"/>
  <c r="G11"/>
  <c r="F12"/>
  <c r="E79"/>
  <c r="G92"/>
  <c r="F11"/>
  <c r="G47"/>
  <c r="E78"/>
  <c r="E65"/>
  <c r="G30"/>
  <c r="E22"/>
  <c r="G56"/>
  <c r="E84"/>
  <c r="H36"/>
  <c r="G19"/>
  <c r="F17"/>
  <c r="E2"/>
  <c r="G9"/>
  <c r="H38"/>
  <c r="G42"/>
  <c r="E18"/>
  <c r="E93"/>
  <c r="G79"/>
  <c r="E50"/>
  <c r="E58"/>
  <c r="G36"/>
  <c r="H52"/>
  <c r="G16"/>
  <c r="G27"/>
  <c r="F80"/>
  <c r="F65"/>
  <c r="F46"/>
  <c r="E74"/>
  <c r="H11"/>
  <c r="E56"/>
  <c r="G96"/>
  <c r="F77"/>
  <c r="F41"/>
  <c r="E23"/>
  <c r="G35"/>
  <c r="G67"/>
  <c r="H34"/>
  <c r="E14"/>
  <c r="E17"/>
  <c r="G28"/>
  <c r="E75"/>
  <c r="G65"/>
  <c r="E7"/>
  <c r="E35"/>
  <c r="E45"/>
  <c r="G78"/>
  <c r="E34"/>
  <c r="E59"/>
  <c r="G84"/>
  <c r="E6"/>
  <c r="H20"/>
  <c r="G39"/>
  <c r="G57"/>
  <c r="G8"/>
  <c r="G74"/>
  <c r="G58"/>
  <c r="G77"/>
  <c r="G62"/>
  <c r="G17"/>
  <c r="E87"/>
  <c r="E26"/>
  <c r="E15"/>
  <c r="E30"/>
  <c r="E42"/>
  <c r="G76"/>
  <c r="F40"/>
  <c r="H37"/>
  <c r="E92"/>
  <c r="G51"/>
  <c r="E82"/>
  <c r="G26"/>
  <c r="H8"/>
  <c r="F14"/>
  <c r="G72"/>
  <c r="D2" i="1"/>
  <c r="G10" i="2"/>
  <c r="G93"/>
  <c r="H49"/>
  <c r="E63"/>
  <c r="G80"/>
  <c r="E40"/>
  <c r="H83"/>
  <c r="F2"/>
  <c r="F4"/>
  <c r="G85"/>
  <c r="E49"/>
  <c r="G49"/>
  <c r="C2" i="1"/>
  <c r="F68" i="2"/>
  <c r="F50"/>
  <c r="E8"/>
  <c r="F93"/>
  <c r="G88"/>
  <c r="E66"/>
  <c r="G6"/>
  <c r="F34"/>
  <c r="E61"/>
  <c r="E67"/>
  <c r="F5"/>
  <c r="E83"/>
  <c r="E24"/>
  <c r="G46"/>
  <c r="G34"/>
  <c r="D3" i="1"/>
  <c r="F29" i="2"/>
  <c r="E25"/>
  <c r="G73"/>
  <c r="E57"/>
  <c r="G37"/>
  <c r="E48"/>
  <c r="F49"/>
  <c r="E10"/>
  <c r="G97"/>
  <c r="E29"/>
  <c r="E55"/>
  <c r="G15"/>
  <c r="G94"/>
  <c r="E43"/>
  <c r="B3" i="1"/>
  <c r="G63" i="2"/>
  <c r="H68"/>
  <c r="E76"/>
  <c r="E4"/>
  <c r="G31"/>
  <c r="E68"/>
  <c r="G22"/>
  <c r="G71"/>
  <c r="E9"/>
  <c r="C3" i="1"/>
  <c r="E19" i="2"/>
  <c r="E39"/>
  <c r="E77"/>
  <c r="G43"/>
  <c r="G13"/>
  <c r="G23"/>
  <c r="G44"/>
  <c r="B2" i="1"/>
  <c r="G48" i="2"/>
  <c r="E31"/>
  <c r="E51"/>
  <c r="E47"/>
  <c r="F95"/>
  <c r="G7"/>
  <c r="F92"/>
  <c r="E20"/>
  <c r="G86"/>
  <c r="E3" i="1"/>
  <c r="G14" i="2"/>
  <c r="E70"/>
  <c r="D7" i="1" l="1" a="1"/>
  <c r="D7" s="1"/>
  <c r="B9" a="1"/>
  <c r="B9" s="1"/>
  <c r="B7" a="1"/>
  <c r="B7" s="1"/>
  <c r="D8" a="1"/>
  <c r="D8" s="1"/>
  <c r="B6" a="1"/>
  <c r="B6" s="1"/>
  <c r="B8" a="1"/>
  <c r="B8" s="1"/>
  <c r="D6" a="1"/>
  <c r="D6" s="1"/>
  <c r="E7"/>
  <c r="F54" i="2"/>
  <c r="E8" i="1"/>
  <c r="F37" i="2"/>
  <c r="F36"/>
  <c r="F26"/>
  <c r="F16"/>
  <c r="F38"/>
  <c r="C9" i="1"/>
  <c r="F28" i="2"/>
  <c r="F15"/>
  <c r="F13"/>
  <c r="F51"/>
  <c r="F6"/>
  <c r="F47"/>
  <c r="C7" i="1"/>
  <c r="C6"/>
  <c r="F31" i="2"/>
  <c r="F30"/>
  <c r="F27"/>
  <c r="F57"/>
  <c r="F24"/>
  <c r="C8" i="1"/>
  <c r="F22" i="2"/>
  <c r="F18"/>
  <c r="F21"/>
  <c r="F19"/>
  <c r="E6" i="1"/>
</calcChain>
</file>

<file path=xl/sharedStrings.xml><?xml version="1.0" encoding="utf-8"?>
<sst xmlns="http://schemas.openxmlformats.org/spreadsheetml/2006/main" count="117" uniqueCount="25">
  <si>
    <t>ROOT</t>
  </si>
  <si>
    <t>RANDOM</t>
  </si>
  <si>
    <t>NOOP</t>
  </si>
  <si>
    <t>REPLAN</t>
  </si>
  <si>
    <t>STRAIGHT LINE</t>
  </si>
  <si>
    <t>CONSENSUS</t>
  </si>
  <si>
    <t>MEAN DETERMINIZATION</t>
  </si>
  <si>
    <t>reservoirs -&gt;</t>
  </si>
  <si>
    <t>PERFORMANCE FOR BEST SETTINGS</t>
  </si>
  <si>
    <t>PERFORMANCE VS LOOKAHEAD (+BEST)</t>
  </si>
  <si>
    <t>PERFORMANCE VS TIME (+BEST)</t>
  </si>
  <si>
    <t>PERFORMANCE VS ALGORITHM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</si>
  <si>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</si>
  <si>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</si>
  <si>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</si>
  <si>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</si>
  <si>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</si>
  <si>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</si>
  <si>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</si>
  <si>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</si>
  <si>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</si>
  <si>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</si>
  <si>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reduce horizon</t>
  </si>
  <si>
    <t>start initial state closer to full</t>
  </si>
  <si>
    <t>initialize noop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</si>
</sst>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reservoir_10_0.25_10_10_CONSENSUS_SAMPLE</v>
          </cell>
        </row>
        <row r="3">
          <cell r="A3" t="str">
            <v>reservoir_10_0.25_10_5_ROOT_SAMPLE</v>
          </cell>
        </row>
        <row r="5">
          <cell r="A5" t="str">
            <v>reservoir_10_0.25_2_10_ALL_ACTIONS_SAMPLE</v>
          </cell>
        </row>
        <row r="7">
          <cell r="A7" t="str">
            <v>reservoir_10_0.25_2_10_CONSENSUS_SAMPLE</v>
          </cell>
        </row>
        <row r="9">
          <cell r="A9" t="str">
            <v>reservoir_10_0.25_2_10_ROOT_SAMPLE</v>
          </cell>
        </row>
        <row r="11">
          <cell r="A11" t="str">
            <v>reservoir_10_0.25_2_15_ROOT_SAMPLE</v>
          </cell>
        </row>
        <row r="13">
          <cell r="A13" t="str">
            <v>reservoir_10_0.25_2_5_ALL_ACTIONS_SAMPLE</v>
          </cell>
        </row>
        <row r="15">
          <cell r="A15" t="str">
            <v>reservoir_10_0.25_2_5_CONSENSUS_SAMPLE</v>
          </cell>
        </row>
        <row r="17">
          <cell r="A17" t="str">
            <v>reservoir_10_0.25_2_5_ROOT_SAMPLE</v>
          </cell>
        </row>
        <row r="19">
          <cell r="A19" t="str">
            <v>reservoir_10_0.25_2_50_ALL_ACTIONS_SAMPLE</v>
          </cell>
        </row>
        <row r="21">
          <cell r="A21" t="str">
            <v>reservoir_10_0.25_5_15_ALL_ACTIONS_SAMPLE</v>
          </cell>
        </row>
        <row r="23">
          <cell r="A23" t="str">
            <v>reservoir_10_0.25_5_15_ROOT_SAMPLE</v>
          </cell>
        </row>
        <row r="25">
          <cell r="A25" t="str">
            <v>reservoir_10_0.25_5_5_ALL_ACTIONS_SAMPLE</v>
          </cell>
        </row>
        <row r="27">
          <cell r="A27" t="str">
            <v>reservoir_10_0.25_5_5_CONSENSUS_SAMPLE</v>
          </cell>
        </row>
        <row r="29">
          <cell r="A29" t="str">
            <v>reservoir_10_0.25_5_5_ROOT_SAMPLE</v>
          </cell>
        </row>
        <row r="31">
          <cell r="A31" t="str">
            <v>reservoir_10_0.5_10_5_ALL_ACTIONS_SAMPLE</v>
          </cell>
        </row>
        <row r="33">
          <cell r="A33" t="str">
            <v>reservoir_10_0.5_10_5_CONSENSUS_SAMPLE</v>
          </cell>
        </row>
        <row r="35">
          <cell r="A35" t="str">
            <v>reservoir_10_0.5_10_5_ROOT_SAMPLE</v>
          </cell>
        </row>
        <row r="37">
          <cell r="A37" t="str">
            <v>reservoir_10_0.5_2_10_ALL_ACTIONS_SAMPLE</v>
          </cell>
        </row>
        <row r="39">
          <cell r="A39" t="str">
            <v>reservoir_10_0.5_2_10_CONSENSUS_SAMPLE</v>
          </cell>
        </row>
        <row r="41">
          <cell r="A41" t="str">
            <v>reservoir_10_0.5_2_10_ROOT_SAMPLE</v>
          </cell>
        </row>
        <row r="43">
          <cell r="A43" t="str">
            <v>reservoir_10_0.5_2_15_ALL_ACTIONS_SAMPLE</v>
          </cell>
        </row>
        <row r="45">
          <cell r="A45" t="str">
            <v>reservoir_10_0.5_2_15_CONSENSUS_SAMPLE</v>
          </cell>
        </row>
        <row r="47">
          <cell r="A47" t="str">
            <v>reservoir_10_0.5_2_15_ROOT_SAMPLE</v>
          </cell>
        </row>
        <row r="49">
          <cell r="A49" t="str">
            <v>reservoir_10_0.5_2_5_ALL_ACTIONS_SAMPLE</v>
          </cell>
        </row>
        <row r="51">
          <cell r="A51" t="str">
            <v>reservoir_10_0.5_2_5_CONSENSUS_SAMPLE</v>
          </cell>
        </row>
        <row r="53">
          <cell r="A53" t="str">
            <v>reservoir_10_0.5_2_50_ROOT_SAMPLE</v>
          </cell>
        </row>
        <row r="55">
          <cell r="A55" t="str">
            <v>reservoir_10_0.5_5_10_ALL_ACTIONS_SAMPLE</v>
          </cell>
        </row>
        <row r="57">
          <cell r="A57" t="str">
            <v>reservoir_10_0.5_5_15_ALL_ACTIONS_SAMPLE</v>
          </cell>
        </row>
        <row r="59">
          <cell r="A59" t="str">
            <v>reservoir_10_0.5_5_5_ALL_ACTIONS_SAMPLE</v>
          </cell>
        </row>
        <row r="61">
          <cell r="A61" t="str">
            <v>reservoir_10_0.5_5_5_ROOT_SAMPLE</v>
          </cell>
        </row>
        <row r="63">
          <cell r="A63" t="str">
            <v>reservoir_10_1_10_5_ALL_ACTIONS_SAMPLE</v>
          </cell>
        </row>
        <row r="65">
          <cell r="A65" t="str">
            <v>reservoir_10_1_10_5_CONSENSUS_SAMPLE</v>
          </cell>
        </row>
        <row r="67">
          <cell r="A67" t="str">
            <v>reservoir_10_1_10_5_ROOT_SAMPLE</v>
          </cell>
        </row>
        <row r="69">
          <cell r="A69" t="str">
            <v>reservoir_10_1_2_10_ALL_ACTIONS_SAMPLE</v>
          </cell>
        </row>
        <row r="71">
          <cell r="A71" t="str">
            <v>reservoir_10_1_2_10_CONSENSUS_SAMPLE</v>
          </cell>
        </row>
        <row r="73">
          <cell r="A73" t="str">
            <v>reservoir_10_1_2_10_ROOT_SAMPLE</v>
          </cell>
        </row>
        <row r="75">
          <cell r="A75" t="str">
            <v>reservoir_10_1_2_15_ALL_ACTIONS_SAMPLE</v>
          </cell>
        </row>
        <row r="77">
          <cell r="A77" t="str">
            <v>reservoir_10_1_2_15_CONSENSUS_SAMPLE</v>
          </cell>
        </row>
        <row r="79">
          <cell r="A79" t="str">
            <v>reservoir_10_1_2_15_ROOT_SAMPLE</v>
          </cell>
        </row>
        <row r="81">
          <cell r="A81" t="str">
            <v>reservoir_10_1_2_5_ALL_ACTIONS_SAMPLE</v>
          </cell>
        </row>
        <row r="83">
          <cell r="A83" t="str">
            <v>reservoir_10_1_2_5_CONSENSUS_SAMPLE</v>
          </cell>
        </row>
        <row r="85">
          <cell r="A85" t="str">
            <v>reservoir_10_1_2_5_ROOT_SAMPLE</v>
          </cell>
        </row>
        <row r="87">
          <cell r="A87" t="str">
            <v>reservoir_10_1_2_50_ROOT_SAMPLE</v>
          </cell>
        </row>
        <row r="89">
          <cell r="A89" t="str">
            <v>reservoir_10_1_5_10_ROOT_SAMPLE</v>
          </cell>
        </row>
        <row r="91">
          <cell r="A91" t="str">
            <v>reservoir_10_1_5_15_CONSENSUS_SAMPLE</v>
          </cell>
        </row>
        <row r="93">
          <cell r="A93" t="str">
            <v>reservoir_10_1_5_5_ALL_ACTIONS_SAMPLE</v>
          </cell>
        </row>
        <row r="95">
          <cell r="A95" t="str">
            <v>reservoir_10_1_5_5_ROOT_SAMPLE</v>
          </cell>
        </row>
        <row r="97">
          <cell r="A97" t="str">
            <v>reservoir_10_2_10_5_ALL_ACTIONS_SAMPLE</v>
          </cell>
        </row>
        <row r="99">
          <cell r="A99" t="str">
            <v>reservoir_10_2_10_5_CONSENSUS_SAMPLE</v>
          </cell>
        </row>
        <row r="101">
          <cell r="A101" t="str">
            <v>reservoir_10_2_10_5_ROOT_SAMPLE</v>
          </cell>
        </row>
        <row r="103">
          <cell r="A103" t="str">
            <v>reservoir_10_2_2_10_ALL_ACTIONS_SAMPLE</v>
          </cell>
        </row>
        <row r="105">
          <cell r="A105" t="str">
            <v>reservoir_10_2_2_10_CONSENSUS_SAMPLE</v>
          </cell>
        </row>
        <row r="107">
          <cell r="A107" t="str">
            <v>reservoir_10_2_2_10_ROOT_SAMPLE</v>
          </cell>
        </row>
        <row r="109">
          <cell r="A109" t="str">
            <v>reservoir_10_2_2_15_ALL_ACTIONS_SAMPLE</v>
          </cell>
        </row>
        <row r="111">
          <cell r="A111" t="str">
            <v>reservoir_10_2_2_15_CONSENSUS_SAMPLE</v>
          </cell>
        </row>
        <row r="113">
          <cell r="A113" t="str">
            <v>reservoir_10_2_2_15_ROOT_SAMPLE</v>
          </cell>
        </row>
        <row r="115">
          <cell r="A115" t="str">
            <v>reservoir_10_2_2_5_ALL_ACTIONS_SAMPLE</v>
          </cell>
        </row>
        <row r="117">
          <cell r="A117" t="str">
            <v>reservoir_10_2_2_5_CONSENSUS_SAMPLE</v>
          </cell>
        </row>
        <row r="119">
          <cell r="A119" t="str">
            <v>reservoir_10_2_2_5_ROOT_SAMPLE</v>
          </cell>
        </row>
        <row r="121">
          <cell r="A121" t="str">
            <v>reservoir_10_2_5_10_ROOT_SAMPLE</v>
          </cell>
        </row>
        <row r="123">
          <cell r="A123" t="str">
            <v>reservoir_10_2_5_5_ALL_ACTIONS_SAMPLE</v>
          </cell>
        </row>
        <row r="125">
          <cell r="A125" t="str">
            <v>reservoir_10_2_5_5_CONSENSUS_SAMPLE</v>
          </cell>
        </row>
        <row r="127">
          <cell r="A127" t="str">
            <v>reservoir_10_2_5_5_ROOT_SAMPLE</v>
          </cell>
        </row>
        <row r="129">
          <cell r="A129" t="str">
            <v>reservoir_10_5_2_10_CONSENSUS_SAMPLE</v>
          </cell>
        </row>
        <row r="131">
          <cell r="A131" t="str">
            <v>reservoir_10_noop_noop</v>
          </cell>
        </row>
        <row r="133">
          <cell r="A133" t="str">
            <v>reservoir_10_random_random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H11" sqref="H11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</cols>
  <sheetData>
    <row r="1" spans="1:13">
      <c r="A1" t="s">
        <v>7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3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-1040694.4035340393</v>
      </c>
      <c r="C2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25840.822727708834</v>
      </c>
      <c r="D2" s="2" t="e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#N/A</v>
      </c>
      <c r="E2" s="3"/>
      <c r="F2" s="2" t="e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#N/A</v>
      </c>
      <c r="G2" s="3"/>
    </row>
    <row r="3" spans="1:13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-730572.06487864989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24616.534391881643</v>
      </c>
      <c r="D3" s="2" t="e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#N/A</v>
      </c>
      <c r="E3" s="3" t="e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#N/A</v>
      </c>
      <c r="F3" s="2" t="e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#N/A</v>
      </c>
      <c r="G3" s="3" t="e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#N/A</v>
      </c>
    </row>
    <row r="5" spans="1:13">
      <c r="A5" t="s">
        <v>8</v>
      </c>
      <c r="M5" s="4"/>
    </row>
    <row r="6" spans="1:13">
      <c r="A6" t="s">
        <v>21</v>
      </c>
      <c r="B6">
        <f t="array" aca="1" ref="B6" ca="1">MAX( IF(  ISNA(raw!E2:E31), "", raw!E2:E31 ) )</f>
        <v>-707681.55103869957</v>
      </c>
      <c r="C6">
        <f ca="1">INDIRECT( "raw!"&amp;"F"&amp;(1+MATCH(B6, raw!E2:E31, 0) ) )</f>
        <v>40639.020483363041</v>
      </c>
      <c r="D6">
        <f t="array" aca="1" ref="D6" ca="1">MAX( IF(  ISNA(raw!G2:G31), "", raw!G2:G31 ) )</f>
        <v>0</v>
      </c>
      <c r="E6" t="e">
        <f ca="1" xml:space="preserve"> INDIRECT("raw!"&amp;"H"&amp;(1+MATCH(D6, raw!G2:G31, 0)))</f>
        <v>#N/A</v>
      </c>
    </row>
    <row r="7" spans="1:13">
      <c r="A7" t="s">
        <v>4</v>
      </c>
      <c r="B7" s="3">
        <f t="array" aca="1" ref="B7" ca="1">MAX( IF(  ISNA(raw!E34:E63), "", raw!E34:E63 ) )</f>
        <v>-707505.43711016641</v>
      </c>
      <c r="C7">
        <f ca="1">INDIRECT( "raw!"&amp;"F"&amp;(33+MATCH(B7, raw!E34:E63, 0) ) )</f>
        <v>39913.890441837088</v>
      </c>
      <c r="D7" s="3">
        <f t="array" aca="1" ref="D7" ca="1">MAX( IF(  ISNA(raw!G34:G63), "", raw!G34:G63 ) )</f>
        <v>0</v>
      </c>
      <c r="E7" t="e">
        <f ca="1">INDIRECT( "raw!"&amp;"H"&amp;(33+MATCH(D7, raw!G34:G63, 0) ) )</f>
        <v>#N/A</v>
      </c>
    </row>
    <row r="8" spans="1:13">
      <c r="A8" t="s">
        <v>5</v>
      </c>
      <c r="B8" s="3">
        <f t="array" aca="1" ref="B8" ca="1">MAX( IF(  ISNA(raw!E65:E88), "", raw!E65:E88 ) )</f>
        <v>-713035.113067133</v>
      </c>
      <c r="C8">
        <f ca="1">INDIRECT( "raw!"&amp;"F"&amp;(64+MATCH(B8, raw!E65:E88, 0) ) )</f>
        <v>40414.684129262867</v>
      </c>
      <c r="D8" s="3">
        <f t="array" aca="1" ref="D8" ca="1">MAX( IF(  ISNA(raw!G65:G88), "", raw!G65:G88 ) )</f>
        <v>0</v>
      </c>
      <c r="E8" t="e">
        <f ca="1">INDIRECT( "raw!"&amp;"H"&amp;(64+MATCH(D8, raw!G65:G88, 0) ) )</f>
        <v>#N/A</v>
      </c>
    </row>
    <row r="9" spans="1:13">
      <c r="A9" t="s">
        <v>6</v>
      </c>
      <c r="B9" s="3">
        <f t="array" aca="1" ref="B9" ca="1">MAX( IF(  ISNA(raw!E92:E97), "", raw!E92:E97 ) )</f>
        <v>0</v>
      </c>
      <c r="C9" t="e">
        <f ca="1">INDIRECT( "raw!"&amp;"F"&amp;(91+MATCH(B9, raw!E92:E97, 0) ) )</f>
        <v>#N/A</v>
      </c>
      <c r="D9" s="3"/>
    </row>
    <row r="11" spans="1:13">
      <c r="A11" t="s">
        <v>9</v>
      </c>
    </row>
    <row r="12" spans="1:13">
      <c r="A12">
        <v>2</v>
      </c>
    </row>
    <row r="13" spans="1:13">
      <c r="A13">
        <v>4</v>
      </c>
    </row>
    <row r="14" spans="1:13">
      <c r="A14">
        <v>10</v>
      </c>
    </row>
    <row r="16" spans="1:13">
      <c r="A16" t="s">
        <v>12</v>
      </c>
    </row>
    <row r="17" spans="1:1">
      <c r="A17">
        <v>1</v>
      </c>
    </row>
    <row r="18" spans="1:1">
      <c r="A18">
        <v>5</v>
      </c>
    </row>
    <row r="19" spans="1:1">
      <c r="A19">
        <v>10</v>
      </c>
    </row>
    <row r="20" spans="1:1">
      <c r="A20">
        <v>15</v>
      </c>
    </row>
    <row r="21" spans="1:1">
      <c r="A21">
        <v>30</v>
      </c>
    </row>
    <row r="23" spans="1:1">
      <c r="A23" t="s">
        <v>10</v>
      </c>
    </row>
    <row r="24" spans="1:1">
      <c r="A24">
        <v>0.25</v>
      </c>
    </row>
    <row r="25" spans="1:1">
      <c r="A25">
        <v>0.5</v>
      </c>
    </row>
    <row r="27" spans="1:1">
      <c r="A27" t="s">
        <v>11</v>
      </c>
    </row>
    <row r="28" spans="1:1">
      <c r="A28" t="s">
        <v>3</v>
      </c>
    </row>
    <row r="29" spans="1:1">
      <c r="A29" t="s">
        <v>4</v>
      </c>
    </row>
    <row r="30" spans="1:1">
      <c r="A30" t="s">
        <v>5</v>
      </c>
    </row>
    <row r="31" spans="1:1">
      <c r="A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tabSelected="1" topLeftCell="A69" workbookViewId="0">
      <selection activeCell="F89" sqref="F89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13">
      <c r="A1" t="s">
        <v>13</v>
      </c>
      <c r="B1" t="s">
        <v>14</v>
      </c>
      <c r="C1" t="s">
        <v>15</v>
      </c>
      <c r="D1" t="s">
        <v>16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3">
      <c r="A2" t="s">
        <v>0</v>
      </c>
      <c r="B2">
        <v>2</v>
      </c>
      <c r="C2">
        <v>0.25</v>
      </c>
      <c r="D2">
        <v>1</v>
      </c>
      <c r="E2" t="e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#N/A</v>
      </c>
      <c r="F2" t="e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#N/A</v>
      </c>
      <c r="G2" t="e">
        <f ca="1">AVERAGE(INDIRECT("[reservoir.csv]reservoir!B"&amp;(MATCH("reservoir_"&amp;G1&amp;"_"&amp;C2&amp;"_"&amp;B2&amp;"_"&amp;D2&amp;"_"&amp;A2&amp;"*",[1]reservoir!$A$1:$A$1202,0)+1),TRUE):INDIRECT("[reservoir.csv]reservoir!XFD"&amp;(MATCH("reservoir_"&amp;G1&amp;"_"&amp;C2&amp;"_"&amp;B2&amp;"_"&amp;D2&amp;"_"&amp;A2&amp;"*",[1]reservoir!$A$1:$A$1202,0)+1),TRUE))</f>
        <v>#N/A</v>
      </c>
      <c r="H2" t="e">
        <f ca="1">CONFIDENCE( 0.05, STDEV( INDIRECT("[reservoir.csv]reservoir!B"&amp;(MATCH("reservoir_"&amp;#REF!&amp;"_"&amp;C2&amp;"_"&amp;B2&amp;"_"&amp;D2&amp;"_"&amp;A2&amp;"*",[1]reservoir!$A$1:$A$1202,0)+1),TRUE):INDIRECT("[reservoir.csv]reservoir!XFD"&amp;(MATCH("reservoir_"&amp;#REF!&amp;"_"&amp;C2&amp;"_"&amp;B2&amp;"_"&amp;D2&amp;"_"&amp;A2&amp;"*",[1]reservoir!$A$1:$A$1202,0)+1),TRUE) ), COUNT( INDIRECT("[reservoir.csv]reservoir!B"&amp;(MATCH("reservoir_"&amp;#REF!&amp;"_"&amp;C2&amp;"_"&amp;B2&amp;"_"&amp;D2&amp;"_"&amp;A2&amp;"*",[1]reservoir!$A$1:$A$1202,0)+1),TRUE):INDIRECT("[reservoir.csv]reservoir!XFD"&amp;(MATCH("reservoir_"&amp;#REF!&amp;"_"&amp;C2&amp;"_"&amp;B2&amp;"_"&amp;D2&amp;"_"&amp;A2&amp;"*",[1]reservoir!$A$1:$A$1202,0)+1),TRUE)  ) )</f>
        <v>#REF!</v>
      </c>
    </row>
    <row r="3" spans="1:13">
      <c r="A3" t="s">
        <v>0</v>
      </c>
      <c r="B3">
        <v>5</v>
      </c>
      <c r="C3">
        <v>0.25</v>
      </c>
      <c r="D3">
        <v>1</v>
      </c>
      <c r="E3" t="e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#N/A</v>
      </c>
      <c r="F3" t="e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#N/A</v>
      </c>
      <c r="G3" t="e">
        <f ca="1">AVERAGE(INDIRECT("[reservoir.csv]reservoir!B"&amp;(MATCH("reservoir_"&amp;G1&amp;"_"&amp;C3&amp;"_"&amp;B3&amp;"_"&amp;D3&amp;"_"&amp;A3&amp;"*",[1]reservoir!$A$1:$A$1202,0)+1),TRUE):INDIRECT("[reservoir.csv]reservoir!XFD"&amp;(MATCH("reservoir_"&amp;G1&amp;"_"&amp;C3&amp;"_"&amp;B3&amp;"_"&amp;D3&amp;"_"&amp;A3&amp;"*",[1]reservoir!$A$1:$A$1202,0)+1),TRUE))</f>
        <v>#N/A</v>
      </c>
    </row>
    <row r="4" spans="1:13">
      <c r="A4" t="s">
        <v>0</v>
      </c>
      <c r="B4">
        <v>10</v>
      </c>
      <c r="C4">
        <v>0.25</v>
      </c>
      <c r="D4">
        <v>1</v>
      </c>
      <c r="E4" t="e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#N/A</v>
      </c>
      <c r="F4" t="e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#N/A</v>
      </c>
      <c r="G4" t="e">
        <f ca="1">AVERAGE(INDIRECT("[reservoir.csv]reservoir!B"&amp;(MATCH("reservoir_"&amp;G1&amp;"_"&amp;C4&amp;"_"&amp;B4&amp;"_"&amp;D4&amp;"_"&amp;A4&amp;"*",[1]reservoir!$A$1:$A$1202,0)+1),TRUE):INDIRECT("[reservoir.csv]reservoir!XFD"&amp;(MATCH("reservoir_"&amp;G1&amp;"_"&amp;C4&amp;"_"&amp;B4&amp;"_"&amp;D4&amp;"_"&amp;A4&amp;"*",[1]reservoir!$A$1:$A$1202,0)+1),TRUE))</f>
        <v>#N/A</v>
      </c>
    </row>
    <row r="5" spans="1:13">
      <c r="A5" t="s">
        <v>0</v>
      </c>
      <c r="B5">
        <v>2</v>
      </c>
      <c r="C5">
        <v>0.5</v>
      </c>
      <c r="D5">
        <v>1</v>
      </c>
      <c r="E5" t="e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#N/A</v>
      </c>
      <c r="F5" t="e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#N/A</v>
      </c>
      <c r="G5" t="e">
        <f ca="1">AVERAGE(INDIRECT("[reservoir.csv]reservoir!B"&amp;(MATCH("reservoir_"&amp;G1&amp;"_"&amp;C5&amp;"_"&amp;B5&amp;"_"&amp;D5&amp;"_"&amp;A5&amp;"*",[1]reservoir!$A$1:$A$1202,0)+1),TRUE):INDIRECT("[reservoir.csv]reservoir!XFD"&amp;(MATCH("reservoir_"&amp;G1&amp;"_"&amp;C5&amp;"_"&amp;B5&amp;"_"&amp;D5&amp;"_"&amp;A5&amp;"*",[1]reservoir!$A$1:$A$1202,0)+1),TRUE))</f>
        <v>#N/A</v>
      </c>
    </row>
    <row r="6" spans="1:13">
      <c r="A6" t="s">
        <v>0</v>
      </c>
      <c r="B6">
        <v>5</v>
      </c>
      <c r="C6">
        <v>0.5</v>
      </c>
      <c r="D6">
        <v>1</v>
      </c>
      <c r="E6" t="e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#N/A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 t="e">
        <f ca="1">AVERAGE(INDIRECT("[reservoir.csv]reservoir!B"&amp;(MATCH("reservoir_"&amp;G1&amp;"_"&amp;C6&amp;"_"&amp;B6&amp;"_"&amp;D6&amp;"_"&amp;A6&amp;"*",[1]reservoir!$A$1:$A$1202,0)+1),TRUE):INDIRECT("[reservoir.csv]reservoir!XFD"&amp;(MATCH("reservoir_"&amp;G1&amp;"_"&amp;C6&amp;"_"&amp;B6&amp;"_"&amp;D6&amp;"_"&amp;A6&amp;"*",[1]reservoir!$A$1:$A$1202,0)+1),TRUE))</f>
        <v>#N/A</v>
      </c>
    </row>
    <row r="7" spans="1:13">
      <c r="A7" t="s">
        <v>0</v>
      </c>
      <c r="B7">
        <v>10</v>
      </c>
      <c r="C7">
        <v>0.5</v>
      </c>
      <c r="D7">
        <v>1</v>
      </c>
      <c r="E7" t="e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#N/A</v>
      </c>
      <c r="F7" t="e">
        <f ca="1">CONFIDENCE( 0.05, STDEV( 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 ), COUNT( 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  ) )</f>
        <v>#N/A</v>
      </c>
      <c r="G7" t="e">
        <f ca="1">AVERAGE(INDIRECT("[reservoir.csv]reservoir!B"&amp;(MATCH("reservoir_"&amp;G1&amp;"_"&amp;C7&amp;"_"&amp;B7&amp;"_"&amp;D7&amp;"_"&amp;A7&amp;"*",[1]reservoir!$A$1:$A$1202,0)+1),TRUE):INDIRECT("[reservoir.csv]reservoir!XFD"&amp;(MATCH("reservoir_"&amp;G1&amp;"_"&amp;C7&amp;"_"&amp;B7&amp;"_"&amp;D7&amp;"_"&amp;A7&amp;"*",[1]reservoir!$A$1:$A$1202,0)+1),TRUE))</f>
        <v>#N/A</v>
      </c>
    </row>
    <row r="8" spans="1:13">
      <c r="A8" t="s">
        <v>0</v>
      </c>
      <c r="B8">
        <v>2</v>
      </c>
      <c r="C8">
        <v>0.25</v>
      </c>
      <c r="D8">
        <v>5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-708354.66271083301</v>
      </c>
      <c r="F8">
        <f ca="1">CONFIDENCE( 0.05, STDEV( 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 ), COUNT( 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  ) )</f>
        <v>40348.617225192662</v>
      </c>
      <c r="G8" t="e">
        <f ca="1">AVERAGE(INDIRECT("[reservoir.csv]reservoir!B"&amp;(MATCH("reservoir_"&amp;G1&amp;"_"&amp;C8&amp;"_"&amp;B8&amp;"_"&amp;D8&amp;"_"&amp;A8&amp;"*",[1]reservoir!$A$1:$A$1202,0)+1),TRUE):INDIRECT("[reservoir.csv]reservoir!XFD"&amp;(MATCH("reservoir_"&amp;G1&amp;"_"&amp;C8&amp;"_"&amp;B8&amp;"_"&amp;D8&amp;"_"&amp;A8&amp;"*",[1]reservoir!$A$1:$A$1202,0)+1),TRUE))</f>
        <v>#N/A</v>
      </c>
      <c r="H8" t="e">
        <f ca="1">CONFIDENCE( 0.05, STDEV( INDIRECT("[reservoir.csv]reservoir!B"&amp;(MATCH("reservoir_"&amp;G1&amp;"_"&amp;C8&amp;"_"&amp;B8&amp;"_"&amp;D8&amp;"_"&amp;A8&amp;"*",[1]reservoir!$A$1:$A$1202,0)+1),TRUE):INDIRECT("[reservoir.csv]reservoir!XFD"&amp;(MATCH("reservoir_"&amp;G1&amp;"_"&amp;C8&amp;"_"&amp;B8&amp;"_"&amp;D8&amp;"_"&amp;A8&amp;"*",[1]reservoir!$A$1:$A$1202,0)+1),TRUE) ), COUNT( INDIRECT("[reservoir.csv]reservoir!B"&amp;(MATCH("reservoir_"&amp;G1&amp;"_"&amp;C8&amp;"_"&amp;B8&amp;"_"&amp;D8&amp;"_"&amp;A8&amp;"*",[1]reservoir!$A$1:$A$1202,0)+1),TRUE):INDIRECT("[reservoir.csv]reservoir!XFD"&amp;(MATCH("reservoir_"&amp;G1&amp;"_"&amp;C8&amp;"_"&amp;B8&amp;"_"&amp;D8&amp;"_"&amp;A8&amp;"*",[1]reservoir!$A$1:$A$1202,0)+1),TRUE)  ) )</f>
        <v>#N/A</v>
      </c>
    </row>
    <row r="9" spans="1:13">
      <c r="A9" t="s">
        <v>0</v>
      </c>
      <c r="B9">
        <v>5</v>
      </c>
      <c r="C9">
        <v>0.25</v>
      </c>
      <c r="D9">
        <v>5</v>
      </c>
      <c r="E9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-712666.43021396652</v>
      </c>
      <c r="F9">
        <f ca="1">CONFIDENCE( 0.05, STDEV( 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 ), COUNT( 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  ) )</f>
        <v>39847.355988397991</v>
      </c>
      <c r="G9" t="e">
        <f ca="1">AVERAGE(INDIRECT("[reservoir.csv]reservoir!B"&amp;(MATCH("reservoir_"&amp;G1&amp;"_"&amp;C9&amp;"_"&amp;B9&amp;"_"&amp;D9&amp;"_"&amp;A9&amp;"*",[1]reservoir!$A$1:$A$1202,0)+1),TRUE):INDIRECT("[reservoir.csv]reservoir!XFD"&amp;(MATCH("reservoir_"&amp;G1&amp;"_"&amp;C9&amp;"_"&amp;B9&amp;"_"&amp;D9&amp;"_"&amp;A9&amp;"*",[1]reservoir!$A$1:$A$1202,0)+1),TRUE))</f>
        <v>#N/A</v>
      </c>
    </row>
    <row r="10" spans="1:13">
      <c r="A10" t="s">
        <v>0</v>
      </c>
      <c r="B10">
        <v>10</v>
      </c>
      <c r="C10">
        <v>0.25</v>
      </c>
      <c r="D10">
        <v>5</v>
      </c>
      <c r="E10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-733045.43069279951</v>
      </c>
      <c r="F10">
        <f ca="1">CONFIDENCE( 0.05, STDEV( 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 ), COUNT( 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  ) )</f>
        <v>38394.629508467398</v>
      </c>
      <c r="G10" t="e">
        <f ca="1">AVERAGE(INDIRECT("[reservoir.csv]reservoir!B"&amp;(MATCH("reservoir_"&amp;G1&amp;"_"&amp;C10&amp;"_"&amp;B10&amp;"_"&amp;D10&amp;"_"&amp;A10&amp;"*",[1]reservoir!$A$1:$A$1202,0)+1),TRUE):INDIRECT("[reservoir.csv]reservoir!XFD"&amp;(MATCH("reservoir_"&amp;G1&amp;"_"&amp;C10&amp;"_"&amp;B10&amp;"_"&amp;D10&amp;"_"&amp;A10&amp;"*",[1]reservoir!$A$1:$A$1202,0)+1),TRUE))</f>
        <v>#N/A</v>
      </c>
    </row>
    <row r="11" spans="1:13">
      <c r="A11" t="s">
        <v>0</v>
      </c>
      <c r="B11">
        <v>2</v>
      </c>
      <c r="C11">
        <v>0.5</v>
      </c>
      <c r="D11">
        <v>5</v>
      </c>
      <c r="E11" t="e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#N/A</v>
      </c>
      <c r="F11" t="e">
        <f ca="1">CONFIDENCE( 0.05, STDEV( 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 ), COUNT( 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  ) )</f>
        <v>#N/A</v>
      </c>
      <c r="G11" t="e">
        <f ca="1">AVERAGE(INDIRECT("[reservoir.csv]reservoir!B"&amp;(MATCH("reservoir_"&amp;G1&amp;"_"&amp;C11&amp;"_"&amp;B11&amp;"_"&amp;D11&amp;"_"&amp;A11&amp;"*",[1]reservoir!$A$1:$A$1202,0)+1),TRUE):INDIRECT("[reservoir.csv]reservoir!XFD"&amp;(MATCH("reservoir_"&amp;G1&amp;"_"&amp;C11&amp;"_"&amp;B11&amp;"_"&amp;D11&amp;"_"&amp;A11&amp;"*",[1]reservoir!$A$1:$A$1202,0)+1),TRUE))</f>
        <v>#N/A</v>
      </c>
      <c r="H11" t="e">
        <f ca="1">CONFIDENCE( 0.05, STDEV( INDIRECT("[reservoir.csv]reservoir!B"&amp;(MATCH("reservoir_"&amp;G1&amp;"_"&amp;C11&amp;"_"&amp;B11&amp;"_"&amp;D11&amp;"_"&amp;A11&amp;"*",[1]reservoir!$A$1:$A$1202,0)+1),TRUE):INDIRECT("[reservoir.csv]reservoir!XFD"&amp;(MATCH("reservoir_"&amp;G1&amp;"_"&amp;C11&amp;"_"&amp;B11&amp;"_"&amp;D11&amp;"_"&amp;A11&amp;"*",[1]reservoir!$A$1:$A$1202,0)+1),TRUE) ), COUNT( INDIRECT("[reservoir.csv]reservoir!B"&amp;(MATCH("reservoir_"&amp;G1&amp;"_"&amp;C11&amp;"_"&amp;B11&amp;"_"&amp;D11&amp;"_"&amp;A11&amp;"*",[1]reservoir!$A$1:$A$1202,0)+1),TRUE):INDIRECT("[reservoir.csv]reservoir!XFD"&amp;(MATCH("reservoir_"&amp;G1&amp;"_"&amp;C11&amp;"_"&amp;B11&amp;"_"&amp;D11&amp;"_"&amp;A11&amp;"*",[1]reservoir!$A$1:$A$1202,0)+1),TRUE)  ) )</f>
        <v>#N/A</v>
      </c>
    </row>
    <row r="12" spans="1:13">
      <c r="A12" t="s">
        <v>0</v>
      </c>
      <c r="B12">
        <v>5</v>
      </c>
      <c r="C12">
        <v>0.5</v>
      </c>
      <c r="D12">
        <v>5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-710729.47429503326</v>
      </c>
      <c r="F12">
        <f ca="1">CONFIDENCE( 0.05, STDEV( 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 ), COUNT( 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  ) )</f>
        <v>39957.880652231535</v>
      </c>
      <c r="G12" t="e">
        <f ca="1">AVERAGE(INDIRECT("[reservoir.csv]reservoir!B"&amp;(MATCH("reservoir_"&amp;G1&amp;"_"&amp;C12&amp;"_"&amp;B12&amp;"_"&amp;D12&amp;"_"&amp;A12&amp;"*",[1]reservoir!$A$1:$A$1202,0)+1),TRUE):INDIRECT("[reservoir.csv]reservoir!XFD"&amp;(MATCH("reservoir_"&amp;G1&amp;"_"&amp;C12&amp;"_"&amp;B12&amp;"_"&amp;D12&amp;"_"&amp;A12&amp;"*",[1]reservoir!$A$1:$A$1202,0)+1),TRUE))</f>
        <v>#N/A</v>
      </c>
      <c r="K12" t="s">
        <v>22</v>
      </c>
    </row>
    <row r="13" spans="1:13">
      <c r="A13" t="s">
        <v>0</v>
      </c>
      <c r="B13">
        <v>10</v>
      </c>
      <c r="C13">
        <v>0.5</v>
      </c>
      <c r="D13">
        <v>5</v>
      </c>
      <c r="E13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-750009.68659553293</v>
      </c>
      <c r="F13" t="e">
        <f ca="1">CONFIDENCE( 0.05, STDEV( INDIRECT("[reservoir.csv]reservoir!B"&amp;(MATCH("reservoir_"&amp;E2&amp;"_"&amp;C13&amp;"_"&amp;B13&amp;"_"&amp;D13&amp;"_"&amp;A13&amp;"*",[1]reservoir!$A$1:$A$1202,0)+1),TRUE):INDIRECT("[reservoir.csv]reservoir!XFD"&amp;(MATCH("reservoir_"&amp;E2&amp;"_"&amp;C13&amp;"_"&amp;B13&amp;"_"&amp;D13&amp;"_"&amp;A13&amp;"*",[1]reservoir!$A$1:$A$1202,0)+1),TRUE) ), COUNT( INDIRECT("[reservoir.csv]reservoir!B"&amp;(MATCH("reservoir_"&amp;E2&amp;"_"&amp;C13&amp;"_"&amp;B13&amp;"_"&amp;D13&amp;"_"&amp;A13&amp;"*",[1]reservoir!$A$1:$A$1202,0)+1),TRUE):INDIRECT("[reservoir.csv]reservoir!XFD"&amp;(MATCH("reservoir_"&amp;E2&amp;"_"&amp;C13&amp;"_"&amp;B13&amp;"_"&amp;D13&amp;"_"&amp;A13&amp;"*",[1]reservoir!$A$1:$A$1202,0)+1),TRUE)  ) )</f>
        <v>#N/A</v>
      </c>
      <c r="G13" t="e">
        <f ca="1">AVERAGE(INDIRECT("[reservoir.csv]reservoir!B"&amp;(MATCH("reservoir_"&amp;G1&amp;"_"&amp;C13&amp;"_"&amp;B13&amp;"_"&amp;D13&amp;"_"&amp;A13&amp;"*",[1]reservoir!$A$1:$A$1202,0)+1),TRUE):INDIRECT("[reservoir.csv]reservoir!XFD"&amp;(MATCH("reservoir_"&amp;G1&amp;"_"&amp;C13&amp;"_"&amp;B13&amp;"_"&amp;D13&amp;"_"&amp;A13&amp;"*",[1]reservoir!$A$1:$A$1202,0)+1),TRUE))</f>
        <v>#N/A</v>
      </c>
      <c r="K13" t="s">
        <v>23</v>
      </c>
    </row>
    <row r="14" spans="1:13">
      <c r="A14" t="s">
        <v>0</v>
      </c>
      <c r="B14">
        <v>2</v>
      </c>
      <c r="C14">
        <v>0.25</v>
      </c>
      <c r="D14">
        <v>10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-710017.80558049981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40360.92961446158</v>
      </c>
      <c r="G14" t="e">
        <f ca="1">AVERAGE(INDIRECT("[reservoir.csv]reservoir!B"&amp;(MATCH("reservoir_"&amp;G1&amp;"_"&amp;C14&amp;"_"&amp;B14&amp;"_"&amp;D14&amp;"_"&amp;A14&amp;"*",[1]reservoir!$A$1:$A$1202,0)+1),TRUE):INDIRECT("[reservoir.csv]reservoir!XFD"&amp;(MATCH("reservoir_"&amp;G1&amp;"_"&amp;C14&amp;"_"&amp;B14&amp;"_"&amp;D14&amp;"_"&amp;A14&amp;"*",[1]reservoir!$A$1:$A$1202,0)+1),TRUE))</f>
        <v>#N/A</v>
      </c>
      <c r="H14" t="e">
        <f ca="1">CONFIDENCE( 0.05, STDEV( INDIRECT("[reservoir.csv]reservoir!B"&amp;(MATCH("reservoir_"&amp;G1&amp;"_"&amp;C14&amp;"_"&amp;B14&amp;"_"&amp;D14&amp;"_"&amp;A14&amp;"*",[1]reservoir!$A$1:$A$1202,0)+1),TRUE):INDIRECT("[reservoir.csv]reservoir!XFD"&amp;(MATCH("reservoir_"&amp;G1&amp;"_"&amp;C14&amp;"_"&amp;B14&amp;"_"&amp;D14&amp;"_"&amp;A14&amp;"*",[1]reservoir!$A$1:$A$1202,0)+1),TRUE) ), COUNT( INDIRECT("[reservoir.csv]reservoir!B"&amp;(MATCH("reservoir_"&amp;G1&amp;"_"&amp;C14&amp;"_"&amp;B14&amp;"_"&amp;D14&amp;"_"&amp;A14&amp;"*",[1]reservoir!$A$1:$A$1202,0)+1),TRUE):INDIRECT("[reservoir.csv]reservoir!XFD"&amp;(MATCH("reservoir_"&amp;G1&amp;"_"&amp;C14&amp;"_"&amp;B14&amp;"_"&amp;D14&amp;"_"&amp;A14&amp;"*",[1]reservoir!$A$1:$A$1202,0)+1),TRUE)  ) )</f>
        <v>#N/A</v>
      </c>
      <c r="K14" t="s">
        <v>24</v>
      </c>
    </row>
    <row r="15" spans="1:13">
      <c r="A15" t="s">
        <v>0</v>
      </c>
      <c r="B15">
        <v>5</v>
      </c>
      <c r="C15">
        <v>0.25</v>
      </c>
      <c r="D15">
        <v>10</v>
      </c>
      <c r="E15" t="e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#N/A</v>
      </c>
      <c r="F15" t="e">
        <f ca="1">CONFIDENCE( 0.05, STDEV( INDIRECT("[reservoir.csv]reservoir!B"&amp;(MATCH("reservoir_"&amp;E2&amp;"_"&amp;C15&amp;"_"&amp;B15&amp;"_"&amp;D15&amp;"_"&amp;A15&amp;"*",[1]reservoir!$A$1:$A$1202,0)+1),TRUE):INDIRECT("[reservoir.csv]reservoir!XFD"&amp;(MATCH("reservoir_"&amp;E2&amp;"_"&amp;C15&amp;"_"&amp;B15&amp;"_"&amp;D15&amp;"_"&amp;A15&amp;"*",[1]reservoir!$A$1:$A$1202,0)+1),TRUE) ), COUNT( INDIRECT("[reservoir.csv]reservoir!B"&amp;(MATCH("reservoir_"&amp;E2&amp;"_"&amp;C15&amp;"_"&amp;B15&amp;"_"&amp;D15&amp;"_"&amp;A15&amp;"*",[1]reservoir!$A$1:$A$1202,0)+1),TRUE):INDIRECT("[reservoir.csv]reservoir!XFD"&amp;(MATCH("reservoir_"&amp;E2&amp;"_"&amp;C15&amp;"_"&amp;B15&amp;"_"&amp;D15&amp;"_"&amp;A15&amp;"*",[1]reservoir!$A$1:$A$1202,0)+1),TRUE)  ) )</f>
        <v>#N/A</v>
      </c>
      <c r="G15" t="e">
        <f ca="1">AVERAGE(INDIRECT("[reservoir.csv]reservoir!B"&amp;(MATCH("reservoir_"&amp;G1&amp;"_"&amp;C15&amp;"_"&amp;B15&amp;"_"&amp;D15&amp;"_"&amp;A15&amp;"*",[1]reservoir!$A$1:$A$1202,0)+1),TRUE):INDIRECT("[reservoir.csv]reservoir!XFD"&amp;(MATCH("reservoir_"&amp;G1&amp;"_"&amp;C15&amp;"_"&amp;B15&amp;"_"&amp;D15&amp;"_"&amp;A15&amp;"*",[1]reservoir!$A$1:$A$1202,0)+1),TRUE))</f>
        <v>#N/A</v>
      </c>
    </row>
    <row r="16" spans="1:13">
      <c r="A16" t="s">
        <v>0</v>
      </c>
      <c r="B16">
        <v>10</v>
      </c>
      <c r="C16">
        <v>0.25</v>
      </c>
      <c r="D16">
        <v>10</v>
      </c>
      <c r="E16" t="e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#N/A</v>
      </c>
      <c r="F16" t="e">
        <f ca="1">CONFIDENCE( 0.05, STDEV( INDIRECT("[reservoir.csv]reservoir!B"&amp;(MATCH("reservoir_"&amp;E3&amp;"_"&amp;C16&amp;"_"&amp;B16&amp;"_"&amp;D16&amp;"_"&amp;A16&amp;"*",[1]reservoir!$A$1:$A$1202,0)+1),TRUE):INDIRECT("[reservoir.csv]reservoir!XFD"&amp;(MATCH("reservoir_"&amp;E3&amp;"_"&amp;C16&amp;"_"&amp;B16&amp;"_"&amp;D16&amp;"_"&amp;A16&amp;"*",[1]reservoir!$A$1:$A$1202,0)+1),TRUE) ), COUNT( INDIRECT("[reservoir.csv]reservoir!B"&amp;(MATCH("reservoir_"&amp;E3&amp;"_"&amp;C16&amp;"_"&amp;B16&amp;"_"&amp;D16&amp;"_"&amp;A16&amp;"*",[1]reservoir!$A$1:$A$1202,0)+1),TRUE):INDIRECT("[reservoir.csv]reservoir!XFD"&amp;(MATCH("reservoir_"&amp;E3&amp;"_"&amp;C16&amp;"_"&amp;B16&amp;"_"&amp;D16&amp;"_"&amp;A16&amp;"*",[1]reservoir!$A$1:$A$1202,0)+1),TRUE)  ) )</f>
        <v>#N/A</v>
      </c>
      <c r="G16" t="e">
        <f ca="1">AVERAGE(INDIRECT("[reservoir.csv]reservoir!B"&amp;(MATCH("reservoir_"&amp;G1&amp;"_"&amp;C16&amp;"_"&amp;B16&amp;"_"&amp;D16&amp;"_"&amp;A16&amp;"*",[1]reservoir!$A$1:$A$1202,0)+1),TRUE):INDIRECT("[reservoir.csv]reservoir!XFD"&amp;(MATCH("reservoir_"&amp;G1&amp;"_"&amp;C16&amp;"_"&amp;B16&amp;"_"&amp;D16&amp;"_"&amp;A16&amp;"*",[1]reservoir!$A$1:$A$1202,0)+1),TRUE))</f>
        <v>#N/A</v>
      </c>
    </row>
    <row r="17" spans="1:8">
      <c r="A17" t="s">
        <v>0</v>
      </c>
      <c r="B17">
        <v>2</v>
      </c>
      <c r="C17">
        <v>0.5</v>
      </c>
      <c r="D17">
        <v>10</v>
      </c>
      <c r="E17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-707681.55103869957</v>
      </c>
      <c r="F17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40639.020483363041</v>
      </c>
      <c r="G17" t="e">
        <f ca="1">AVERAGE(INDIRECT("[reservoir.csv]reservoir!B"&amp;(MATCH("reservoir_"&amp;G1&amp;"_"&amp;C17&amp;"_"&amp;B17&amp;"_"&amp;D17&amp;"_"&amp;A17&amp;"*",[1]reservoir!$A$1:$A$1202,0)+1),TRUE):INDIRECT("[reservoir.csv]reservoir!XFD"&amp;(MATCH("reservoir_"&amp;G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G1&amp;"_"&amp;C17&amp;"_"&amp;B17&amp;"_"&amp;D17&amp;"_"&amp;A17&amp;"*",[1]reservoir!$A$1:$A$1202,0)+1),TRUE):INDIRECT("[reservoir.csv]reservoir!XFD"&amp;(MATCH("reservoir_"&amp;G1&amp;"_"&amp;C17&amp;"_"&amp;B17&amp;"_"&amp;D17&amp;"_"&amp;A17&amp;"*",[1]reservoir!$A$1:$A$1202,0)+1),TRUE) ), COUNT( INDIRECT("[reservoir.csv]reservoir!B"&amp;(MATCH("reservoir_"&amp;G1&amp;"_"&amp;C17&amp;"_"&amp;B17&amp;"_"&amp;D17&amp;"_"&amp;A17&amp;"*",[1]reservoir!$A$1:$A$1202,0)+1),TRUE):INDIRECT("[reservoir.csv]reservoir!XFD"&amp;(MATCH("reservoir_"&amp;G1&amp;"_"&amp;C17&amp;"_"&amp;B17&amp;"_"&amp;D17&amp;"_"&amp;A17&amp;"*",[1]reservoir!$A$1:$A$1202,0)+1),TRUE)  ) )</f>
        <v>#N/A</v>
      </c>
    </row>
    <row r="18" spans="1:8">
      <c r="A18" t="s">
        <v>0</v>
      </c>
      <c r="B18">
        <v>5</v>
      </c>
      <c r="C18">
        <v>0.5</v>
      </c>
      <c r="D18">
        <v>10</v>
      </c>
      <c r="E18" t="e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#N/A</v>
      </c>
      <c r="F18" t="e">
        <f ca="1">CONFIDENCE( 0.05, STDEV( INDIRECT("[reservoir.csv]reservoir!B"&amp;(MATCH("reservoir_"&amp;E2&amp;"_"&amp;C18&amp;"_"&amp;B18&amp;"_"&amp;D18&amp;"_"&amp;A18&amp;"*",[1]reservoir!$A$1:$A$1202,0)+1),TRUE):INDIRECT("[reservoir.csv]reservoir!XFD"&amp;(MATCH("reservoir_"&amp;E2&amp;"_"&amp;C18&amp;"_"&amp;B18&amp;"_"&amp;D18&amp;"_"&amp;A18&amp;"*",[1]reservoir!$A$1:$A$1202,0)+1),TRUE) ), COUNT( INDIRECT("[reservoir.csv]reservoir!B"&amp;(MATCH("reservoir_"&amp;E2&amp;"_"&amp;C18&amp;"_"&amp;B18&amp;"_"&amp;D18&amp;"_"&amp;A18&amp;"*",[1]reservoir!$A$1:$A$1202,0)+1),TRUE):INDIRECT("[reservoir.csv]reservoir!XFD"&amp;(MATCH("reservoir_"&amp;E2&amp;"_"&amp;C18&amp;"_"&amp;B18&amp;"_"&amp;D18&amp;"_"&amp;A18&amp;"*",[1]reservoir!$A$1:$A$1202,0)+1),TRUE)  ) )</f>
        <v>#N/A</v>
      </c>
      <c r="G18" t="e">
        <f ca="1">AVERAGE(INDIRECT("[reservoir.csv]reservoir!B"&amp;(MATCH("reservoir_"&amp;G1&amp;"_"&amp;C18&amp;"_"&amp;B18&amp;"_"&amp;D18&amp;"_"&amp;A18&amp;"*",[1]reservoir!$A$1:$A$1202,0)+1),TRUE):INDIRECT("[reservoir.csv]reservoir!XFD"&amp;(MATCH("reservoir_"&amp;G1&amp;"_"&amp;C18&amp;"_"&amp;B18&amp;"_"&amp;D18&amp;"_"&amp;A18&amp;"*",[1]reservoir!$A$1:$A$1202,0)+1),TRUE))</f>
        <v>#N/A</v>
      </c>
    </row>
    <row r="19" spans="1:8">
      <c r="A19" t="s">
        <v>0</v>
      </c>
      <c r="B19">
        <v>10</v>
      </c>
      <c r="C19">
        <v>0.5</v>
      </c>
      <c r="D19">
        <v>10</v>
      </c>
      <c r="E19" t="e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#N/A</v>
      </c>
      <c r="F19" t="e">
        <f ca="1">CONFIDENCE( 0.05, STDEV( INDIRECT("[reservoir.csv]reservoir!B"&amp;(MATCH("reservoir_"&amp;E3&amp;"_"&amp;C19&amp;"_"&amp;B19&amp;"_"&amp;D19&amp;"_"&amp;A19&amp;"*",[1]reservoir!$A$1:$A$1202,0)+1),TRUE):INDIRECT("[reservoir.csv]reservoir!XFD"&amp;(MATCH("reservoir_"&amp;E3&amp;"_"&amp;C19&amp;"_"&amp;B19&amp;"_"&amp;D19&amp;"_"&amp;A19&amp;"*",[1]reservoir!$A$1:$A$1202,0)+1),TRUE) ), COUNT( INDIRECT("[reservoir.csv]reservoir!B"&amp;(MATCH("reservoir_"&amp;E3&amp;"_"&amp;C19&amp;"_"&amp;B19&amp;"_"&amp;D19&amp;"_"&amp;A19&amp;"*",[1]reservoir!$A$1:$A$1202,0)+1),TRUE):INDIRECT("[reservoir.csv]reservoir!XFD"&amp;(MATCH("reservoir_"&amp;E3&amp;"_"&amp;C19&amp;"_"&amp;B19&amp;"_"&amp;D19&amp;"_"&amp;A19&amp;"*",[1]reservoir!$A$1:$A$1202,0)+1),TRUE)  ) )</f>
        <v>#N/A</v>
      </c>
      <c r="G19" t="e">
        <f ca="1">AVERAGE(INDIRECT("[reservoir.csv]reservoir!B"&amp;(MATCH("reservoir_"&amp;G1&amp;"_"&amp;C19&amp;"_"&amp;B19&amp;"_"&amp;D19&amp;"_"&amp;A19&amp;"*",[1]reservoir!$A$1:$A$1202,0)+1),TRUE):INDIRECT("[reservoir.csv]reservoir!XFD"&amp;(MATCH("reservoir_"&amp;G1&amp;"_"&amp;C19&amp;"_"&amp;B19&amp;"_"&amp;D19&amp;"_"&amp;A19&amp;"*",[1]reservoir!$A$1:$A$1202,0)+1),TRUE))</f>
        <v>#N/A</v>
      </c>
    </row>
    <row r="20" spans="1:8">
      <c r="A20" t="s">
        <v>0</v>
      </c>
      <c r="B20">
        <v>2</v>
      </c>
      <c r="C20">
        <v>0.25</v>
      </c>
      <c r="D20">
        <v>15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-709021.09014419978</v>
      </c>
      <c r="F20">
        <f ca="1">CONFIDENCE( 0.05, STDEV( 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 ), COUNT( 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  ) )</f>
        <v>40113.59854833554</v>
      </c>
      <c r="G20" t="e">
        <f ca="1">AVERAGE(INDIRECT("[reservoir.csv]reservoir!B"&amp;(MATCH("reservoir_"&amp;G1&amp;"_"&amp;C20&amp;"_"&amp;B20&amp;"_"&amp;D20&amp;"_"&amp;A20&amp;"*",[1]reservoir!$A$1:$A$1202,0)+1),TRUE):INDIRECT("[reservoir.csv]reservoir!XFD"&amp;(MATCH("reservoir_"&amp;G1&amp;"_"&amp;C20&amp;"_"&amp;B20&amp;"_"&amp;D20&amp;"_"&amp;A20&amp;"*",[1]reservoir!$A$1:$A$1202,0)+1),TRUE))</f>
        <v>#N/A</v>
      </c>
      <c r="H20" t="e">
        <f ca="1">CONFIDENCE( 0.05, STDEV( INDIRECT("[reservoir.csv]reservoir!B"&amp;(MATCH("reservoir_"&amp;G1&amp;"_"&amp;C20&amp;"_"&amp;B20&amp;"_"&amp;D20&amp;"_"&amp;A20&amp;"*",[1]reservoir!$A$1:$A$1202,0)+1),TRUE):INDIRECT("[reservoir.csv]reservoir!XFD"&amp;(MATCH("reservoir_"&amp;G1&amp;"_"&amp;C20&amp;"_"&amp;B20&amp;"_"&amp;D20&amp;"_"&amp;A20&amp;"*",[1]reservoir!$A$1:$A$1202,0)+1),TRUE) ), COUNT( INDIRECT("[reservoir.csv]reservoir!B"&amp;(MATCH("reservoir_"&amp;G1&amp;"_"&amp;C20&amp;"_"&amp;B20&amp;"_"&amp;D20&amp;"_"&amp;A20&amp;"*",[1]reservoir!$A$1:$A$1202,0)+1),TRUE):INDIRECT("[reservoir.csv]reservoir!XFD"&amp;(MATCH("reservoir_"&amp;G1&amp;"_"&amp;C20&amp;"_"&amp;B20&amp;"_"&amp;D20&amp;"_"&amp;A20&amp;"*",[1]reservoir!$A$1:$A$1202,0)+1),TRUE)  ) )</f>
        <v>#N/A</v>
      </c>
    </row>
    <row r="21" spans="1:8">
      <c r="A21" t="s">
        <v>0</v>
      </c>
      <c r="B21">
        <v>5</v>
      </c>
      <c r="C21">
        <v>0.25</v>
      </c>
      <c r="D21">
        <v>15</v>
      </c>
      <c r="E21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-835883.99848549964</v>
      </c>
      <c r="F21" t="e">
        <f ca="1">CONFIDENCE( 0.05, STDEV( INDIRECT("[reservoir.csv]reservoir!B"&amp;(MATCH("reservoir_"&amp;E2&amp;"_"&amp;C21&amp;"_"&amp;B21&amp;"_"&amp;D21&amp;"_"&amp;A21&amp;"*",[1]reservoir!$A$1:$A$1202,0)+1),TRUE):INDIRECT("[reservoir.csv]reservoir!XFD"&amp;(MATCH("reservoir_"&amp;E2&amp;"_"&amp;C21&amp;"_"&amp;B21&amp;"_"&amp;D21&amp;"_"&amp;A21&amp;"*",[1]reservoir!$A$1:$A$1202,0)+1),TRUE) ), COUNT( INDIRECT("[reservoir.csv]reservoir!B"&amp;(MATCH("reservoir_"&amp;E2&amp;"_"&amp;C21&amp;"_"&amp;B21&amp;"_"&amp;D21&amp;"_"&amp;A21&amp;"*",[1]reservoir!$A$1:$A$1202,0)+1),TRUE):INDIRECT("[reservoir.csv]reservoir!XFD"&amp;(MATCH("reservoir_"&amp;E2&amp;"_"&amp;C21&amp;"_"&amp;B21&amp;"_"&amp;D21&amp;"_"&amp;A21&amp;"*",[1]reservoir!$A$1:$A$1202,0)+1),TRUE)  ) )</f>
        <v>#N/A</v>
      </c>
      <c r="G21" t="e">
        <f ca="1">AVERAGE(INDIRECT("[reservoir.csv]reservoir!B"&amp;(MATCH("reservoir_"&amp;G1&amp;"_"&amp;C21&amp;"_"&amp;B21&amp;"_"&amp;D21&amp;"_"&amp;A21&amp;"*",[1]reservoir!$A$1:$A$1202,0)+1),TRUE):INDIRECT("[reservoir.csv]reservoir!XFD"&amp;(MATCH("reservoir_"&amp;G1&amp;"_"&amp;C21&amp;"_"&amp;B21&amp;"_"&amp;D21&amp;"_"&amp;A21&amp;"*",[1]reservoir!$A$1:$A$1202,0)+1),TRUE))</f>
        <v>#N/A</v>
      </c>
    </row>
    <row r="22" spans="1:8">
      <c r="A22" t="s">
        <v>0</v>
      </c>
      <c r="B22">
        <v>10</v>
      </c>
      <c r="C22">
        <v>0.25</v>
      </c>
      <c r="D22">
        <v>15</v>
      </c>
      <c r="E22" t="e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#N/A</v>
      </c>
      <c r="F22" t="e">
        <f ca="1">CONFIDENCE( 0.05, STDEV( INDIRECT("[reservoir.csv]reservoir!B"&amp;(MATCH("reservoir_"&amp;E3&amp;"_"&amp;C22&amp;"_"&amp;B22&amp;"_"&amp;D22&amp;"_"&amp;A22&amp;"*",[1]reservoir!$A$1:$A$1202,0)+1),TRUE):INDIRECT("[reservoir.csv]reservoir!XFD"&amp;(MATCH("reservoir_"&amp;E3&amp;"_"&amp;C22&amp;"_"&amp;B22&amp;"_"&amp;D22&amp;"_"&amp;A22&amp;"*",[1]reservoir!$A$1:$A$1202,0)+1),TRUE) ), COUNT( INDIRECT("[reservoir.csv]reservoir!B"&amp;(MATCH("reservoir_"&amp;E3&amp;"_"&amp;C22&amp;"_"&amp;B22&amp;"_"&amp;D22&amp;"_"&amp;A22&amp;"*",[1]reservoir!$A$1:$A$1202,0)+1),TRUE):INDIRECT("[reservoir.csv]reservoir!XFD"&amp;(MATCH("reservoir_"&amp;E3&amp;"_"&amp;C22&amp;"_"&amp;B22&amp;"_"&amp;D22&amp;"_"&amp;A22&amp;"*",[1]reservoir!$A$1:$A$1202,0)+1),TRUE)  ) )</f>
        <v>#N/A</v>
      </c>
      <c r="G22" t="e">
        <f ca="1">AVERAGE(INDIRECT("[reservoir.csv]reservoir!B"&amp;(MATCH("reservoir_"&amp;G1&amp;"_"&amp;C22&amp;"_"&amp;B22&amp;"_"&amp;D22&amp;"_"&amp;A22&amp;"*",[1]reservoir!$A$1:$A$1202,0)+1),TRUE):INDIRECT("[reservoir.csv]reservoir!XFD"&amp;(MATCH("reservoir_"&amp;G1&amp;"_"&amp;C22&amp;"_"&amp;B22&amp;"_"&amp;D22&amp;"_"&amp;A22&amp;"*",[1]reservoir!$A$1:$A$1202,0)+1),TRUE))</f>
        <v>#N/A</v>
      </c>
    </row>
    <row r="23" spans="1:8">
      <c r="A23" t="s">
        <v>0</v>
      </c>
      <c r="B23">
        <v>2</v>
      </c>
      <c r="C23">
        <v>0.5</v>
      </c>
      <c r="D23">
        <v>15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-708492.99496816634</v>
      </c>
      <c r="F23">
        <f ca="1">CONFIDENCE( 0.05, STDEV( 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 ), COUNT( 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  ) )</f>
        <v>40027.392959266581</v>
      </c>
      <c r="G23" t="e">
        <f ca="1">AVERAGE(INDIRECT("[reservoir.csv]reservoir!B"&amp;(MATCH("reservoir_"&amp;G1&amp;"_"&amp;C23&amp;"_"&amp;B23&amp;"_"&amp;D23&amp;"_"&amp;A23&amp;"*",[1]reservoir!$A$1:$A$1202,0)+1),TRUE):INDIRECT("[reservoir.csv]reservoir!XFD"&amp;(MATCH("reservoir_"&amp;G1&amp;"_"&amp;C23&amp;"_"&amp;B23&amp;"_"&amp;D23&amp;"_"&amp;A23&amp;"*",[1]reservoir!$A$1:$A$1202,0)+1),TRUE))</f>
        <v>#N/A</v>
      </c>
    </row>
    <row r="24" spans="1:8">
      <c r="A24" t="s">
        <v>0</v>
      </c>
      <c r="B24">
        <v>5</v>
      </c>
      <c r="C24">
        <v>0.5</v>
      </c>
      <c r="D24">
        <v>15</v>
      </c>
      <c r="E24" t="e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#N/A</v>
      </c>
      <c r="F24" t="e">
        <f ca="1">CONFIDENCE( 0.05, STDEV( INDIRECT("[reservoir.csv]reservoir!B"&amp;(MATCH("reservoir_"&amp;E2&amp;"_"&amp;C24&amp;"_"&amp;B24&amp;"_"&amp;D24&amp;"_"&amp;A24&amp;"*",[1]reservoir!$A$1:$A$1202,0)+1),TRUE):INDIRECT("[reservoir.csv]reservoir!XFD"&amp;(MATCH("reservoir_"&amp;E2&amp;"_"&amp;C24&amp;"_"&amp;B24&amp;"_"&amp;D24&amp;"_"&amp;A24&amp;"*",[1]reservoir!$A$1:$A$1202,0)+1),TRUE) ), COUNT( INDIRECT("[reservoir.csv]reservoir!B"&amp;(MATCH("reservoir_"&amp;E2&amp;"_"&amp;C24&amp;"_"&amp;B24&amp;"_"&amp;D24&amp;"_"&amp;A24&amp;"*",[1]reservoir!$A$1:$A$1202,0)+1),TRUE):INDIRECT("[reservoir.csv]reservoir!XFD"&amp;(MATCH("reservoir_"&amp;E2&amp;"_"&amp;C24&amp;"_"&amp;B24&amp;"_"&amp;D24&amp;"_"&amp;A24&amp;"*",[1]reservoir!$A$1:$A$1202,0)+1),TRUE)  ) )</f>
        <v>#N/A</v>
      </c>
      <c r="G24" t="e">
        <f ca="1">AVERAGE(INDIRECT("[reservoir.csv]reservoir!B"&amp;(MATCH("reservoir_"&amp;G1&amp;"_"&amp;C24&amp;"_"&amp;B24&amp;"_"&amp;D24&amp;"_"&amp;A24&amp;"*",[1]reservoir!$A$1:$A$1202,0)+1),TRUE):INDIRECT("[reservoir.csv]reservoir!XFD"&amp;(MATCH("reservoir_"&amp;G1&amp;"_"&amp;C24&amp;"_"&amp;B24&amp;"_"&amp;D24&amp;"_"&amp;A24&amp;"*",[1]reservoir!$A$1:$A$1202,0)+1),TRUE))</f>
        <v>#N/A</v>
      </c>
    </row>
    <row r="25" spans="1:8">
      <c r="A25" t="s">
        <v>0</v>
      </c>
      <c r="B25">
        <v>10</v>
      </c>
      <c r="C25">
        <v>0.5</v>
      </c>
      <c r="D25">
        <v>15</v>
      </c>
      <c r="E25" t="e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#N/A</v>
      </c>
      <c r="F25" t="e">
        <f ca="1">CONFIDENCE( 0.05, STDEV( 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 ), COUNT( 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  ) )</f>
        <v>#N/A</v>
      </c>
      <c r="G25" t="e">
        <f ca="1">AVERAGE(INDIRECT("[reservoir.csv]reservoir!B"&amp;(MATCH("reservoir_"&amp;G1&amp;"_"&amp;C25&amp;"_"&amp;B25&amp;"_"&amp;D25&amp;"_"&amp;A25&amp;"*",[1]reservoir!$A$1:$A$1202,0)+1),TRUE):INDIRECT("[reservoir.csv]reservoir!XFD"&amp;(MATCH("reservoir_"&amp;G1&amp;"_"&amp;C25&amp;"_"&amp;B25&amp;"_"&amp;D25&amp;"_"&amp;A25&amp;"*",[1]reservoir!$A$1:$A$1202,0)+1),TRUE))</f>
        <v>#N/A</v>
      </c>
    </row>
    <row r="26" spans="1:8">
      <c r="A26" t="s">
        <v>0</v>
      </c>
      <c r="B26">
        <v>2</v>
      </c>
      <c r="C26">
        <v>0.25</v>
      </c>
      <c r="D26">
        <v>30</v>
      </c>
      <c r="E26" t="e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#N/A</v>
      </c>
      <c r="F26" t="e">
        <f ca="1">CONFIDENCE( 0.05, STDEV( INDIRECT("[reservoir.csv]reservoir!B"&amp;(MATCH("reservoir_"&amp;E5&amp;"_"&amp;C26&amp;"_"&amp;B26&amp;"_"&amp;D26&amp;"_"&amp;A26&amp;"*",[1]reservoir!$A$1:$A$1202,0)+1),TRUE):INDIRECT("[reservoir.csv]reservoir!XFD"&amp;(MATCH("reservoir_"&amp;E5&amp;"_"&amp;C26&amp;"_"&amp;B26&amp;"_"&amp;D26&amp;"_"&amp;A26&amp;"*",[1]reservoir!$A$1:$A$1202,0)+1),TRUE) ), COUNT( INDIRECT("[reservoir.csv]reservoir!B"&amp;(MATCH("reservoir_"&amp;E5&amp;"_"&amp;C26&amp;"_"&amp;B26&amp;"_"&amp;D26&amp;"_"&amp;A26&amp;"*",[1]reservoir!$A$1:$A$1202,0)+1),TRUE):INDIRECT("[reservoir.csv]reservoir!XFD"&amp;(MATCH("reservoir_"&amp;E5&amp;"_"&amp;C26&amp;"_"&amp;B26&amp;"_"&amp;D26&amp;"_"&amp;A26&amp;"*",[1]reservoir!$A$1:$A$1202,0)+1),TRUE)  ) )</f>
        <v>#N/A</v>
      </c>
      <c r="G26" t="e">
        <f ca="1">AVERAGE(INDIRECT("[reservoir.csv]reservoir!B"&amp;(MATCH("reservoir_"&amp;G1&amp;"_"&amp;C26&amp;"_"&amp;B26&amp;"_"&amp;D26&amp;"_"&amp;A26&amp;"*",[1]reservoir!$A$1:$A$1202,0)+1),TRUE):INDIRECT("[reservoir.csv]reservoir!XFD"&amp;(MATCH("reservoir_"&amp;G1&amp;"_"&amp;C26&amp;"_"&amp;B26&amp;"_"&amp;D26&amp;"_"&amp;A26&amp;"*",[1]reservoir!$A$1:$A$1202,0)+1),TRUE))</f>
        <v>#N/A</v>
      </c>
    </row>
    <row r="27" spans="1:8">
      <c r="A27" t="s">
        <v>0</v>
      </c>
      <c r="B27">
        <v>5</v>
      </c>
      <c r="C27">
        <v>0.25</v>
      </c>
      <c r="D27">
        <v>30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6&amp;"_"&amp;C27&amp;"_"&amp;B27&amp;"_"&amp;D27&amp;"_"&amp;A27&amp;"*",[1]reservoir!$A$1:$A$1202,0)+1),TRUE):INDIRECT("[reservoir.csv]reservoir!XFD"&amp;(MATCH("reservoir_"&amp;E6&amp;"_"&amp;C27&amp;"_"&amp;B27&amp;"_"&amp;D27&amp;"_"&amp;A27&amp;"*",[1]reservoir!$A$1:$A$1202,0)+1),TRUE) ), COUNT( INDIRECT("[reservoir.csv]reservoir!B"&amp;(MATCH("reservoir_"&amp;E6&amp;"_"&amp;C27&amp;"_"&amp;B27&amp;"_"&amp;D27&amp;"_"&amp;A27&amp;"*",[1]reservoir!$A$1:$A$1202,0)+1),TRUE):INDIRECT("[reservoir.csv]reservoir!XFD"&amp;(MATCH("reservoir_"&amp;E6&amp;"_"&amp;C27&amp;"_"&amp;B27&amp;"_"&amp;D27&amp;"_"&amp;A27&amp;"*",[1]reservoir!$A$1:$A$1202,0)+1),TRUE)  ) )</f>
        <v>#N/A</v>
      </c>
      <c r="G27" t="e">
        <f ca="1">AVERAGE(INDIRECT("[reservoir.csv]reservoir!B"&amp;(MATCH("reservoir_"&amp;G1&amp;"_"&amp;C27&amp;"_"&amp;B27&amp;"_"&amp;D27&amp;"_"&amp;A27&amp;"*",[1]reservoir!$A$1:$A$1202,0)+1),TRUE):INDIRECT("[reservoir.csv]reservoir!XFD"&amp;(MATCH("reservoir_"&amp;G1&amp;"_"&amp;C27&amp;"_"&amp;B27&amp;"_"&amp;D27&amp;"_"&amp;A27&amp;"*",[1]reservoir!$A$1:$A$1202,0)+1),TRUE))</f>
        <v>#N/A</v>
      </c>
    </row>
    <row r="28" spans="1:8">
      <c r="A28" t="s">
        <v>0</v>
      </c>
      <c r="B28">
        <v>10</v>
      </c>
      <c r="C28">
        <v>0.25</v>
      </c>
      <c r="D28">
        <v>30</v>
      </c>
      <c r="E28" t="e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#N/A</v>
      </c>
      <c r="F28" t="e">
        <f ca="1">CONFIDENCE( 0.05, STDEV( INDIRECT("[reservoir.csv]reservoir!B"&amp;(MATCH("reservoir_"&amp;E7&amp;"_"&amp;C28&amp;"_"&amp;B28&amp;"_"&amp;D28&amp;"_"&amp;A28&amp;"*",[1]reservoir!$A$1:$A$1202,0)+1),TRUE):INDIRECT("[reservoir.csv]reservoir!XFD"&amp;(MATCH("reservoir_"&amp;E7&amp;"_"&amp;C28&amp;"_"&amp;B28&amp;"_"&amp;D28&amp;"_"&amp;A28&amp;"*",[1]reservoir!$A$1:$A$1202,0)+1),TRUE) ), COUNT( INDIRECT("[reservoir.csv]reservoir!B"&amp;(MATCH("reservoir_"&amp;E7&amp;"_"&amp;C28&amp;"_"&amp;B28&amp;"_"&amp;D28&amp;"_"&amp;A28&amp;"*",[1]reservoir!$A$1:$A$1202,0)+1),TRUE):INDIRECT("[reservoir.csv]reservoir!XFD"&amp;(MATCH("reservoir_"&amp;E7&amp;"_"&amp;C28&amp;"_"&amp;B28&amp;"_"&amp;D28&amp;"_"&amp;A28&amp;"*",[1]reservoir!$A$1:$A$1202,0)+1),TRUE)  ) )</f>
        <v>#N/A</v>
      </c>
      <c r="G28" t="e">
        <f ca="1">AVERAGE(INDIRECT("[reservoir.csv]reservoir!B"&amp;(MATCH("reservoir_"&amp;G1&amp;"_"&amp;C28&amp;"_"&amp;B28&amp;"_"&amp;D28&amp;"_"&amp;A28&amp;"*",[1]reservoir!$A$1:$A$1202,0)+1),TRUE):INDIRECT("[reservoir.csv]reservoir!XFD"&amp;(MATCH("reservoir_"&amp;G1&amp;"_"&amp;C28&amp;"_"&amp;B28&amp;"_"&amp;D28&amp;"_"&amp;A28&amp;"*",[1]reservoir!$A$1:$A$1202,0)+1),TRUE))</f>
        <v>#N/A</v>
      </c>
    </row>
    <row r="29" spans="1:8">
      <c r="A29" t="s">
        <v>0</v>
      </c>
      <c r="B29">
        <v>2</v>
      </c>
      <c r="C29">
        <v>0.5</v>
      </c>
      <c r="D29">
        <v>30</v>
      </c>
      <c r="E29" t="e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#N/A</v>
      </c>
      <c r="F29" t="e">
        <f ca="1">CONFIDENCE( 0.05, STDEV( INDIRECT("[reservoir.csv]reservoir!B"&amp;(MATCH("reservoir_"&amp;#REF!&amp;"_"&amp;C29&amp;"_"&amp;B29&amp;"_"&amp;D29&amp;"_"&amp;A29&amp;"*",[1]reservoir!$A$1:$A$1202,0)+1),TRUE):INDIRECT("[reservoir.csv]reservoir!XFD"&amp;(MATCH("reservoir_"&amp;#REF!&amp;"_"&amp;C29&amp;"_"&amp;B29&amp;"_"&amp;D29&amp;"_"&amp;A29&amp;"*",[1]reservoir!$A$1:$A$1202,0)+1),TRUE) ), COUNT( INDIRECT("[reservoir.csv]reservoir!B"&amp;(MATCH("reservoir_"&amp;#REF!&amp;"_"&amp;C29&amp;"_"&amp;B29&amp;"_"&amp;D29&amp;"_"&amp;A29&amp;"*",[1]reservoir!$A$1:$A$1202,0)+1),TRUE):INDIRECT("[reservoir.csv]reservoir!XFD"&amp;(MATCH("reservoir_"&amp;#REF!&amp;"_"&amp;C29&amp;"_"&amp;B29&amp;"_"&amp;D29&amp;"_"&amp;A29&amp;"*",[1]reservoir!$A$1:$A$1202,0)+1),TRUE)  ) )</f>
        <v>#REF!</v>
      </c>
      <c r="G29" t="e">
        <f ca="1">AVERAGE(INDIRECT("[reservoir.csv]reservoir!B"&amp;(MATCH("reservoir_"&amp;G1&amp;"_"&amp;C29&amp;"_"&amp;B29&amp;"_"&amp;D29&amp;"_"&amp;A29&amp;"*",[1]reservoir!$A$1:$A$1202,0)+1),TRUE):INDIRECT("[reservoir.csv]reservoir!XFD"&amp;(MATCH("reservoir_"&amp;G1&amp;"_"&amp;C29&amp;"_"&amp;B29&amp;"_"&amp;D29&amp;"_"&amp;A29&amp;"*",[1]reservoir!$A$1:$A$1202,0)+1),TRUE))</f>
        <v>#N/A</v>
      </c>
    </row>
    <row r="30" spans="1:8">
      <c r="A30" t="s">
        <v>0</v>
      </c>
      <c r="B30">
        <v>5</v>
      </c>
      <c r="C30">
        <v>0.5</v>
      </c>
      <c r="D30">
        <v>30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8&amp;"_"&amp;C30&amp;"_"&amp;B30&amp;"_"&amp;D30&amp;"_"&amp;A30&amp;"*",[1]reservoir!$A$1:$A$1202,0)+1),TRUE):INDIRECT("[reservoir.csv]reservoir!XFD"&amp;(MATCH("reservoir_"&amp;E8&amp;"_"&amp;C30&amp;"_"&amp;B30&amp;"_"&amp;D30&amp;"_"&amp;A30&amp;"*",[1]reservoir!$A$1:$A$1202,0)+1),TRUE) ), COUNT( INDIRECT("[reservoir.csv]reservoir!B"&amp;(MATCH("reservoir_"&amp;E8&amp;"_"&amp;C30&amp;"_"&amp;B30&amp;"_"&amp;D30&amp;"_"&amp;A30&amp;"*",[1]reservoir!$A$1:$A$1202,0)+1),TRUE):INDIRECT("[reservoir.csv]reservoir!XFD"&amp;(MATCH("reservoir_"&amp;E8&amp;"_"&amp;C30&amp;"_"&amp;B30&amp;"_"&amp;D30&amp;"_"&amp;A30&amp;"*",[1]reservoir!$A$1:$A$1202,0)+1),TRUE)  ) )</f>
        <v>#N/A</v>
      </c>
      <c r="G30" t="e">
        <f ca="1">AVERAGE(INDIRECT("[reservoir.csv]reservoir!B"&amp;(MATCH("reservoir_"&amp;G1&amp;"_"&amp;C30&amp;"_"&amp;B30&amp;"_"&amp;D30&amp;"_"&amp;A30&amp;"*",[1]reservoir!$A$1:$A$1202,0)+1),TRUE):INDIRECT("[reservoir.csv]reservoir!XFD"&amp;(MATCH("reservoir_"&amp;G1&amp;"_"&amp;C30&amp;"_"&amp;B30&amp;"_"&amp;D30&amp;"_"&amp;A30&amp;"*",[1]reservoir!$A$1:$A$1202,0)+1),TRUE))</f>
        <v>#N/A</v>
      </c>
    </row>
    <row r="31" spans="1:8">
      <c r="A31" t="s">
        <v>0</v>
      </c>
      <c r="B31">
        <v>10</v>
      </c>
      <c r="C31">
        <v>0.5</v>
      </c>
      <c r="D31">
        <v>30</v>
      </c>
      <c r="E31" t="e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#N/A</v>
      </c>
      <c r="F31" t="e">
        <f ca="1">CONFIDENCE( 0.05, STDEV( INDIRECT("[reservoir.csv]reservoir!B"&amp;(MATCH("reservoir_"&amp;E9&amp;"_"&amp;C31&amp;"_"&amp;B31&amp;"_"&amp;D31&amp;"_"&amp;A31&amp;"*",[1]reservoir!$A$1:$A$1202,0)+1),TRUE):INDIRECT("[reservoir.csv]reservoir!XFD"&amp;(MATCH("reservoir_"&amp;E9&amp;"_"&amp;C31&amp;"_"&amp;B31&amp;"_"&amp;D31&amp;"_"&amp;A31&amp;"*",[1]reservoir!$A$1:$A$1202,0)+1),TRUE) ), COUNT( INDIRECT("[reservoir.csv]reservoir!B"&amp;(MATCH("reservoir_"&amp;E9&amp;"_"&amp;C31&amp;"_"&amp;B31&amp;"_"&amp;D31&amp;"_"&amp;A31&amp;"*",[1]reservoir!$A$1:$A$1202,0)+1),TRUE):INDIRECT("[reservoir.csv]reservoir!XFD"&amp;(MATCH("reservoir_"&amp;E9&amp;"_"&amp;C31&amp;"_"&amp;B31&amp;"_"&amp;D31&amp;"_"&amp;A31&amp;"*",[1]reservoir!$A$1:$A$1202,0)+1),TRUE)  ) )</f>
        <v>#N/A</v>
      </c>
      <c r="G31" t="e">
        <f ca="1">AVERAGE(INDIRECT("[reservoir.csv]reservoir!B"&amp;(MATCH("reservoir_"&amp;G1&amp;"_"&amp;C31&amp;"_"&amp;B31&amp;"_"&amp;D31&amp;"_"&amp;A31&amp;"*",[1]reservoir!$A$1:$A$1202,0)+1),TRUE):INDIRECT("[reservoir.csv]reservoir!XFD"&amp;(MATCH("reservoir_"&amp;G1&amp;"_"&amp;C31&amp;"_"&amp;B31&amp;"_"&amp;D31&amp;"_"&amp;A31&amp;"*",[1]reservoir!$A$1:$A$1202,0)+1),TRUE))</f>
        <v>#N/A</v>
      </c>
    </row>
    <row r="33" spans="1:8">
      <c r="A33" t="s">
        <v>20</v>
      </c>
    </row>
    <row r="34" spans="1:8">
      <c r="A34" t="s">
        <v>17</v>
      </c>
      <c r="B34">
        <v>2</v>
      </c>
      <c r="C34">
        <v>0.25</v>
      </c>
      <c r="D34">
        <v>1</v>
      </c>
      <c r="E34" t="e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#N/A</v>
      </c>
      <c r="F34" t="e">
        <f ca="1">CONFIDENCE( 0.05, STDEV( 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 ), COUNT( 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  ) )</f>
        <v>#N/A</v>
      </c>
      <c r="G34" t="e">
        <f ca="1">AVERAGE(INDIRECT("[reservoir.csv]reservoir!B"&amp;(MATCH("reservoir_"&amp;G1&amp;"_"&amp;C34&amp;"_"&amp;B34&amp;"_"&amp;D34&amp;"_"&amp;A34&amp;"*",[1]reservoir!$A$1:$A$1202,0)+1),TRUE):INDIRECT("[reservoir.csv]reservoir!XFD"&amp;(MATCH("reservoir_"&amp;G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#REF!&amp;"_"&amp;C34&amp;"_"&amp;B34&amp;"_"&amp;D34&amp;"_"&amp;A34&amp;"*",[1]reservoir!$A$1:$A$1202,0)+1),TRUE):INDIRECT("[reservoir.csv]reservoir!XFD"&amp;(MATCH("reservoir_"&amp;#REF!&amp;"_"&amp;C34&amp;"_"&amp;B34&amp;"_"&amp;D34&amp;"_"&amp;A34&amp;"*",[1]reservoir!$A$1:$A$1202,0)+1),TRUE) ), COUNT( INDIRECT("[reservoir.csv]reservoir!B"&amp;(MATCH("reservoir_"&amp;#REF!&amp;"_"&amp;C34&amp;"_"&amp;B34&amp;"_"&amp;D34&amp;"_"&amp;A34&amp;"*",[1]reservoir!$A$1:$A$1202,0)+1),TRUE):INDIRECT("[reservoir.csv]reservoir!XFD"&amp;(MATCH("reservoir_"&amp;#REF!&amp;"_"&amp;C34&amp;"_"&amp;B34&amp;"_"&amp;D34&amp;"_"&amp;A34&amp;"*",[1]reservoir!$A$1:$A$1202,0)+1),TRUE)  ) )</f>
        <v>#REF!</v>
      </c>
    </row>
    <row r="35" spans="1:8">
      <c r="A35" t="s">
        <v>17</v>
      </c>
      <c r="B35">
        <v>5</v>
      </c>
      <c r="C35">
        <v>0.25</v>
      </c>
      <c r="D35">
        <v>1</v>
      </c>
      <c r="E35" s="3" t="e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#N/A</v>
      </c>
      <c r="F35" t="e">
        <f ca="1">CONFIDENCE( 0.05, STDEV( 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 ), COUNT( 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  ) )</f>
        <v>#N/A</v>
      </c>
      <c r="G35" t="e">
        <f ca="1">AVERAGE(INDIRECT("[reservoir.csv]reservoir!B"&amp;(MATCH("reservoir_"&amp;G1&amp;"_"&amp;C35&amp;"_"&amp;B35&amp;"_"&amp;D35&amp;"_"&amp;A35&amp;"*",[1]reservoir!$A$1:$A$1202,0)+1),TRUE):INDIRECT("[reservoir.csv]reservoir!XFD"&amp;(MATCH("reservoir_"&amp;G1&amp;"_"&amp;C35&amp;"_"&amp;B35&amp;"_"&amp;D35&amp;"_"&amp;A35&amp;"*",[1]reservoir!$A$1:$A$1202,0)+1),TRUE))</f>
        <v>#N/A</v>
      </c>
      <c r="H35" t="e">
        <f ca="1">CONFIDENCE( 0.05, STDEV( INDIRECT("[reservoir.csv]reservoir!B"&amp;(MATCH("reservoir_"&amp;#REF!&amp;"_"&amp;C35&amp;"_"&amp;B35&amp;"_"&amp;D35&amp;"_"&amp;A35&amp;"*",[1]reservoir!$A$1:$A$1202,0)+1),TRUE):INDIRECT("[reservoir.csv]reservoir!XFD"&amp;(MATCH("reservoir_"&amp;#REF!&amp;"_"&amp;C35&amp;"_"&amp;B35&amp;"_"&amp;D35&amp;"_"&amp;A35&amp;"*",[1]reservoir!$A$1:$A$1202,0)+1),TRUE) ), COUNT( INDIRECT("[reservoir.csv]reservoir!B"&amp;(MATCH("reservoir_"&amp;#REF!&amp;"_"&amp;C35&amp;"_"&amp;B35&amp;"_"&amp;D35&amp;"_"&amp;A35&amp;"*",[1]reservoir!$A$1:$A$1202,0)+1),TRUE):INDIRECT("[reservoir.csv]reservoir!XFD"&amp;(MATCH("reservoir_"&amp;#REF!&amp;"_"&amp;C35&amp;"_"&amp;B35&amp;"_"&amp;D35&amp;"_"&amp;A35&amp;"*",[1]reservoir!$A$1:$A$1202,0)+1),TRUE)  ) )</f>
        <v>#REF!</v>
      </c>
    </row>
    <row r="36" spans="1:8">
      <c r="A36" t="s">
        <v>17</v>
      </c>
      <c r="B36">
        <v>10</v>
      </c>
      <c r="C36">
        <v>0.25</v>
      </c>
      <c r="D36">
        <v>1</v>
      </c>
      <c r="E36" t="e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#N/A</v>
      </c>
      <c r="F36" t="e">
        <f ca="1">CONFIDENCE( 0.05, STDEV( INDIRECT("[reservoir.csv]reservoir!B"&amp;(MATCH("reservoir_"&amp;E2&amp;"_"&amp;C36&amp;"_"&amp;B36&amp;"_"&amp;D36&amp;"_"&amp;A36&amp;"*",[1]reservoir!$A$1:$A$1202,0)+1),TRUE):INDIRECT("[reservoir.csv]reservoir!XFD"&amp;(MATCH("reservoir_"&amp;E2&amp;"_"&amp;C36&amp;"_"&amp;B36&amp;"_"&amp;D36&amp;"_"&amp;A36&amp;"*",[1]reservoir!$A$1:$A$1202,0)+1),TRUE) ), COUNT( INDIRECT("[reservoir.csv]reservoir!B"&amp;(MATCH("reservoir_"&amp;E2&amp;"_"&amp;C36&amp;"_"&amp;B36&amp;"_"&amp;D36&amp;"_"&amp;A36&amp;"*",[1]reservoir!$A$1:$A$1202,0)+1),TRUE):INDIRECT("[reservoir.csv]reservoir!XFD"&amp;(MATCH("reservoir_"&amp;E2&amp;"_"&amp;C36&amp;"_"&amp;B36&amp;"_"&amp;D36&amp;"_"&amp;A36&amp;"*",[1]reservoir!$A$1:$A$1202,0)+1),TRUE)  ) )</f>
        <v>#N/A</v>
      </c>
      <c r="G36" t="e">
        <f ca="1">AVERAGE(INDIRECT("[reservoir.csv]reservoir!B"&amp;(MATCH("reservoir_"&amp;G1&amp;"_"&amp;C36&amp;"_"&amp;B36&amp;"_"&amp;D36&amp;"_"&amp;A36&amp;"*",[1]reservoir!$A$1:$A$1202,0)+1),TRUE):INDIRECT("[reservoir.csv]reservoir!XFD"&amp;(MATCH("reservoir_"&amp;#REF!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#REF!&amp;"_"&amp;C36&amp;"_"&amp;B36&amp;"_"&amp;D36&amp;"_"&amp;A36&amp;"*",[1]reservoir!$A$1:$A$1202,0)+1),TRUE):INDIRECT("[reservoir.csv]reservoir!XFD"&amp;(MATCH("reservoir_"&amp;#REF!&amp;"_"&amp;C36&amp;"_"&amp;B36&amp;"_"&amp;D36&amp;"_"&amp;A36&amp;"*",[1]reservoir!$A$1:$A$1202,0)+1),TRUE) ), COUNT( INDIRECT("[reservoir.csv]reservoir!B"&amp;(MATCH("reservoir_"&amp;#REF!&amp;"_"&amp;C36&amp;"_"&amp;B36&amp;"_"&amp;D36&amp;"_"&amp;A36&amp;"*",[1]reservoir!$A$1:$A$1202,0)+1),TRUE):INDIRECT("[reservoir.csv]reservoir!XFD"&amp;(MATCH("reservoir_"&amp;#REF!&amp;"_"&amp;C36&amp;"_"&amp;B36&amp;"_"&amp;D36&amp;"_"&amp;A36&amp;"*",[1]reservoir!$A$1:$A$1202,0)+1),TRUE)  ) )</f>
        <v>#REF!</v>
      </c>
    </row>
    <row r="37" spans="1:8">
      <c r="A37" t="s">
        <v>17</v>
      </c>
      <c r="B37">
        <v>2</v>
      </c>
      <c r="C37">
        <v>0.5</v>
      </c>
      <c r="D37">
        <v>1</v>
      </c>
      <c r="E37" t="e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#N/A</v>
      </c>
      <c r="F37" t="e">
        <f ca="1">CONFIDENCE( 0.05, STDEV( INDIRECT("[reservoir.csv]reservoir!B"&amp;(MATCH("reservoir_"&amp;E3&amp;"_"&amp;C37&amp;"_"&amp;B37&amp;"_"&amp;D37&amp;"_"&amp;A37&amp;"*",[1]reservoir!$A$1:$A$1202,0)+1),TRUE):INDIRECT("[reservoir.csv]reservoir!XFD"&amp;(MATCH("reservoir_"&amp;E3&amp;"_"&amp;C37&amp;"_"&amp;B37&amp;"_"&amp;D37&amp;"_"&amp;A37&amp;"*",[1]reservoir!$A$1:$A$1202,0)+1),TRUE) ), COUNT( INDIRECT("[reservoir.csv]reservoir!B"&amp;(MATCH("reservoir_"&amp;E3&amp;"_"&amp;C37&amp;"_"&amp;B37&amp;"_"&amp;D37&amp;"_"&amp;A37&amp;"*",[1]reservoir!$A$1:$A$1202,0)+1),TRUE):INDIRECT("[reservoir.csv]reservoir!XFD"&amp;(MATCH("reservoir_"&amp;E3&amp;"_"&amp;C37&amp;"_"&amp;B37&amp;"_"&amp;D37&amp;"_"&amp;A37&amp;"*",[1]reservoir!$A$1:$A$1202,0)+1),TRUE)  ) )</f>
        <v>#N/A</v>
      </c>
      <c r="G37" t="e">
        <f ca="1">AVERAGE(INDIRECT("[reservoir.csv]reservoir!B"&amp;(MATCH("reservoir_"&amp;G1&amp;"_"&amp;C37&amp;"_"&amp;B37&amp;"_"&amp;D37&amp;"_"&amp;A37&amp;"*",[1]reservoir!$A$1:$A$1202,0)+1),TRUE):INDIRECT("[reservoir.csv]reservoir!XFD"&amp;(MATCH("reservoir_"&amp;G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#REF!&amp;"_"&amp;C37&amp;"_"&amp;B37&amp;"_"&amp;D37&amp;"_"&amp;A37&amp;"*",[1]reservoir!$A$1:$A$1202,0)+1),TRUE):INDIRECT("[reservoir.csv]reservoir!XFD"&amp;(MATCH("reservoir_"&amp;#REF!&amp;"_"&amp;C37&amp;"_"&amp;B37&amp;"_"&amp;D37&amp;"_"&amp;A37&amp;"*",[1]reservoir!$A$1:$A$1202,0)+1),TRUE) ), COUNT( INDIRECT("[reservoir.csv]reservoir!B"&amp;(MATCH("reservoir_"&amp;#REF!&amp;"_"&amp;C37&amp;"_"&amp;B37&amp;"_"&amp;D37&amp;"_"&amp;A37&amp;"*",[1]reservoir!$A$1:$A$1202,0)+1),TRUE):INDIRECT("[reservoir.csv]reservoir!XFD"&amp;(MATCH("reservoir_"&amp;#REF!&amp;"_"&amp;C37&amp;"_"&amp;B37&amp;"_"&amp;D37&amp;"_"&amp;A37&amp;"*",[1]reservoir!$A$1:$A$1202,0)+1),TRUE)  ) )</f>
        <v>#REF!</v>
      </c>
    </row>
    <row r="38" spans="1:8">
      <c r="A38" t="s">
        <v>17</v>
      </c>
      <c r="B38">
        <v>5</v>
      </c>
      <c r="C38">
        <v>0.5</v>
      </c>
      <c r="D38">
        <v>1</v>
      </c>
      <c r="E38" t="e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#N/A</v>
      </c>
      <c r="F38" t="e">
        <f ca="1">CONFIDENCE( 0.05, STDEV( INDIRECT("[reservoir.csv]reservoir!B"&amp;(MATCH("reservoir_"&amp;E4&amp;"_"&amp;C38&amp;"_"&amp;B38&amp;"_"&amp;D38&amp;"_"&amp;A38&amp;"*",[1]reservoir!$A$1:$A$1202,0)+1),TRUE):INDIRECT("[reservoir.csv]reservoir!XFD"&amp;(MATCH("reservoir_"&amp;E4&amp;"_"&amp;C38&amp;"_"&amp;B38&amp;"_"&amp;D38&amp;"_"&amp;A38&amp;"*",[1]reservoir!$A$1:$A$1202,0)+1),TRUE) ), COUNT( INDIRECT("[reservoir.csv]reservoir!B"&amp;(MATCH("reservoir_"&amp;E4&amp;"_"&amp;C38&amp;"_"&amp;B38&amp;"_"&amp;D38&amp;"_"&amp;A38&amp;"*",[1]reservoir!$A$1:$A$1202,0)+1),TRUE):INDIRECT("[reservoir.csv]reservoir!XFD"&amp;(MATCH("reservoir_"&amp;E4&amp;"_"&amp;C38&amp;"_"&amp;B38&amp;"_"&amp;D38&amp;"_"&amp;A38&amp;"*",[1]reservoir!$A$1:$A$1202,0)+1),TRUE)  ) )</f>
        <v>#N/A</v>
      </c>
      <c r="G38" t="e">
        <f ca="1">AVERAGE(INDIRECT("[reservoir.csv]reservoir!B"&amp;(MATCH("reservoir_"&amp;G1&amp;"_"&amp;C38&amp;"_"&amp;B38&amp;"_"&amp;D38&amp;"_"&amp;A38&amp;"*",[1]reservoir!$A$1:$A$1202,0)+1),TRUE):INDIRECT("[reservoir.csv]reservoir!XFD"&amp;(MATCH("reservoir_"&amp;G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#REF!&amp;"_"&amp;C38&amp;"_"&amp;B38&amp;"_"&amp;D38&amp;"_"&amp;A38&amp;"*",[1]reservoir!$A$1:$A$1202,0)+1),TRUE):INDIRECT("[reservoir.csv]reservoir!XFD"&amp;(MATCH("reservoir_"&amp;#REF!&amp;"_"&amp;C38&amp;"_"&amp;B38&amp;"_"&amp;D38&amp;"_"&amp;A38&amp;"*",[1]reservoir!$A$1:$A$1202,0)+1),TRUE) ), COUNT( INDIRECT("[reservoir.csv]reservoir!B"&amp;(MATCH("reservoir_"&amp;#REF!&amp;"_"&amp;C38&amp;"_"&amp;B38&amp;"_"&amp;D38&amp;"_"&amp;A38&amp;"*",[1]reservoir!$A$1:$A$1202,0)+1),TRUE):INDIRECT("[reservoir.csv]reservoir!XFD"&amp;(MATCH("reservoir_"&amp;#REF!&amp;"_"&amp;C38&amp;"_"&amp;B38&amp;"_"&amp;D38&amp;"_"&amp;A38&amp;"*",[1]reservoir!$A$1:$A$1202,0)+1),TRUE)  ) )</f>
        <v>#REF!</v>
      </c>
    </row>
    <row r="39" spans="1:8">
      <c r="A39" t="s">
        <v>17</v>
      </c>
      <c r="B39">
        <v>10</v>
      </c>
      <c r="C39">
        <v>0.5</v>
      </c>
      <c r="D39">
        <v>1</v>
      </c>
      <c r="E39" t="e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#N/A</v>
      </c>
      <c r="G39" t="e">
        <f ca="1">AVERAGE(INDIRECT("[reservoir.csv]reservoir!B"&amp;(MATCH("reservoir_"&amp;G1&amp;"_"&amp;C39&amp;"_"&amp;B39&amp;"_"&amp;D39&amp;"_"&amp;A39&amp;"*",[1]reservoir!$A$1:$A$1202,0)+1),TRUE):INDIRECT("[reservoir.csv]reservoir!XFD"&amp;(MATCH("reservoir_"&amp;G1&amp;"_"&amp;C39&amp;"_"&amp;B39&amp;"_"&amp;D39&amp;"_"&amp;A39&amp;"*",[1]reservoir!$A$1:$A$1202,0)+1),TRUE))</f>
        <v>#N/A</v>
      </c>
    </row>
    <row r="40" spans="1:8">
      <c r="A40" t="s">
        <v>17</v>
      </c>
      <c r="B40">
        <v>2</v>
      </c>
      <c r="C40">
        <v>0.25</v>
      </c>
      <c r="D40">
        <v>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-708425.19139766623</v>
      </c>
      <c r="F40">
        <f ca="1">CONFIDENCE( 0.05, STDEV( 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 ), COUNT( 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  ) )</f>
        <v>40312.000744603567</v>
      </c>
      <c r="G40" t="e">
        <f ca="1">AVERAGE(INDIRECT("[reservoir.csv]reservoir!B"&amp;(MATCH("reservoir_"&amp;G1&amp;"_"&amp;C40&amp;"_"&amp;B40&amp;"_"&amp;D40&amp;"_"&amp;A40&amp;"*",[1]reservoir!$A$1:$A$1202,0)+1),TRUE):INDIRECT("[reservoir.csv]reservoir!XFD"&amp;(MATCH("reservoir_"&amp;G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G1&amp;"_"&amp;C40&amp;"_"&amp;B40&amp;"_"&amp;D40&amp;"_"&amp;A40&amp;"*",[1]reservoir!$A$1:$A$1202,0)+1),TRUE):INDIRECT("[reservoir.csv]reservoir!XFD"&amp;(MATCH("reservoir_"&amp;G1&amp;"_"&amp;C40&amp;"_"&amp;B40&amp;"_"&amp;D40&amp;"_"&amp;A40&amp;"*",[1]reservoir!$A$1:$A$1202,0)+1),TRUE) ), COUNT( INDIRECT("[reservoir.csv]reservoir!B"&amp;(MATCH("reservoir_"&amp;G1&amp;"_"&amp;C40&amp;"_"&amp;B40&amp;"_"&amp;D40&amp;"_"&amp;A40&amp;"*",[1]reservoir!$A$1:$A$1202,0)+1),TRUE):INDIRECT("[reservoir.csv]reservoir!XFD"&amp;(MATCH("reservoir_"&amp;G1&amp;"_"&amp;C40&amp;"_"&amp;B40&amp;"_"&amp;D40&amp;"_"&amp;A40&amp;"*",[1]reservoir!$A$1:$A$1202,0)+1),TRUE)  ) )</f>
        <v>#N/A</v>
      </c>
    </row>
    <row r="41" spans="1:8">
      <c r="A41" t="s">
        <v>17</v>
      </c>
      <c r="B41">
        <v>5</v>
      </c>
      <c r="C41">
        <v>0.25</v>
      </c>
      <c r="D41">
        <v>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-737097.21774646663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42615.027854960223</v>
      </c>
      <c r="G41" t="e">
        <f ca="1">AVERAGE(INDIRECT("[reservoir.csv]reservoir!B"&amp;(MATCH("reservoir_"&amp;G1&amp;"_"&amp;C41&amp;"_"&amp;B41&amp;"_"&amp;D41&amp;"_"&amp;A41&amp;"*",[1]reservoir!$A$1:$A$1202,0)+1),TRUE):INDIRECT("[reservoir.csv]reservoir!XFD"&amp;(MATCH("reservoir_"&amp;G1&amp;"_"&amp;C41&amp;"_"&amp;B41&amp;"_"&amp;D41&amp;"_"&amp;A41&amp;"*",[1]reservoir!$A$1:$A$1202,0)+1),TRUE))</f>
        <v>#N/A</v>
      </c>
    </row>
    <row r="42" spans="1:8">
      <c r="A42" t="s">
        <v>17</v>
      </c>
      <c r="B42">
        <v>10</v>
      </c>
      <c r="C42">
        <v>0.25</v>
      </c>
      <c r="D42">
        <v>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G42" t="e">
        <f ca="1">AVERAGE(INDIRECT("[reservoir.csv]reservoir!B"&amp;(MATCH("reservoir_"&amp;G1&amp;"_"&amp;C42&amp;"_"&amp;B42&amp;"_"&amp;D42&amp;"_"&amp;A42&amp;"*",[1]reservoir!$A$1:$A$1202,0)+1),TRUE):INDIRECT("[reservoir.csv]reservoir!XFD"&amp;(MATCH("reservoir_"&amp;G1&amp;"_"&amp;C42&amp;"_"&amp;B42&amp;"_"&amp;D42&amp;"_"&amp;A42&amp;"*",[1]reservoir!$A$1:$A$1202,0)+1),TRUE))</f>
        <v>#N/A</v>
      </c>
    </row>
    <row r="43" spans="1:8">
      <c r="A43" t="s">
        <v>17</v>
      </c>
      <c r="B43">
        <v>2</v>
      </c>
      <c r="C43">
        <v>0.5</v>
      </c>
      <c r="D43">
        <v>5</v>
      </c>
      <c r="E43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-708559.80412906618</v>
      </c>
      <c r="F43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40142.715762711923</v>
      </c>
      <c r="G43" t="e">
        <f ca="1">AVERAGE(INDIRECT("[reservoir.csv]reservoir!B"&amp;(MATCH("reservoir_"&amp;G1&amp;"_"&amp;C43&amp;"_"&amp;B43&amp;"_"&amp;D43&amp;"_"&amp;A43&amp;"*",[1]reservoir!$A$1:$A$1202,0)+1),TRUE):INDIRECT("[reservoir.csv]reservoir!XFD"&amp;(MATCH("reservoir_"&amp;G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G1&amp;"_"&amp;C43&amp;"_"&amp;B43&amp;"_"&amp;D43&amp;"_"&amp;A43&amp;"*",[1]reservoir!$A$1:$A$1202,0)+1),TRUE):INDIRECT("[reservoir.csv]reservoir!XFD"&amp;(MATCH("reservoir_"&amp;G1&amp;"_"&amp;C43&amp;"_"&amp;B43&amp;"_"&amp;D43&amp;"_"&amp;A43&amp;"*",[1]reservoir!$A$1:$A$1202,0)+1),TRUE) ), COUNT( INDIRECT("[reservoir.csv]reservoir!B"&amp;(MATCH("reservoir_"&amp;G1&amp;"_"&amp;C43&amp;"_"&amp;B43&amp;"_"&amp;D43&amp;"_"&amp;A43&amp;"*",[1]reservoir!$A$1:$A$1202,0)+1),TRUE):INDIRECT("[reservoir.csv]reservoir!XFD"&amp;(MATCH("reservoir_"&amp;G1&amp;"_"&amp;C43&amp;"_"&amp;B43&amp;"_"&amp;D43&amp;"_"&amp;A43&amp;"*",[1]reservoir!$A$1:$A$1202,0)+1),TRUE)  ) )</f>
        <v>#N/A</v>
      </c>
    </row>
    <row r="44" spans="1:8">
      <c r="A44" t="s">
        <v>17</v>
      </c>
      <c r="B44">
        <v>5</v>
      </c>
      <c r="C44">
        <v>0.5</v>
      </c>
      <c r="D44">
        <v>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-731254.21310143324</v>
      </c>
      <c r="F44">
        <f ca="1">CONFIDENCE( 0.05, STDEV( 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 ), COUNT( 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  ) )</f>
        <v>41652.037453250021</v>
      </c>
      <c r="G44" t="e">
        <f ca="1">AVERAGE(INDIRECT("[reservoir.csv]reservoir!B"&amp;(MATCH("reservoir_"&amp;G1&amp;"_"&amp;C44&amp;"_"&amp;B44&amp;"_"&amp;D44&amp;"_"&amp;A44&amp;"*",[1]reservoir!$A$1:$A$1202,0)+1),TRUE):INDIRECT("[reservoir.csv]reservoir!XFD"&amp;(MATCH("reservoir_"&amp;G1&amp;"_"&amp;C44&amp;"_"&amp;B44&amp;"_"&amp;D44&amp;"_"&amp;A44&amp;"*",[1]reservoir!$A$1:$A$1202,0)+1),TRUE))</f>
        <v>#N/A</v>
      </c>
    </row>
    <row r="45" spans="1:8">
      <c r="A45" t="s">
        <v>17</v>
      </c>
      <c r="B45">
        <v>10</v>
      </c>
      <c r="C45">
        <v>0.5</v>
      </c>
      <c r="D45">
        <v>5</v>
      </c>
      <c r="E45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-730924.02649516624</v>
      </c>
      <c r="F45">
        <f ca="1">CONFIDENCE( 0.05, STDEV( 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 ), COUNT( 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  ) )</f>
        <v>39209.763780033019</v>
      </c>
      <c r="G45" t="e">
        <f ca="1">AVERAGE(INDIRECT("[reservoir.csv]reservoir!B"&amp;(MATCH("reservoir_"&amp;G1&amp;"_"&amp;C45&amp;"_"&amp;B45&amp;"_"&amp;D45&amp;"_"&amp;A45&amp;"*",[1]reservoir!$A$1:$A$1202,0)+1),TRUE):INDIRECT("[reservoir.csv]reservoir!XFD"&amp;(MATCH("reservoir_"&amp;G1&amp;"_"&amp;C45&amp;"_"&amp;B45&amp;"_"&amp;D45&amp;"_"&amp;A45&amp;"*",[1]reservoir!$A$1:$A$1202,0)+1),TRUE))</f>
        <v>#N/A</v>
      </c>
    </row>
    <row r="46" spans="1:8">
      <c r="A46" t="s">
        <v>17</v>
      </c>
      <c r="B46">
        <v>2</v>
      </c>
      <c r="C46">
        <v>0.25</v>
      </c>
      <c r="D46">
        <v>10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-709669.41458749969</v>
      </c>
      <c r="F46">
        <f ca="1">CONFIDENCE( 0.05, STDEV( 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 ), COUNT( 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  ) )</f>
        <v>39924.11515192809</v>
      </c>
      <c r="G46" t="e">
        <f ca="1">AVERAGE(INDIRECT("[reservoir.csv]reservoir!B"&amp;(MATCH("reservoir_"&amp;G1&amp;"_"&amp;C46&amp;"_"&amp;B46&amp;"_"&amp;D46&amp;"_"&amp;A46&amp;"*",[1]reservoir!$A$1:$A$1202,0)+1),TRUE):INDIRECT("[reservoir.csv]reservoir!XFD"&amp;(MATCH("reservoir_"&amp;G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G1&amp;"_"&amp;C46&amp;"_"&amp;B46&amp;"_"&amp;D46&amp;"_"&amp;A46&amp;"*",[1]reservoir!$A$1:$A$1202,0)+1),TRUE):INDIRECT("[reservoir.csv]reservoir!XFD"&amp;(MATCH("reservoir_"&amp;G1&amp;"_"&amp;C46&amp;"_"&amp;B46&amp;"_"&amp;D46&amp;"_"&amp;A46&amp;"*",[1]reservoir!$A$1:$A$1202,0)+1),TRUE) ), COUNT( INDIRECT("[reservoir.csv]reservoir!B"&amp;(MATCH("reservoir_"&amp;G1&amp;"_"&amp;C46&amp;"_"&amp;B46&amp;"_"&amp;D46&amp;"_"&amp;A46&amp;"*",[1]reservoir!$A$1:$A$1202,0)+1),TRUE):INDIRECT("[reservoir.csv]reservoir!XFD"&amp;(MATCH("reservoir_"&amp;G1&amp;"_"&amp;C46&amp;"_"&amp;B46&amp;"_"&amp;D46&amp;"_"&amp;A46&amp;"*",[1]reservoir!$A$1:$A$1202,0)+1),TRUE)  ) )</f>
        <v>#N/A</v>
      </c>
    </row>
    <row r="47" spans="1:8">
      <c r="A47" t="s">
        <v>17</v>
      </c>
      <c r="B47">
        <v>5</v>
      </c>
      <c r="C47">
        <v>0.25</v>
      </c>
      <c r="D47">
        <v>10</v>
      </c>
      <c r="E47" t="e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#N/A</v>
      </c>
      <c r="F47" t="e">
        <f ca="1">CONFIDENCE( 0.05, STDEV( INDIRECT("[reservoir.csv]reservoir!B"&amp;(MATCH("reservoir_"&amp;E8&amp;"_"&amp;C47&amp;"_"&amp;B47&amp;"_"&amp;D47&amp;"_"&amp;A47&amp;"*",[1]reservoir!$A$1:$A$1202,0)+1),TRUE):INDIRECT("[reservoir.csv]reservoir!XFD"&amp;(MATCH("reservoir_"&amp;E8&amp;"_"&amp;C47&amp;"_"&amp;B47&amp;"_"&amp;D47&amp;"_"&amp;A47&amp;"*",[1]reservoir!$A$1:$A$1202,0)+1),TRUE) ), COUNT( INDIRECT("[reservoir.csv]reservoir!B"&amp;(MATCH("reservoir_"&amp;E8&amp;"_"&amp;C47&amp;"_"&amp;B47&amp;"_"&amp;D47&amp;"_"&amp;A47&amp;"*",[1]reservoir!$A$1:$A$1202,0)+1),TRUE):INDIRECT("[reservoir.csv]reservoir!XFD"&amp;(MATCH("reservoir_"&amp;E8&amp;"_"&amp;C47&amp;"_"&amp;B47&amp;"_"&amp;D47&amp;"_"&amp;A47&amp;"*",[1]reservoir!$A$1:$A$1202,0)+1),TRUE)  ) )</f>
        <v>#N/A</v>
      </c>
      <c r="G47" t="e">
        <f ca="1">AVERAGE(INDIRECT("[reservoir.csv]reservoir!B"&amp;(MATCH("reservoir_"&amp;G1&amp;"_"&amp;C47&amp;"_"&amp;B47&amp;"_"&amp;D47&amp;"_"&amp;A47&amp;"*",[1]reservoir!$A$1:$A$1202,0)+1),TRUE):INDIRECT("[reservoir.csv]reservoir!XFD"&amp;(MATCH("reservoir_"&amp;G1&amp;"_"&amp;C47&amp;"_"&amp;B47&amp;"_"&amp;D47&amp;"_"&amp;A47&amp;"*",[1]reservoir!$A$1:$A$1202,0)+1),TRUE))</f>
        <v>#N/A</v>
      </c>
    </row>
    <row r="48" spans="1:8">
      <c r="A48" t="s">
        <v>17</v>
      </c>
      <c r="B48">
        <v>10</v>
      </c>
      <c r="C48">
        <v>0.25</v>
      </c>
      <c r="D48">
        <v>10</v>
      </c>
      <c r="E48" t="e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#N/A</v>
      </c>
      <c r="G48" t="e">
        <f ca="1">AVERAGE(INDIRECT("[reservoir.csv]reservoir!B"&amp;(MATCH("reservoir_"&amp;G1&amp;"_"&amp;C48&amp;"_"&amp;B48&amp;"_"&amp;D48&amp;"_"&amp;A48&amp;"*",[1]reservoir!$A$1:$A$1202,0)+1),TRUE):INDIRECT("[reservoir.csv]reservoir!XFD"&amp;(MATCH("reservoir_"&amp;G1&amp;"_"&amp;C48&amp;"_"&amp;B48&amp;"_"&amp;D48&amp;"_"&amp;A48&amp;"*",[1]reservoir!$A$1:$A$1202,0)+1),TRUE))</f>
        <v>#N/A</v>
      </c>
    </row>
    <row r="49" spans="1:8">
      <c r="A49" t="s">
        <v>17</v>
      </c>
      <c r="B49">
        <v>2</v>
      </c>
      <c r="C49">
        <v>0.5</v>
      </c>
      <c r="D49">
        <v>10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-708324.7575454663</v>
      </c>
      <c r="F49">
        <f ca="1">CONFIDENCE( 0.05, STDEV( 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 ), COUNT( 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  ) )</f>
        <v>39769.163534704305</v>
      </c>
      <c r="G49" t="e">
        <f ca="1">AVERAGE(INDIRECT("[reservoir.csv]reservoir!B"&amp;(MATCH("reservoir_"&amp;G1&amp;"_"&amp;C49&amp;"_"&amp;B49&amp;"_"&amp;D49&amp;"_"&amp;A49&amp;"*",[1]reservoir!$A$1:$A$1202,0)+1),TRUE):INDIRECT("[reservoir.csv]reservoir!XFD"&amp;(MATCH("reservoir_"&amp;G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G1&amp;"_"&amp;C49&amp;"_"&amp;B49&amp;"_"&amp;D49&amp;"_"&amp;A49&amp;"*",[1]reservoir!$A$1:$A$1202,0)+1),TRUE):INDIRECT("[reservoir.csv]reservoir!XFD"&amp;(MATCH("reservoir_"&amp;G1&amp;"_"&amp;C49&amp;"_"&amp;B49&amp;"_"&amp;D49&amp;"_"&amp;A49&amp;"*",[1]reservoir!$A$1:$A$1202,0)+1),TRUE) ), COUNT( INDIRECT("[reservoir.csv]reservoir!B"&amp;(MATCH("reservoir_"&amp;G1&amp;"_"&amp;C49&amp;"_"&amp;B49&amp;"_"&amp;D49&amp;"_"&amp;A49&amp;"*",[1]reservoir!$A$1:$A$1202,0)+1),TRUE):INDIRECT("[reservoir.csv]reservoir!XFD"&amp;(MATCH("reservoir_"&amp;G1&amp;"_"&amp;C49&amp;"_"&amp;B49&amp;"_"&amp;D49&amp;"_"&amp;A49&amp;"*",[1]reservoir!$A$1:$A$1202,0)+1),TRUE)  ) )</f>
        <v>#N/A</v>
      </c>
    </row>
    <row r="50" spans="1:8">
      <c r="A50" t="s">
        <v>17</v>
      </c>
      <c r="B50">
        <v>5</v>
      </c>
      <c r="C50">
        <v>0.5</v>
      </c>
      <c r="D50">
        <v>10</v>
      </c>
      <c r="E50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-746107.15572356642</v>
      </c>
      <c r="F50">
        <f ca="1">CONFIDENCE( 0.05, STDEV( 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 ), COUNT( 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  ) )</f>
        <v>38447.550808583808</v>
      </c>
      <c r="G50" t="e">
        <f ca="1">AVERAGE(INDIRECT("[reservoir.csv]reservoir!B"&amp;(MATCH("reservoir_"&amp;G1&amp;"_"&amp;C50&amp;"_"&amp;B50&amp;"_"&amp;D50&amp;"_"&amp;A50&amp;"*",[1]reservoir!$A$1:$A$1202,0)+1),TRUE):INDIRECT("[reservoir.csv]reservoir!XFD"&amp;(MATCH("reservoir_"&amp;G1&amp;"_"&amp;C50&amp;"_"&amp;B50&amp;"_"&amp;D50&amp;"_"&amp;A50&amp;"*",[1]reservoir!$A$1:$A$1202,0)+1),TRUE))</f>
        <v>#N/A</v>
      </c>
    </row>
    <row r="51" spans="1:8">
      <c r="A51" t="s">
        <v>17</v>
      </c>
      <c r="B51">
        <v>10</v>
      </c>
      <c r="C51">
        <v>0.5</v>
      </c>
      <c r="D51">
        <v>10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12&amp;"_"&amp;C51&amp;"_"&amp;B51&amp;"_"&amp;D51&amp;"_"&amp;A51&amp;"*",[1]reservoir!$A$1:$A$1202,0)+1),TRUE):INDIRECT("[reservoir.csv]reservoir!XFD"&amp;(MATCH("reservoir_"&amp;E12&amp;"_"&amp;C51&amp;"_"&amp;B51&amp;"_"&amp;D51&amp;"_"&amp;A51&amp;"*",[1]reservoir!$A$1:$A$1202,0)+1),TRUE) ), COUNT( INDIRECT("[reservoir.csv]reservoir!B"&amp;(MATCH("reservoir_"&amp;E12&amp;"_"&amp;C51&amp;"_"&amp;B51&amp;"_"&amp;D51&amp;"_"&amp;A51&amp;"*",[1]reservoir!$A$1:$A$1202,0)+1),TRUE):INDIRECT("[reservoir.csv]reservoir!XFD"&amp;(MATCH("reservoir_"&amp;E12&amp;"_"&amp;C51&amp;"_"&amp;B51&amp;"_"&amp;D51&amp;"_"&amp;A51&amp;"*",[1]reservoir!$A$1:$A$1202,0)+1),TRUE)  ) )</f>
        <v>#N/A</v>
      </c>
      <c r="G51" t="e">
        <f ca="1">AVERAGE(INDIRECT("[reservoir.csv]reservoir!B"&amp;(MATCH("reservoir_"&amp;G1&amp;"_"&amp;C51&amp;"_"&amp;B51&amp;"_"&amp;D51&amp;"_"&amp;A51&amp;"*",[1]reservoir!$A$1:$A$1202,0)+1),TRUE):INDIRECT("[reservoir.csv]reservoir!XFD"&amp;(MATCH("reservoir_"&amp;G1&amp;"_"&amp;C51&amp;"_"&amp;B51&amp;"_"&amp;D51&amp;"_"&amp;A51&amp;"*",[1]reservoir!$A$1:$A$1202,0)+1),TRUE))</f>
        <v>#N/A</v>
      </c>
    </row>
    <row r="52" spans="1:8">
      <c r="A52" t="s">
        <v>17</v>
      </c>
      <c r="B52">
        <v>2</v>
      </c>
      <c r="C52">
        <v>0.25</v>
      </c>
      <c r="D52">
        <v>15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#REF!&amp;"_"&amp;C52&amp;"_"&amp;B52&amp;"_"&amp;D52&amp;"_"&amp;A52&amp;"*",[1]reservoir!$A$1:$A$1202,0)+1),TRUE):INDIRECT("[reservoir.csv]reservoir!XFD"&amp;(MATCH("reservoir_"&amp;#REF!&amp;"_"&amp;C52&amp;"_"&amp;B52&amp;"_"&amp;D52&amp;"_"&amp;A52&amp;"*",[1]reservoir!$A$1:$A$1202,0)+1),TRUE) ), COUNT( INDIRECT("[reservoir.csv]reservoir!B"&amp;(MATCH("reservoir_"&amp;#REF!&amp;"_"&amp;C52&amp;"_"&amp;B52&amp;"_"&amp;D52&amp;"_"&amp;A52&amp;"*",[1]reservoir!$A$1:$A$1202,0)+1),TRUE):INDIRECT("[reservoir.csv]reservoir!XFD"&amp;(MATCH("reservoir_"&amp;#REF!&amp;"_"&amp;C52&amp;"_"&amp;B52&amp;"_"&amp;D52&amp;"_"&amp;A52&amp;"*",[1]reservoir!$A$1:$A$1202,0)+1),TRUE)  ) )</f>
        <v>#REF!</v>
      </c>
      <c r="G52" t="e">
        <f ca="1">AVERAGE(INDIRECT("[reservoir.csv]reservoir!B"&amp;(MATCH("reservoir_"&amp;G1&amp;"_"&amp;C52&amp;"_"&amp;B52&amp;"_"&amp;D52&amp;"_"&amp;A52&amp;"*",[1]reservoir!$A$1:$A$1202,0)+1),TRUE):INDIRECT("[reservoir.csv]reservoir!XFD"&amp;(MATCH("reservoir_"&amp;G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G1&amp;"_"&amp;C52&amp;"_"&amp;B52&amp;"_"&amp;D52&amp;"_"&amp;A52&amp;"*",[1]reservoir!$A$1:$A$1202,0)+1),TRUE):INDIRECT("[reservoir.csv]reservoir!XFD"&amp;(MATCH("reservoir_"&amp;G1&amp;"_"&amp;C52&amp;"_"&amp;B52&amp;"_"&amp;D52&amp;"_"&amp;A52&amp;"*",[1]reservoir!$A$1:$A$1202,0)+1),TRUE) ), COUNT( INDIRECT("[reservoir.csv]reservoir!B"&amp;(MATCH("reservoir_"&amp;G1&amp;"_"&amp;C52&amp;"_"&amp;B52&amp;"_"&amp;D52&amp;"_"&amp;A52&amp;"*",[1]reservoir!$A$1:$A$1202,0)+1),TRUE):INDIRECT("[reservoir.csv]reservoir!XFD"&amp;(MATCH("reservoir_"&amp;G1&amp;"_"&amp;C52&amp;"_"&amp;B52&amp;"_"&amp;D52&amp;"_"&amp;A52&amp;"*",[1]reservoir!$A$1:$A$1202,0)+1),TRUE)  ) )</f>
        <v>#N/A</v>
      </c>
    </row>
    <row r="53" spans="1:8">
      <c r="A53" t="s">
        <v>17</v>
      </c>
      <c r="B53">
        <v>5</v>
      </c>
      <c r="C53">
        <v>0.25</v>
      </c>
      <c r="D53">
        <v>15</v>
      </c>
      <c r="E53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-807860.49984823295</v>
      </c>
      <c r="F53">
        <f ca="1">CONFIDENCE( 0.05, STDEV( 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 ), COUNT( 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  ) )</f>
        <v>52748.596064635123</v>
      </c>
      <c r="G53" t="e">
        <f ca="1">AVERAGE(INDIRECT("[reservoir.csv]reservoir!B"&amp;(MATCH("reservoir_"&amp;G1&amp;"_"&amp;C53&amp;"_"&amp;B53&amp;"_"&amp;D53&amp;"_"&amp;A53&amp;"*",[1]reservoir!$A$1:$A$1202,0)+1),TRUE):INDIRECT("[reservoir.csv]reservoir!XFD"&amp;(MATCH("reservoir_"&amp;G1&amp;"_"&amp;C53&amp;"_"&amp;B53&amp;"_"&amp;D53&amp;"_"&amp;A53&amp;"*",[1]reservoir!$A$1:$A$1202,0)+1),TRUE))</f>
        <v>#N/A</v>
      </c>
    </row>
    <row r="54" spans="1:8">
      <c r="A54" t="s">
        <v>17</v>
      </c>
      <c r="B54">
        <v>10</v>
      </c>
      <c r="C54">
        <v>0.25</v>
      </c>
      <c r="D54">
        <v>15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15&amp;"_"&amp;C54&amp;"_"&amp;B54&amp;"_"&amp;D54&amp;"_"&amp;A54&amp;"*",[1]reservoir!$A$1:$A$1202,0)+1),TRUE):INDIRECT("[reservoir.csv]reservoir!XFD"&amp;(MATCH("reservoir_"&amp;E15&amp;"_"&amp;C54&amp;"_"&amp;B54&amp;"_"&amp;D54&amp;"_"&amp;A54&amp;"*",[1]reservoir!$A$1:$A$1202,0)+1),TRUE) ), COUNT( INDIRECT("[reservoir.csv]reservoir!B"&amp;(MATCH("reservoir_"&amp;E15&amp;"_"&amp;C54&amp;"_"&amp;B54&amp;"_"&amp;D54&amp;"_"&amp;A54&amp;"*",[1]reservoir!$A$1:$A$1202,0)+1),TRUE):INDIRECT("[reservoir.csv]reservoir!XFD"&amp;(MATCH("reservoir_"&amp;E15&amp;"_"&amp;C54&amp;"_"&amp;B54&amp;"_"&amp;D54&amp;"_"&amp;A54&amp;"*",[1]reservoir!$A$1:$A$1202,0)+1),TRUE)  ) )</f>
        <v>#N/A</v>
      </c>
      <c r="G54" t="e">
        <f ca="1">AVERAGE(INDIRECT("[reservoir.csv]reservoir!B"&amp;(MATCH("reservoir_"&amp;G1&amp;"_"&amp;C54&amp;"_"&amp;B54&amp;"_"&amp;D54&amp;"_"&amp;A54&amp;"*",[1]reservoir!$A$1:$A$1202,0)+1),TRUE):INDIRECT("[reservoir.csv]reservoir!XFD"&amp;(MATCH("reservoir_"&amp;G1&amp;"_"&amp;C54&amp;"_"&amp;B54&amp;"_"&amp;D54&amp;"_"&amp;A54&amp;"*",[1]reservoir!$A$1:$A$1202,0)+1),TRUE))</f>
        <v>#N/A</v>
      </c>
    </row>
    <row r="55" spans="1:8">
      <c r="A55" t="s">
        <v>17</v>
      </c>
      <c r="B55">
        <v>2</v>
      </c>
      <c r="C55">
        <v>0.5</v>
      </c>
      <c r="D55">
        <v>15</v>
      </c>
      <c r="E55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-707505.43711016641</v>
      </c>
      <c r="F55">
        <f ca="1">CONFIDENCE( 0.05, STDEV( 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 ), COUNT( 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  ) )</f>
        <v>39913.890441837088</v>
      </c>
      <c r="G55" t="e">
        <f ca="1">AVERAGE(INDIRECT("[reservoir.csv]reservoir!B"&amp;(MATCH("reservoir_"&amp;G1&amp;"_"&amp;C55&amp;"_"&amp;B55&amp;"_"&amp;D55&amp;"_"&amp;A55&amp;"*",[1]reservoir!$A$1:$A$1202,0)+1),TRUE):INDIRECT("[reservoir.csv]reservoir!XFD"&amp;(MATCH("reservoir_"&amp;G1&amp;"_"&amp;C55&amp;"_"&amp;B55&amp;"_"&amp;D55&amp;"_"&amp;A55&amp;"*",[1]reservoir!$A$1:$A$1202,0)+1),TRUE))</f>
        <v>#N/A</v>
      </c>
    </row>
    <row r="56" spans="1:8">
      <c r="A56" t="s">
        <v>17</v>
      </c>
      <c r="B56">
        <v>5</v>
      </c>
      <c r="C56">
        <v>0.5</v>
      </c>
      <c r="D56">
        <v>15</v>
      </c>
      <c r="E56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-790026.68128093251</v>
      </c>
      <c r="F56">
        <f ca="1">CONFIDENCE( 0.05, STDEV( 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 ), COUNT( 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  ) )</f>
        <v>43928.294066663962</v>
      </c>
      <c r="G56" t="e">
        <f ca="1">AVERAGE(INDIRECT("[reservoir.csv]reservoir!B"&amp;(MATCH("reservoir_"&amp;G1&amp;"_"&amp;C56&amp;"_"&amp;B56&amp;"_"&amp;D56&amp;"_"&amp;A56&amp;"*",[1]reservoir!$A$1:$A$1202,0)+1),TRUE):INDIRECT("[reservoir.csv]reservoir!XFD"&amp;(MATCH("reservoir_"&amp;G1&amp;"_"&amp;C56&amp;"_"&amp;B56&amp;"_"&amp;D56&amp;"_"&amp;A56&amp;"*",[1]reservoir!$A$1:$A$1202,0)+1),TRUE))</f>
        <v>#N/A</v>
      </c>
    </row>
    <row r="57" spans="1:8">
      <c r="A57" t="s">
        <v>17</v>
      </c>
      <c r="B57">
        <v>10</v>
      </c>
      <c r="C57">
        <v>0.5</v>
      </c>
      <c r="D57">
        <v>15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E18&amp;"_"&amp;C57&amp;"_"&amp;B57&amp;"_"&amp;D57&amp;"_"&amp;A57&amp;"*",[1]reservoir!$A$1:$A$1202,0)+1),TRUE):INDIRECT("[reservoir.csv]reservoir!XFD"&amp;(MATCH("reservoir_"&amp;E18&amp;"_"&amp;C57&amp;"_"&amp;B57&amp;"_"&amp;D57&amp;"_"&amp;A57&amp;"*",[1]reservoir!$A$1:$A$1202,0)+1),TRUE) ), COUNT( INDIRECT("[reservoir.csv]reservoir!B"&amp;(MATCH("reservoir_"&amp;E18&amp;"_"&amp;C57&amp;"_"&amp;B57&amp;"_"&amp;D57&amp;"_"&amp;A57&amp;"*",[1]reservoir!$A$1:$A$1202,0)+1),TRUE):INDIRECT("[reservoir.csv]reservoir!XFD"&amp;(MATCH("reservoir_"&amp;E18&amp;"_"&amp;C57&amp;"_"&amp;B57&amp;"_"&amp;D57&amp;"_"&amp;A57&amp;"*",[1]reservoir!$A$1:$A$1202,0)+1),TRUE)  ) )</f>
        <v>#N/A</v>
      </c>
      <c r="G57" t="e">
        <f ca="1">AVERAGE(INDIRECT("[reservoir.csv]reservoir!B"&amp;(MATCH("reservoir_"&amp;G1&amp;"_"&amp;C57&amp;"_"&amp;B57&amp;"_"&amp;D57&amp;"_"&amp;A57&amp;"*",[1]reservoir!$A$1:$A$1202,0)+1),TRUE):INDIRECT("[reservoir.csv]reservoir!XFD"&amp;(MATCH("reservoir_"&amp;G1&amp;"_"&amp;C57&amp;"_"&amp;B57&amp;"_"&amp;D57&amp;"_"&amp;A57&amp;"*",[1]reservoir!$A$1:$A$1202,0)+1),TRUE))</f>
        <v>#N/A</v>
      </c>
    </row>
    <row r="58" spans="1:8">
      <c r="A58" t="s">
        <v>17</v>
      </c>
      <c r="B58">
        <v>2</v>
      </c>
      <c r="C58">
        <v>0.25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G58" t="e">
        <f ca="1">AVERAGE(INDIRECT("[reservoir.csv]reservoir!B"&amp;(MATCH("reservoir_"&amp;G1&amp;"_"&amp;C58&amp;"_"&amp;B58&amp;"_"&amp;D58&amp;"_"&amp;A58&amp;"*",[1]reservoir!$A$1:$A$1202,0)+1),TRUE):INDIRECT("[reservoir.csv]reservoir!XFD"&amp;(MATCH("reservoir_"&amp;G1&amp;"_"&amp;C58&amp;"_"&amp;B58&amp;"_"&amp;D58&amp;"_"&amp;A58&amp;"*",[1]reservoir!$A$1:$A$1202,0)+1),TRUE))</f>
        <v>#N/A</v>
      </c>
    </row>
    <row r="59" spans="1:8">
      <c r="A59" t="s">
        <v>17</v>
      </c>
      <c r="B59">
        <v>5</v>
      </c>
      <c r="C59">
        <v>0.25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G59" t="e">
        <f ca="1">AVERAGE(INDIRECT("[reservoir.csv]reservoir!B"&amp;(MATCH("reservoir_"&amp;G1&amp;"_"&amp;C59&amp;"_"&amp;B59&amp;"_"&amp;D59&amp;"_"&amp;A59&amp;"*",[1]reservoir!$A$1:$A$1202,0)+1),TRUE):INDIRECT("[reservoir.csv]reservoir!XFD"&amp;(MATCH("reservoir_"&amp;G1&amp;"_"&amp;C59&amp;"_"&amp;B59&amp;"_"&amp;D59&amp;"_"&amp;A59&amp;"*",[1]reservoir!$A$1:$A$1202,0)+1),TRUE))</f>
        <v>#N/A</v>
      </c>
    </row>
    <row r="60" spans="1:8">
      <c r="A60" t="s">
        <v>17</v>
      </c>
      <c r="B60">
        <v>10</v>
      </c>
      <c r="C60">
        <v>0.25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G60" t="e">
        <f ca="1">AVERAGE(INDIRECT("[reservoir.csv]reservoir!B"&amp;(MATCH("reservoir_"&amp;G1&amp;"_"&amp;C60&amp;"_"&amp;B60&amp;"_"&amp;D60&amp;"_"&amp;A60&amp;"*",[1]reservoir!$A$1:$A$1202,0)+1),TRUE):INDIRECT("[reservoir.csv]reservoir!XFD"&amp;(MATCH("reservoir_"&amp;G1&amp;"_"&amp;C60&amp;"_"&amp;B60&amp;"_"&amp;D60&amp;"_"&amp;A60&amp;"*",[1]reservoir!$A$1:$A$1202,0)+1),TRUE))</f>
        <v>#N/A</v>
      </c>
    </row>
    <row r="61" spans="1:8">
      <c r="A61" t="s">
        <v>17</v>
      </c>
      <c r="B61">
        <v>2</v>
      </c>
      <c r="C61">
        <v>0.5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G61" t="e">
        <f ca="1">AVERAGE(INDIRECT("[reservoir.csv]reservoir!B"&amp;(MATCH("reservoir_"&amp;G1&amp;"_"&amp;C61&amp;"_"&amp;B61&amp;"_"&amp;D61&amp;"_"&amp;A61&amp;"*",[1]reservoir!$A$1:$A$1202,0)+1),TRUE):INDIRECT("[reservoir.csv]reservoir!XFD"&amp;(MATCH("reservoir_"&amp;G1&amp;"_"&amp;C61&amp;"_"&amp;B61&amp;"_"&amp;D61&amp;"_"&amp;A61&amp;"*",[1]reservoir!$A$1:$A$1202,0)+1),TRUE))</f>
        <v>#N/A</v>
      </c>
    </row>
    <row r="62" spans="1:8">
      <c r="A62" t="s">
        <v>17</v>
      </c>
      <c r="B62">
        <v>5</v>
      </c>
      <c r="C62">
        <v>0.5</v>
      </c>
      <c r="D62">
        <v>30</v>
      </c>
      <c r="E62" t="e">
        <f ca="1">AVERAGE(INDIRECT("[reservoir.csv]reservoir!B"&amp;(MATCH("reservoir_"&amp;E1&amp;"_"&amp;C62&amp;"_"&amp;B62&amp;"_"&amp;D62&amp;"_"&amp;A62&amp;"*",[1]reservoir!$A$1:$A$1202,0)+1),TRUE):INDIRECT("[reservoir.csv]reservoir!XFD"&amp;(MATCH("reservoir_"&amp;E1&amp;"_"&amp;C62&amp;"_"&amp;B62&amp;"_"&amp;D62&amp;"_"&amp;A62&amp;"*",[1]reservoir!$A$1:$A$1202,0)+1),TRUE))</f>
        <v>#N/A</v>
      </c>
      <c r="G62" t="e">
        <f ca="1">AVERAGE(INDIRECT("[reservoir.csv]reservoir!B"&amp;(MATCH("reservoir_"&amp;G1&amp;"_"&amp;C62&amp;"_"&amp;B62&amp;"_"&amp;D62&amp;"_"&amp;A62&amp;"*",[1]reservoir!$A$1:$A$1202,0)+1),TRUE):INDIRECT("[reservoir.csv]reservoir!XFD"&amp;(MATCH("reservoir_"&amp;G1&amp;"_"&amp;C62&amp;"_"&amp;B62&amp;"_"&amp;D62&amp;"_"&amp;A62&amp;"*",[1]reservoir!$A$1:$A$1202,0)+1),TRUE))</f>
        <v>#N/A</v>
      </c>
    </row>
    <row r="63" spans="1:8">
      <c r="A63" t="s">
        <v>17</v>
      </c>
      <c r="B63">
        <v>10</v>
      </c>
      <c r="C63">
        <v>0.5</v>
      </c>
      <c r="D63">
        <v>30</v>
      </c>
      <c r="E63" t="e">
        <f ca="1">AVERAGE(INDIRECT("[reservoir.csv]reservoir!B"&amp;(MATCH("reservoir_"&amp;E1&amp;"_"&amp;C63&amp;"_"&amp;B63&amp;"_"&amp;D63&amp;"_"&amp;A63&amp;"*",[1]reservoir!$A$1:$A$1202,0)+1),TRUE):INDIRECT("[reservoir.csv]reservoir!XFD"&amp;(MATCH("reservoir_"&amp;E1&amp;"_"&amp;C63&amp;"_"&amp;B63&amp;"_"&amp;D63&amp;"_"&amp;A63&amp;"*",[1]reservoir!$A$1:$A$1202,0)+1),TRUE))</f>
        <v>#N/A</v>
      </c>
      <c r="G63" t="e">
        <f ca="1">AVERAGE(INDIRECT("[reservoir.csv]reservoir!B"&amp;(MATCH("reservoir_"&amp;G1&amp;"_"&amp;C63&amp;"_"&amp;B63&amp;"_"&amp;D63&amp;"_"&amp;A63&amp;"*",[1]reservoir!$A$1:$A$1202,0)+1),TRUE):INDIRECT("[reservoir.csv]reservoir!XFD"&amp;(MATCH("reservoir_"&amp;G1&amp;"_"&amp;C63&amp;"_"&amp;B63&amp;"_"&amp;D63&amp;"_"&amp;A63&amp;"*",[1]reservoir!$A$1:$A$1202,0)+1),TRUE))</f>
        <v>#N/A</v>
      </c>
    </row>
    <row r="65" spans="1:8">
      <c r="A65" t="s">
        <v>5</v>
      </c>
      <c r="B65">
        <v>2</v>
      </c>
      <c r="C65">
        <v>0.25</v>
      </c>
      <c r="D65">
        <v>5</v>
      </c>
      <c r="E65">
        <f ca="1">AVERAGE(INDIRECT("[reservoir.csv]reservoir!B"&amp;(MATCH("reservoir_"&amp;E1&amp;"_"&amp;C65&amp;"_"&amp;B65&amp;"_"&amp;D65&amp;"_"&amp;A65&amp;"*",[1]reservoir!$A$1:$A$1202,0)+1),TRUE):INDIRECT("[reservoir.csv]reservoir!XFD"&amp;(MATCH("reservoir_"&amp;E1&amp;"_"&amp;C65&amp;"_"&amp;B65&amp;"_"&amp;D65&amp;"_"&amp;A65&amp;"*",[1]reservoir!$A$1:$A$1202,0)+1),TRUE))</f>
        <v>-713944.47918773326</v>
      </c>
      <c r="F65">
        <f ca="1">CONFIDENCE( 0.05, STDEV( INDIRECT("[reservoir.csv]reservoir!B"&amp;(MATCH("reservoir_"&amp;E1&amp;"_"&amp;C65&amp;"_"&amp;B65&amp;"_"&amp;D65&amp;"_"&amp;A65&amp;"*",[1]reservoir!$A$1:$A$1202,0)+1),TRUE):INDIRECT("[reservoir.csv]reservoir!XFD"&amp;(MATCH("reservoir_"&amp;E1&amp;"_"&amp;C65&amp;"_"&amp;B65&amp;"_"&amp;D65&amp;"_"&amp;A65&amp;"*",[1]reservoir!$A$1:$A$1202,0)+1),TRUE) ), COUNT( INDIRECT("[reservoir.csv]reservoir!B"&amp;(MATCH("reservoir_"&amp;E1&amp;"_"&amp;C65&amp;"_"&amp;B65&amp;"_"&amp;D65&amp;"_"&amp;A65&amp;"*",[1]reservoir!$A$1:$A$1202,0)+1),TRUE):INDIRECT("[reservoir.csv]reservoir!XFD"&amp;(MATCH("reservoir_"&amp;E1&amp;"_"&amp;C65&amp;"_"&amp;B65&amp;"_"&amp;D65&amp;"_"&amp;A65&amp;"*",[1]reservoir!$A$1:$A$1202,0)+1),TRUE)  ) )</f>
        <v>39614.889483749255</v>
      </c>
      <c r="G65" t="e">
        <f ca="1">AVERAGE(INDIRECT("[reservoir.csv]reservoir!B"&amp;(MATCH("reservoir_"&amp;G1&amp;"_"&amp;C65&amp;"_"&amp;B65&amp;"_"&amp;D65&amp;"_"&amp;A65&amp;"*",[1]reservoir!$A$1:$A$1202,0)+1),TRUE):INDIRECT("[reservoir.csv]reservoir!XFD"&amp;(MATCH("reservoir_"&amp;G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G1&amp;"_"&amp;C65&amp;"_"&amp;B65&amp;"_"&amp;D65&amp;"_"&amp;A65&amp;"*",[1]reservoir!$A$1:$A$1202,0)+1),TRUE):INDIRECT("[reservoir.csv]reservoir!XFD"&amp;(MATCH("reservoir_"&amp;G1&amp;"_"&amp;C65&amp;"_"&amp;B65&amp;"_"&amp;D65&amp;"_"&amp;A65&amp;"*",[1]reservoir!$A$1:$A$1202,0)+1),TRUE) ), COUNT( INDIRECT("[reservoir.csv]reservoir!B"&amp;(MATCH("reservoir_"&amp;G1&amp;"_"&amp;C65&amp;"_"&amp;B65&amp;"_"&amp;D65&amp;"_"&amp;A65&amp;"*",[1]reservoir!$A$1:$A$1202,0)+1),TRUE):INDIRECT("[reservoir.csv]reservoir!XFD"&amp;(MATCH("reservoir_"&amp;G1&amp;"_"&amp;C65&amp;"_"&amp;B65&amp;"_"&amp;D65&amp;"_"&amp;A65&amp;"*",[1]reservoir!$A$1:$A$1202,0)+1),TRUE)  ) )</f>
        <v>#N/A</v>
      </c>
    </row>
    <row r="66" spans="1:8">
      <c r="A66" t="s">
        <v>5</v>
      </c>
      <c r="B66">
        <v>5</v>
      </c>
      <c r="C66">
        <v>0.25</v>
      </c>
      <c r="D66">
        <v>5</v>
      </c>
      <c r="E66">
        <f ca="1">AVERAGE(INDIRECT("[reservoir.csv]reservoir!B"&amp;(MATCH("reservoir_"&amp;E1&amp;"_"&amp;C66&amp;"_"&amp;B66&amp;"_"&amp;D66&amp;"_"&amp;A66&amp;"*",[1]reservoir!$A$1:$A$1202,0)+1),TRUE):INDIRECT("[reservoir.csv]reservoir!XFD"&amp;(MATCH("reservoir_"&amp;E1&amp;"_"&amp;C66&amp;"_"&amp;B66&amp;"_"&amp;D66&amp;"_"&amp;A66&amp;"*",[1]reservoir!$A$1:$A$1202,0)+1),TRUE))</f>
        <v>-752521.93103133305</v>
      </c>
      <c r="F66">
        <f ca="1">CONFIDENCE( 0.05, STDEV( INDIRECT("[reservoir.csv]reservoir!B"&amp;(MATCH("reservoir_"&amp;E1&amp;"_"&amp;C66&amp;"_"&amp;B66&amp;"_"&amp;D66&amp;"_"&amp;A66&amp;"*",[1]reservoir!$A$1:$A$1202,0)+1),TRUE):INDIRECT("[reservoir.csv]reservoir!XFD"&amp;(MATCH("reservoir_"&amp;E1&amp;"_"&amp;C66&amp;"_"&amp;B66&amp;"_"&amp;D66&amp;"_"&amp;A66&amp;"*",[1]reservoir!$A$1:$A$1202,0)+1),TRUE) ), COUNT( INDIRECT("[reservoir.csv]reservoir!B"&amp;(MATCH("reservoir_"&amp;E1&amp;"_"&amp;C66&amp;"_"&amp;B66&amp;"_"&amp;D66&amp;"_"&amp;A66&amp;"*",[1]reservoir!$A$1:$A$1202,0)+1),TRUE):INDIRECT("[reservoir.csv]reservoir!XFD"&amp;(MATCH("reservoir_"&amp;E1&amp;"_"&amp;C66&amp;"_"&amp;B66&amp;"_"&amp;D66&amp;"_"&amp;A66&amp;"*",[1]reservoir!$A$1:$A$1202,0)+1),TRUE)  ) )</f>
        <v>40533.687895286581</v>
      </c>
      <c r="G66" t="e">
        <f ca="1">AVERAGE(INDIRECT("[reservoir.csv]reservoir!B"&amp;(MATCH("reservoir_"&amp;G1&amp;"_"&amp;C66&amp;"_"&amp;B66&amp;"_"&amp;D66&amp;"_"&amp;A66&amp;"*",[1]reservoir!$A$1:$A$1202,0)+1),TRUE):INDIRECT("[reservoir.csv]reservoir!XFD"&amp;(MATCH("reservoir_"&amp;G1&amp;"_"&amp;C66&amp;"_"&amp;B66&amp;"_"&amp;D66&amp;"_"&amp;A66&amp;"*",[1]reservoir!$A$1:$A$1202,0)+1),TRUE))</f>
        <v>#N/A</v>
      </c>
    </row>
    <row r="67" spans="1:8">
      <c r="A67" t="s">
        <v>5</v>
      </c>
      <c r="B67">
        <v>10</v>
      </c>
      <c r="C67">
        <v>0.25</v>
      </c>
      <c r="D67">
        <v>5</v>
      </c>
      <c r="E67" t="e">
        <f ca="1">AVERAGE(INDIRECT("[reservoir.csv]reservoir!B"&amp;(MATCH("reservoir_"&amp;E1&amp;"_"&amp;C67&amp;"_"&amp;B67&amp;"_"&amp;D67&amp;"_"&amp;A67&amp;"*",[1]reservoir!$A$1:$A$1202,0)+1),TRUE):INDIRECT("[reservoir.csv]reservoir!XFD"&amp;(MATCH("reservoir_"&amp;E1&amp;"_"&amp;C67&amp;"_"&amp;B67&amp;"_"&amp;D67&amp;"_"&amp;A67&amp;"*",[1]reservoir!$A$1:$A$1202,0)+1),TRUE))</f>
        <v>#N/A</v>
      </c>
      <c r="G67" t="e">
        <f ca="1">AVERAGE(INDIRECT("[reservoir.csv]reservoir!B"&amp;(MATCH("reservoir_"&amp;G1&amp;"_"&amp;C67&amp;"_"&amp;B67&amp;"_"&amp;D67&amp;"_"&amp;A67&amp;"*",[1]reservoir!$A$1:$A$1202,0)+1),TRUE):INDIRECT("[reservoir.csv]reservoir!XFD"&amp;(MATCH("reservoir_"&amp;G1&amp;"_"&amp;C67&amp;"_"&amp;B67&amp;"_"&amp;D67&amp;"_"&amp;A67&amp;"*",[1]reservoir!$A$1:$A$1202,0)+1),TRUE))</f>
        <v>#N/A</v>
      </c>
    </row>
    <row r="68" spans="1:8">
      <c r="A68" t="s">
        <v>5</v>
      </c>
      <c r="B68">
        <v>2</v>
      </c>
      <c r="C68">
        <v>0.5</v>
      </c>
      <c r="D68">
        <v>5</v>
      </c>
      <c r="E68">
        <f ca="1">AVERAGE(INDIRECT("[reservoir.csv]reservoir!B"&amp;(MATCH("reservoir_"&amp;E1&amp;"_"&amp;C68&amp;"_"&amp;B68&amp;"_"&amp;D68&amp;"_"&amp;A68&amp;"*",[1]reservoir!$A$1:$A$1202,0)+1),TRUE):INDIRECT("[reservoir.csv]reservoir!XFD"&amp;(MATCH("reservoir_"&amp;E1&amp;"_"&amp;C68&amp;"_"&amp;B68&amp;"_"&amp;D68&amp;"_"&amp;A68&amp;"*",[1]reservoir!$A$1:$A$1202,0)+1),TRUE))</f>
        <v>-714595.82531023282</v>
      </c>
      <c r="F68">
        <f ca="1">CONFIDENCE( 0.05, STDEV( INDIRECT("[reservoir.csv]reservoir!B"&amp;(MATCH("reservoir_"&amp;E1&amp;"_"&amp;C68&amp;"_"&amp;B68&amp;"_"&amp;D68&amp;"_"&amp;A68&amp;"*",[1]reservoir!$A$1:$A$1202,0)+1),TRUE):INDIRECT("[reservoir.csv]reservoir!XFD"&amp;(MATCH("reservoir_"&amp;E1&amp;"_"&amp;C68&amp;"_"&amp;B68&amp;"_"&amp;D68&amp;"_"&amp;A68&amp;"*",[1]reservoir!$A$1:$A$1202,0)+1),TRUE) ), COUNT( INDIRECT("[reservoir.csv]reservoir!B"&amp;(MATCH("reservoir_"&amp;E1&amp;"_"&amp;C68&amp;"_"&amp;B68&amp;"_"&amp;D68&amp;"_"&amp;A68&amp;"*",[1]reservoir!$A$1:$A$1202,0)+1),TRUE):INDIRECT("[reservoir.csv]reservoir!XFD"&amp;(MATCH("reservoir_"&amp;E1&amp;"_"&amp;C68&amp;"_"&amp;B68&amp;"_"&amp;D68&amp;"_"&amp;A68&amp;"*",[1]reservoir!$A$1:$A$1202,0)+1),TRUE)  ) )</f>
        <v>39485.986872775167</v>
      </c>
      <c r="G68" t="e">
        <f ca="1">AVERAGE(INDIRECT("[reservoir.csv]reservoir!B"&amp;(MATCH("reservoir_"&amp;G1&amp;"_"&amp;C68&amp;"_"&amp;B68&amp;"_"&amp;D68&amp;"_"&amp;A68&amp;"*",[1]reservoir!$A$1:$A$1202,0)+1),TRUE):INDIRECT("[reservoir.csv]reservoir!XFD"&amp;(MATCH("reservoir_"&amp;G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G1&amp;"_"&amp;C68&amp;"_"&amp;B68&amp;"_"&amp;D68&amp;"_"&amp;A68&amp;"*",[1]reservoir!$A$1:$A$1202,0)+1),TRUE):INDIRECT("[reservoir.csv]reservoir!XFD"&amp;(MATCH("reservoir_"&amp;G1&amp;"_"&amp;C68&amp;"_"&amp;B68&amp;"_"&amp;D68&amp;"_"&amp;A68&amp;"*",[1]reservoir!$A$1:$A$1202,0)+1),TRUE) ), COUNT( INDIRECT("[reservoir.csv]reservoir!B"&amp;(MATCH("reservoir_"&amp;G1&amp;"_"&amp;C68&amp;"_"&amp;B68&amp;"_"&amp;D68&amp;"_"&amp;A68&amp;"*",[1]reservoir!$A$1:$A$1202,0)+1),TRUE):INDIRECT("[reservoir.csv]reservoir!XFD"&amp;(MATCH("reservoir_"&amp;G1&amp;"_"&amp;C68&amp;"_"&amp;B68&amp;"_"&amp;D68&amp;"_"&amp;A68&amp;"*",[1]reservoir!$A$1:$A$1202,0)+1),TRUE)  ) )</f>
        <v>#N/A</v>
      </c>
    </row>
    <row r="69" spans="1:8">
      <c r="A69" t="s">
        <v>5</v>
      </c>
      <c r="B69">
        <v>5</v>
      </c>
      <c r="C69">
        <v>0.5</v>
      </c>
      <c r="D69">
        <v>5</v>
      </c>
      <c r="E69" t="e">
        <f ca="1">AVERAGE(INDIRECT("[reservoir.csv]reservoir!B"&amp;(MATCH("reservoir_"&amp;E1&amp;"_"&amp;C69&amp;"_"&amp;B69&amp;"_"&amp;D69&amp;"_"&amp;A69&amp;"*",[1]reservoir!$A$1:$A$1202,0)+1),TRUE):INDIRECT("[reservoir.csv]reservoir!XFD"&amp;(MATCH("reservoir_"&amp;E1&amp;"_"&amp;C69&amp;"_"&amp;B69&amp;"_"&amp;D69&amp;"_"&amp;A69&amp;"*",[1]reservoir!$A$1:$A$1202,0)+1),TRUE))</f>
        <v>#N/A</v>
      </c>
      <c r="G69" t="e">
        <f ca="1">AVERAGE(INDIRECT("[reservoir.csv]reservoir!B"&amp;(MATCH("reservoir_"&amp;G1&amp;"_"&amp;C69&amp;"_"&amp;B69&amp;"_"&amp;D69&amp;"_"&amp;A69&amp;"*",[1]reservoir!$A$1:$A$1202,0)+1),TRUE):INDIRECT("[reservoir.csv]reservoir!XFD"&amp;(MATCH("reservoir_"&amp;G1&amp;"_"&amp;C69&amp;"_"&amp;B69&amp;"_"&amp;D69&amp;"_"&amp;A69&amp;"*",[1]reservoir!$A$1:$A$1202,0)+1),TRUE))</f>
        <v>#N/A</v>
      </c>
    </row>
    <row r="70" spans="1:8">
      <c r="A70" t="s">
        <v>5</v>
      </c>
      <c r="B70">
        <v>10</v>
      </c>
      <c r="C70">
        <v>0.5</v>
      </c>
      <c r="D70">
        <v>5</v>
      </c>
      <c r="E70">
        <f ca="1">AVERAGE(INDIRECT("[reservoir.csv]reservoir!B"&amp;(MATCH("reservoir_"&amp;E1&amp;"_"&amp;C70&amp;"_"&amp;B70&amp;"_"&amp;D70&amp;"_"&amp;A70&amp;"*",[1]reservoir!$A$1:$A$1202,0)+1),TRUE):INDIRECT("[reservoir.csv]reservoir!XFD"&amp;(MATCH("reservoir_"&amp;E1&amp;"_"&amp;C70&amp;"_"&amp;B70&amp;"_"&amp;D70&amp;"_"&amp;A70&amp;"*",[1]reservoir!$A$1:$A$1202,0)+1),TRUE))</f>
        <v>-773556.11898486607</v>
      </c>
      <c r="F70">
        <f ca="1">CONFIDENCE( 0.05, STDEV( INDIRECT("[reservoir.csv]reservoir!B"&amp;(MATCH("reservoir_"&amp;E1&amp;"_"&amp;C70&amp;"_"&amp;B70&amp;"_"&amp;D70&amp;"_"&amp;A70&amp;"*",[1]reservoir!$A$1:$A$1202,0)+1),TRUE):INDIRECT("[reservoir.csv]reservoir!XFD"&amp;(MATCH("reservoir_"&amp;E1&amp;"_"&amp;C70&amp;"_"&amp;B70&amp;"_"&amp;D70&amp;"_"&amp;A70&amp;"*",[1]reservoir!$A$1:$A$1202,0)+1),TRUE) ), COUNT( INDIRECT("[reservoir.csv]reservoir!B"&amp;(MATCH("reservoir_"&amp;E1&amp;"_"&amp;C70&amp;"_"&amp;B70&amp;"_"&amp;D70&amp;"_"&amp;A70&amp;"*",[1]reservoir!$A$1:$A$1202,0)+1),TRUE):INDIRECT("[reservoir.csv]reservoir!XFD"&amp;(MATCH("reservoir_"&amp;E1&amp;"_"&amp;C70&amp;"_"&amp;B70&amp;"_"&amp;D70&amp;"_"&amp;A70&amp;"*",[1]reservoir!$A$1:$A$1202,0)+1),TRUE)  ) )</f>
        <v>48792.92047250054</v>
      </c>
      <c r="G70" t="e">
        <f ca="1">AVERAGE(INDIRECT("[reservoir.csv]reservoir!B"&amp;(MATCH("reservoir_"&amp;G1&amp;"_"&amp;C70&amp;"_"&amp;B70&amp;"_"&amp;D70&amp;"_"&amp;A70&amp;"*",[1]reservoir!$A$1:$A$1202,0)+1),TRUE):INDIRECT("[reservoir.csv]reservoir!XFD"&amp;(MATCH("reservoir_"&amp;G1&amp;"_"&amp;C70&amp;"_"&amp;B70&amp;"_"&amp;D70&amp;"_"&amp;A70&amp;"*",[1]reservoir!$A$1:$A$1202,0)+1),TRUE))</f>
        <v>#N/A</v>
      </c>
    </row>
    <row r="71" spans="1:8">
      <c r="A71" t="s">
        <v>5</v>
      </c>
      <c r="B71">
        <v>2</v>
      </c>
      <c r="C71">
        <v>0.25</v>
      </c>
      <c r="D71">
        <v>10</v>
      </c>
      <c r="E71">
        <f ca="1">AVERAGE(INDIRECT("[reservoir.csv]reservoir!B"&amp;(MATCH("reservoir_"&amp;E1&amp;"_"&amp;C71&amp;"_"&amp;B71&amp;"_"&amp;D71&amp;"_"&amp;A71&amp;"*",[1]reservoir!$A$1:$A$1202,0)+1),TRUE):INDIRECT("[reservoir.csv]reservoir!XFD"&amp;(MATCH("reservoir_"&amp;E1&amp;"_"&amp;C71&amp;"_"&amp;B71&amp;"_"&amp;D71&amp;"_"&amp;A71&amp;"*",[1]reservoir!$A$1:$A$1202,0)+1),TRUE))</f>
        <v>-715593.3978017664</v>
      </c>
      <c r="F71">
        <f ca="1">CONFIDENCE( 0.05, STDEV( INDIRECT("[reservoir.csv]reservoir!B"&amp;(MATCH("reservoir_"&amp;E1&amp;"_"&amp;C71&amp;"_"&amp;B71&amp;"_"&amp;D71&amp;"_"&amp;A71&amp;"*",[1]reservoir!$A$1:$A$1202,0)+1),TRUE):INDIRECT("[reservoir.csv]reservoir!XFD"&amp;(MATCH("reservoir_"&amp;E1&amp;"_"&amp;C71&amp;"_"&amp;B71&amp;"_"&amp;D71&amp;"_"&amp;A71&amp;"*",[1]reservoir!$A$1:$A$1202,0)+1),TRUE) ), COUNT( INDIRECT("[reservoir.csv]reservoir!B"&amp;(MATCH("reservoir_"&amp;E1&amp;"_"&amp;C71&amp;"_"&amp;B71&amp;"_"&amp;D71&amp;"_"&amp;A71&amp;"*",[1]reservoir!$A$1:$A$1202,0)+1),TRUE):INDIRECT("[reservoir.csv]reservoir!XFD"&amp;(MATCH("reservoir_"&amp;E1&amp;"_"&amp;C71&amp;"_"&amp;B71&amp;"_"&amp;D71&amp;"_"&amp;A71&amp;"*",[1]reservoir!$A$1:$A$1202,0)+1),TRUE)  ) )</f>
        <v>39511.848051185632</v>
      </c>
      <c r="G71" t="e">
        <f ca="1">AVERAGE(INDIRECT("[reservoir.csv]reservoir!B"&amp;(MATCH("reservoir_"&amp;G1&amp;"_"&amp;C71&amp;"_"&amp;B71&amp;"_"&amp;D71&amp;"_"&amp;A71&amp;"*",[1]reservoir!$A$1:$A$1202,0)+1),TRUE):INDIRECT("[reservoir.csv]reservoir!XFD"&amp;(MATCH("reservoir_"&amp;G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G1&amp;"_"&amp;C71&amp;"_"&amp;B71&amp;"_"&amp;D71&amp;"_"&amp;A71&amp;"*",[1]reservoir!$A$1:$A$1202,0)+1),TRUE):INDIRECT("[reservoir.csv]reservoir!XFD"&amp;(MATCH("reservoir_"&amp;G1&amp;"_"&amp;C71&amp;"_"&amp;B71&amp;"_"&amp;D71&amp;"_"&amp;A71&amp;"*",[1]reservoir!$A$1:$A$1202,0)+1),TRUE) ), COUNT( INDIRECT("[reservoir.csv]reservoir!B"&amp;(MATCH("reservoir_"&amp;G1&amp;"_"&amp;C71&amp;"_"&amp;B71&amp;"_"&amp;D71&amp;"_"&amp;A71&amp;"*",[1]reservoir!$A$1:$A$1202,0)+1),TRUE):INDIRECT("[reservoir.csv]reservoir!XFD"&amp;(MATCH("reservoir_"&amp;G1&amp;"_"&amp;C71&amp;"_"&amp;B71&amp;"_"&amp;D71&amp;"_"&amp;A71&amp;"*",[1]reservoir!$A$1:$A$1202,0)+1),TRUE)  ) )</f>
        <v>#N/A</v>
      </c>
    </row>
    <row r="72" spans="1:8">
      <c r="A72" t="s">
        <v>5</v>
      </c>
      <c r="B72">
        <v>5</v>
      </c>
      <c r="C72">
        <v>0.25</v>
      </c>
      <c r="D72">
        <v>10</v>
      </c>
      <c r="E72" t="e">
        <f ca="1">AVERAGE(INDIRECT("[reservoir.csv]reservoir!B"&amp;(MATCH("reservoir_"&amp;E1&amp;"_"&amp;C72&amp;"_"&amp;B72&amp;"_"&amp;D72&amp;"_"&amp;A72&amp;"*",[1]reservoir!$A$1:$A$1202,0)+1),TRUE):INDIRECT("[reservoir.csv]reservoir!XFD"&amp;(MATCH("reservoir_"&amp;E1&amp;"_"&amp;C72&amp;"_"&amp;B72&amp;"_"&amp;D72&amp;"_"&amp;A72&amp;"*",[1]reservoir!$A$1:$A$1202,0)+1),TRUE))</f>
        <v>#N/A</v>
      </c>
      <c r="G72" t="e">
        <f ca="1">AVERAGE(INDIRECT("[reservoir.csv]reservoir!B"&amp;(MATCH("reservoir_"&amp;G1&amp;"_"&amp;C72&amp;"_"&amp;B72&amp;"_"&amp;D72&amp;"_"&amp;A72&amp;"*",[1]reservoir!$A$1:$A$1202,0)+1),TRUE):INDIRECT("[reservoir.csv]reservoir!XFD"&amp;(MATCH("reservoir_"&amp;G1&amp;"_"&amp;C72&amp;"_"&amp;B72&amp;"_"&amp;D72&amp;"_"&amp;A72&amp;"*",[1]reservoir!$A$1:$A$1202,0)+1),TRUE))</f>
        <v>#N/A</v>
      </c>
    </row>
    <row r="73" spans="1:8">
      <c r="A73" t="s">
        <v>5</v>
      </c>
      <c r="B73">
        <v>10</v>
      </c>
      <c r="C73">
        <v>0.25</v>
      </c>
      <c r="D73">
        <v>10</v>
      </c>
      <c r="E73">
        <f ca="1">AVERAGE(INDIRECT("[reservoir.csv]reservoir!B"&amp;(MATCH("reservoir_"&amp;E1&amp;"_"&amp;C73&amp;"_"&amp;B73&amp;"_"&amp;D73&amp;"_"&amp;A73&amp;"*",[1]reservoir!$A$1:$A$1202,0)+1),TRUE):INDIRECT("[reservoir.csv]reservoir!XFD"&amp;(MATCH("reservoir_"&amp;E1&amp;"_"&amp;C73&amp;"_"&amp;B73&amp;"_"&amp;D73&amp;"_"&amp;A73&amp;"*",[1]reservoir!$A$1:$A$1202,0)+1),TRUE))</f>
        <v>-732188.39324366627</v>
      </c>
      <c r="F73">
        <f ca="1">CONFIDENCE( 0.05, STDEV( INDIRECT("[reservoir.csv]reservoir!B"&amp;(MATCH("reservoir_"&amp;E1&amp;"_"&amp;C73&amp;"_"&amp;B73&amp;"_"&amp;D73&amp;"_"&amp;A73&amp;"*",[1]reservoir!$A$1:$A$1202,0)+1),TRUE):INDIRECT("[reservoir.csv]reservoir!XFD"&amp;(MATCH("reservoir_"&amp;E1&amp;"_"&amp;C73&amp;"_"&amp;B73&amp;"_"&amp;D73&amp;"_"&amp;A73&amp;"*",[1]reservoir!$A$1:$A$1202,0)+1),TRUE) ), COUNT( INDIRECT("[reservoir.csv]reservoir!B"&amp;(MATCH("reservoir_"&amp;E1&amp;"_"&amp;C73&amp;"_"&amp;B73&amp;"_"&amp;D73&amp;"_"&amp;A73&amp;"*",[1]reservoir!$A$1:$A$1202,0)+1),TRUE):INDIRECT("[reservoir.csv]reservoir!XFD"&amp;(MATCH("reservoir_"&amp;E1&amp;"_"&amp;C73&amp;"_"&amp;B73&amp;"_"&amp;D73&amp;"_"&amp;A73&amp;"*",[1]reservoir!$A$1:$A$1202,0)+1),TRUE)  ) )</f>
        <v>39788.119017081597</v>
      </c>
      <c r="G73" t="e">
        <f ca="1">AVERAGE(INDIRECT("[reservoir.csv]reservoir!B"&amp;(MATCH("reservoir_"&amp;G1&amp;"_"&amp;C73&amp;"_"&amp;B73&amp;"_"&amp;D73&amp;"_"&amp;A73&amp;"*",[1]reservoir!$A$1:$A$1202,0)+1),TRUE):INDIRECT("[reservoir.csv]reservoir!XFD"&amp;(MATCH("reservoir_"&amp;G1&amp;"_"&amp;C73&amp;"_"&amp;B73&amp;"_"&amp;D73&amp;"_"&amp;A73&amp;"*",[1]reservoir!$A$1:$A$1202,0)+1),TRUE))</f>
        <v>#N/A</v>
      </c>
    </row>
    <row r="74" spans="1:8">
      <c r="A74" t="s">
        <v>5</v>
      </c>
      <c r="B74">
        <v>2</v>
      </c>
      <c r="C74">
        <v>0.5</v>
      </c>
      <c r="D74">
        <v>10</v>
      </c>
      <c r="E74">
        <f ca="1">AVERAGE(INDIRECT("[reservoir.csv]reservoir!B"&amp;(MATCH("reservoir_"&amp;E1&amp;"_"&amp;C74&amp;"_"&amp;B74&amp;"_"&amp;D74&amp;"_"&amp;A74&amp;"*",[1]reservoir!$A$1:$A$1202,0)+1),TRUE):INDIRECT("[reservoir.csv]reservoir!XFD"&amp;(MATCH("reservoir_"&amp;E1&amp;"_"&amp;C74&amp;"_"&amp;B74&amp;"_"&amp;D74&amp;"_"&amp;A74&amp;"*",[1]reservoir!$A$1:$A$1202,0)+1),TRUE))</f>
        <v>-713035.113067133</v>
      </c>
      <c r="F74">
        <f ca="1">CONFIDENCE( 0.05, STDEV( INDIRECT("[reservoir.csv]reservoir!B"&amp;(MATCH("reservoir_"&amp;E1&amp;"_"&amp;C74&amp;"_"&amp;B74&amp;"_"&amp;D74&amp;"_"&amp;A74&amp;"*",[1]reservoir!$A$1:$A$1202,0)+1),TRUE):INDIRECT("[reservoir.csv]reservoir!XFD"&amp;(MATCH("reservoir_"&amp;E1&amp;"_"&amp;C74&amp;"_"&amp;B74&amp;"_"&amp;D74&amp;"_"&amp;A74&amp;"*",[1]reservoir!$A$1:$A$1202,0)+1),TRUE) ), COUNT( INDIRECT("[reservoir.csv]reservoir!B"&amp;(MATCH("reservoir_"&amp;E1&amp;"_"&amp;C74&amp;"_"&amp;B74&amp;"_"&amp;D74&amp;"_"&amp;A74&amp;"*",[1]reservoir!$A$1:$A$1202,0)+1),TRUE):INDIRECT("[reservoir.csv]reservoir!XFD"&amp;(MATCH("reservoir_"&amp;E1&amp;"_"&amp;C74&amp;"_"&amp;B74&amp;"_"&amp;D74&amp;"_"&amp;A74&amp;"*",[1]reservoir!$A$1:$A$1202,0)+1),TRUE)  ) )</f>
        <v>40414.684129262867</v>
      </c>
      <c r="G74" t="e">
        <f ca="1">AVERAGE(INDIRECT("[reservoir.csv]reservoir!B"&amp;(MATCH("reservoir_"&amp;G1&amp;"_"&amp;C74&amp;"_"&amp;B74&amp;"_"&amp;D74&amp;"_"&amp;A74&amp;"*",[1]reservoir!$A$1:$A$1202,0)+1),TRUE):INDIRECT("[reservoir.csv]reservoir!XFD"&amp;(MATCH("reservoir_"&amp;G1&amp;"_"&amp;C74&amp;"_"&amp;B74&amp;"_"&amp;D74&amp;"_"&amp;A74&amp;"*",[1]reservoir!$A$1:$A$1202,0)+1),TRUE))</f>
        <v>#N/A</v>
      </c>
    </row>
    <row r="75" spans="1:8">
      <c r="A75" t="s">
        <v>5</v>
      </c>
      <c r="B75">
        <v>5</v>
      </c>
      <c r="C75">
        <v>0.5</v>
      </c>
      <c r="D75">
        <v>10</v>
      </c>
      <c r="E75" t="e">
        <f ca="1">AVERAGE(INDIRECT("[reservoir.csv]reservoir!B"&amp;(MATCH("reservoir_"&amp;E1&amp;"_"&amp;C75&amp;"_"&amp;B75&amp;"_"&amp;D75&amp;"_"&amp;A75&amp;"*",[1]reservoir!$A$1:$A$1202,0)+1),TRUE):INDIRECT("[reservoir.csv]reservoir!XFD"&amp;(MATCH("reservoir_"&amp;E1&amp;"_"&amp;C75&amp;"_"&amp;B75&amp;"_"&amp;D75&amp;"_"&amp;A75&amp;"*",[1]reservoir!$A$1:$A$1202,0)+1),TRUE))</f>
        <v>#N/A</v>
      </c>
      <c r="G75" t="e">
        <f ca="1">AVERAGE(INDIRECT("[reservoir.csv]reservoir!B"&amp;(MATCH("reservoir_"&amp;G1&amp;"_"&amp;C75&amp;"_"&amp;B75&amp;"_"&amp;D75&amp;"_"&amp;A75&amp;"*",[1]reservoir!$A$1:$A$1202,0)+1),TRUE):INDIRECT("[reservoir.csv]reservoir!XFD"&amp;(MATCH("reservoir_"&amp;G1&amp;"_"&amp;C75&amp;"_"&amp;B75&amp;"_"&amp;D75&amp;"_"&amp;A75&amp;"*",[1]reservoir!$A$1:$A$1202,0)+1),TRUE))</f>
        <v>#N/A</v>
      </c>
    </row>
    <row r="76" spans="1:8">
      <c r="A76" t="s">
        <v>5</v>
      </c>
      <c r="B76">
        <v>10</v>
      </c>
      <c r="C76">
        <v>0.5</v>
      </c>
      <c r="D76">
        <v>10</v>
      </c>
      <c r="E76" t="e">
        <f ca="1">AVERAGE(INDIRECT("[reservoir.csv]reservoir!B"&amp;(MATCH("reservoir_"&amp;E1&amp;"_"&amp;C76&amp;"_"&amp;B76&amp;"_"&amp;D76&amp;"_"&amp;A76&amp;"*",[1]reservoir!$A$1:$A$1202,0)+1),TRUE):INDIRECT("[reservoir.csv]reservoir!XFD"&amp;(MATCH("reservoir_"&amp;E1&amp;"_"&amp;C76&amp;"_"&amp;B76&amp;"_"&amp;D76&amp;"_"&amp;A76&amp;"*",[1]reservoir!$A$1:$A$1202,0)+1),TRUE))</f>
        <v>#N/A</v>
      </c>
      <c r="G76" t="e">
        <f ca="1">AVERAGE(INDIRECT("[reservoir.csv]reservoir!B"&amp;(MATCH("reservoir_"&amp;G1&amp;"_"&amp;C76&amp;"_"&amp;B76&amp;"_"&amp;D76&amp;"_"&amp;A76&amp;"*",[1]reservoir!$A$1:$A$1202,0)+1),TRUE):INDIRECT("[reservoir.csv]reservoir!XFD"&amp;(MATCH("reservoir_"&amp;G1&amp;"_"&amp;C76&amp;"_"&amp;B76&amp;"_"&amp;D76&amp;"_"&amp;A76&amp;"*",[1]reservoir!$A$1:$A$1202,0)+1),TRUE))</f>
        <v>#N/A</v>
      </c>
    </row>
    <row r="77" spans="1:8">
      <c r="A77" t="s">
        <v>5</v>
      </c>
      <c r="B77">
        <v>2</v>
      </c>
      <c r="C77">
        <v>0.25</v>
      </c>
      <c r="D77">
        <v>15</v>
      </c>
      <c r="E77" t="e">
        <f ca="1">AVERAGE(INDIRECT("[reservoir.csv]reservoir!B"&amp;(MATCH("reservoir_"&amp;E1&amp;"_"&amp;C77&amp;"_"&amp;B77&amp;"_"&amp;D77&amp;"_"&amp;A77&amp;"*",[1]reservoir!$A$1:$A$1202,0)+1),TRUE):INDIRECT("[reservoir.csv]reservoir!XFD"&amp;(MATCH("reservoir_"&amp;E1&amp;"_"&amp;C77&amp;"_"&amp;B77&amp;"_"&amp;D77&amp;"_"&amp;A77&amp;"*",[1]reservoir!$A$1:$A$1202,0)+1),TRUE))</f>
        <v>#N/A</v>
      </c>
      <c r="F77" t="e">
        <f ca="1">CONFIDENCE( 0.05, STDEV(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), COUNT(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 ) )</f>
        <v>#REF!</v>
      </c>
      <c r="G77" t="e">
        <f ca="1">AVERAGE(INDIRECT("[reservoir.csv]reservoir!B"&amp;(MATCH("reservoir_"&amp;G1&amp;"_"&amp;C77&amp;"_"&amp;B77&amp;"_"&amp;D77&amp;"_"&amp;A77&amp;"*",[1]reservoir!$A$1:$A$1202,0)+1),TRUE):INDIRECT("[reservoir.csv]reservoir!XFD"&amp;(MATCH("reservoir_"&amp;G1&amp;"_"&amp;C77&amp;"_"&amp;B77&amp;"_"&amp;D77&amp;"_"&amp;A77&amp;"*",[1]reservoir!$A$1:$A$1202,0)+1),TRUE))</f>
        <v>#N/A</v>
      </c>
      <c r="H77" t="e">
        <f ca="1">CONFIDENCE( 0.05, STDEV(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), COUNT(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 ) )</f>
        <v>#REF!</v>
      </c>
    </row>
    <row r="78" spans="1:8">
      <c r="A78" t="s">
        <v>5</v>
      </c>
      <c r="B78">
        <v>5</v>
      </c>
      <c r="C78">
        <v>0.25</v>
      </c>
      <c r="D78">
        <v>15</v>
      </c>
      <c r="E78" t="e">
        <f ca="1">AVERAGE(INDIRECT("[reservoir.csv]reservoir!B"&amp;(MATCH("reservoir_"&amp;E1&amp;"_"&amp;C78&amp;"_"&amp;B78&amp;"_"&amp;D78&amp;"_"&amp;A78&amp;"*",[1]reservoir!$A$1:$A$1202,0)+1),TRUE):INDIRECT("[reservoir.csv]reservoir!XFD"&amp;(MATCH("reservoir_"&amp;E1&amp;"_"&amp;C78&amp;"_"&amp;B78&amp;"_"&amp;D78&amp;"_"&amp;A78&amp;"*",[1]reservoir!$A$1:$A$1202,0)+1),TRUE))</f>
        <v>#N/A</v>
      </c>
      <c r="G78" t="e">
        <f ca="1">AVERAGE(INDIRECT("[reservoir.csv]reservoir!B"&amp;(MATCH("reservoir_"&amp;G1&amp;"_"&amp;C78&amp;"_"&amp;B78&amp;"_"&amp;D78&amp;"_"&amp;A78&amp;"*",[1]reservoir!$A$1:$A$1202,0)+1),TRUE):INDIRECT("[reservoir.csv]reservoir!XFD"&amp;(MATCH("reservoir_"&amp;G1&amp;"_"&amp;C78&amp;"_"&amp;B78&amp;"_"&amp;D78&amp;"_"&amp;A78&amp;"*",[1]reservoir!$A$1:$A$1202,0)+1),TRUE))</f>
        <v>#N/A</v>
      </c>
    </row>
    <row r="79" spans="1:8">
      <c r="A79" t="s">
        <v>5</v>
      </c>
      <c r="B79">
        <v>10</v>
      </c>
      <c r="C79">
        <v>0.25</v>
      </c>
      <c r="D79">
        <v>15</v>
      </c>
      <c r="E79" t="e">
        <f ca="1">AVERAGE(INDIRECT("[reservoir.csv]reservoir!B"&amp;(MATCH("reservoir_"&amp;E1&amp;"_"&amp;C79&amp;"_"&amp;B79&amp;"_"&amp;D79&amp;"_"&amp;A79&amp;"*",[1]reservoir!$A$1:$A$1202,0)+1),TRUE):INDIRECT("[reservoir.csv]reservoir!XFD"&amp;(MATCH("reservoir_"&amp;E1&amp;"_"&amp;C79&amp;"_"&amp;B79&amp;"_"&amp;D79&amp;"_"&amp;A79&amp;"*",[1]reservoir!$A$1:$A$1202,0)+1),TRUE))</f>
        <v>#N/A</v>
      </c>
      <c r="G79" t="e">
        <f ca="1">AVERAGE(INDIRECT("[reservoir.csv]reservoir!B"&amp;(MATCH("reservoir_"&amp;G1&amp;"_"&amp;C79&amp;"_"&amp;B79&amp;"_"&amp;D79&amp;"_"&amp;A79&amp;"*",[1]reservoir!$A$1:$A$1202,0)+1),TRUE):INDIRECT("[reservoir.csv]reservoir!XFD"&amp;(MATCH("reservoir_"&amp;G1&amp;"_"&amp;C79&amp;"_"&amp;B79&amp;"_"&amp;D79&amp;"_"&amp;A79&amp;"*",[1]reservoir!$A$1:$A$1202,0)+1),TRUE))</f>
        <v>#N/A</v>
      </c>
    </row>
    <row r="80" spans="1:8">
      <c r="A80" t="s">
        <v>5</v>
      </c>
      <c r="B80">
        <v>2</v>
      </c>
      <c r="C80">
        <v>0.5</v>
      </c>
      <c r="D80">
        <v>15</v>
      </c>
      <c r="E80">
        <f ca="1">AVERAGE(INDIRECT("[reservoir.csv]reservoir!B"&amp;(MATCH("reservoir_"&amp;E1&amp;"_"&amp;C80&amp;"_"&amp;B80&amp;"_"&amp;D80&amp;"_"&amp;A80&amp;"*",[1]reservoir!$A$1:$A$1202,0)+1),TRUE):INDIRECT("[reservoir.csv]reservoir!XFD"&amp;(MATCH("reservoir_"&amp;E1&amp;"_"&amp;C80&amp;"_"&amp;B80&amp;"_"&amp;D80&amp;"_"&amp;A80&amp;"*",[1]reservoir!$A$1:$A$1202,0)+1),TRUE))</f>
        <v>-716188.77303919976</v>
      </c>
      <c r="F80">
        <f ca="1">CONFIDENCE( 0.05, STDEV( INDIRECT("[reservoir.csv]reservoir!B"&amp;(MATCH("reservoir_"&amp;E1&amp;"_"&amp;C80&amp;"_"&amp;B80&amp;"_"&amp;D80&amp;"_"&amp;A80&amp;"*",[1]reservoir!$A$1:$A$1202,0)+1),TRUE):INDIRECT("[reservoir.csv]reservoir!XFD"&amp;(MATCH("reservoir_"&amp;E1&amp;"_"&amp;C80&amp;"_"&amp;B80&amp;"_"&amp;D80&amp;"_"&amp;A80&amp;"*",[1]reservoir!$A$1:$A$1202,0)+1),TRUE) ), COUNT( INDIRECT("[reservoir.csv]reservoir!B"&amp;(MATCH("reservoir_"&amp;E1&amp;"_"&amp;C80&amp;"_"&amp;B80&amp;"_"&amp;D80&amp;"_"&amp;A80&amp;"*",[1]reservoir!$A$1:$A$1202,0)+1),TRUE):INDIRECT("[reservoir.csv]reservoir!XFD"&amp;(MATCH("reservoir_"&amp;E1&amp;"_"&amp;C80&amp;"_"&amp;B80&amp;"_"&amp;D80&amp;"_"&amp;A80&amp;"*",[1]reservoir!$A$1:$A$1202,0)+1),TRUE)  ) )</f>
        <v>39582.194171625961</v>
      </c>
      <c r="G80" t="e">
        <f ca="1">AVERAGE(INDIRECT("[reservoir.csv]reservoir!B"&amp;(MATCH("reservoir_"&amp;G1&amp;"_"&amp;C80&amp;"_"&amp;B80&amp;"_"&amp;D80&amp;"_"&amp;A80&amp;"*",[1]reservoir!$A$1:$A$1202,0)+1),TRUE):INDIRECT("[reservoir.csv]reservoir!XFD"&amp;(MATCH("reservoir_"&amp;G1&amp;"_"&amp;C80&amp;"_"&amp;B80&amp;"_"&amp;D80&amp;"_"&amp;A80&amp;"*",[1]reservoir!$A$1:$A$1202,0)+1),TRUE))</f>
        <v>#N/A</v>
      </c>
    </row>
    <row r="81" spans="1:8">
      <c r="A81" t="s">
        <v>5</v>
      </c>
      <c r="B81">
        <v>5</v>
      </c>
      <c r="C81">
        <v>0.5</v>
      </c>
      <c r="D81">
        <v>15</v>
      </c>
      <c r="E81" t="e">
        <f ca="1">AVERAGE(INDIRECT("[reservoir.csv]reservoir!B"&amp;(MATCH("reservoir_"&amp;E1&amp;"_"&amp;C81&amp;"_"&amp;B81&amp;"_"&amp;D81&amp;"_"&amp;A81&amp;"*",[1]reservoir!$A$1:$A$1202,0)+1),TRUE):INDIRECT("[reservoir.csv]reservoir!XFD"&amp;(MATCH("reservoir_"&amp;E1&amp;"_"&amp;C81&amp;"_"&amp;B81&amp;"_"&amp;D81&amp;"_"&amp;A81&amp;"*",[1]reservoir!$A$1:$A$1202,0)+1),TRUE))</f>
        <v>#N/A</v>
      </c>
      <c r="G81" t="e">
        <f ca="1">AVERAGE(INDIRECT("[reservoir.csv]reservoir!B"&amp;(MATCH("reservoir_"&amp;G1&amp;"_"&amp;C81&amp;"_"&amp;B81&amp;"_"&amp;D81&amp;"_"&amp;A81&amp;"*",[1]reservoir!$A$1:$A$1202,0)+1),TRUE):INDIRECT("[reservoir.csv]reservoir!XFD"&amp;(MATCH("reservoir_"&amp;G1&amp;"_"&amp;C81&amp;"_"&amp;B81&amp;"_"&amp;D81&amp;"_"&amp;A81&amp;"*",[1]reservoir!$A$1:$A$1202,0)+1),TRUE))</f>
        <v>#N/A</v>
      </c>
    </row>
    <row r="82" spans="1:8">
      <c r="A82" t="s">
        <v>5</v>
      </c>
      <c r="B82">
        <v>10</v>
      </c>
      <c r="C82">
        <v>0.5</v>
      </c>
      <c r="D82">
        <v>15</v>
      </c>
      <c r="E82" t="e">
        <f ca="1">AVERAGE(INDIRECT("[reservoir.csv]reservoir!B"&amp;(MATCH("reservoir_"&amp;E1&amp;"_"&amp;C82&amp;"_"&amp;B82&amp;"_"&amp;D82&amp;"_"&amp;A82&amp;"*",[1]reservoir!$A$1:$A$1202,0)+1),TRUE):INDIRECT("[reservoir.csv]reservoir!XFD"&amp;(MATCH("reservoir_"&amp;E1&amp;"_"&amp;C82&amp;"_"&amp;B82&amp;"_"&amp;D82&amp;"_"&amp;A82&amp;"*",[1]reservoir!$A$1:$A$1202,0)+1),TRUE))</f>
        <v>#N/A</v>
      </c>
      <c r="G82" t="e">
        <f ca="1">AVERAGE(INDIRECT("[reservoir.csv]reservoir!B"&amp;(MATCH("reservoir_"&amp;G1&amp;"_"&amp;C82&amp;"_"&amp;B82&amp;"_"&amp;D82&amp;"_"&amp;A82&amp;"*",[1]reservoir!$A$1:$A$1202,0)+1),TRUE):INDIRECT("[reservoir.csv]reservoir!XFD"&amp;(MATCH("reservoir_"&amp;G1&amp;"_"&amp;C82&amp;"_"&amp;B82&amp;"_"&amp;D82&amp;"_"&amp;A82&amp;"*",[1]reservoir!$A$1:$A$1202,0)+1),TRUE))</f>
        <v>#N/A</v>
      </c>
    </row>
    <row r="83" spans="1:8">
      <c r="A83" t="s">
        <v>5</v>
      </c>
      <c r="B83">
        <v>2</v>
      </c>
      <c r="C83">
        <v>0.25</v>
      </c>
      <c r="D83">
        <v>30</v>
      </c>
      <c r="E83" t="e">
        <f ca="1">AVERAGE(INDIRECT("[reservoir.csv]reservoir!B"&amp;(MATCH("reservoir_"&amp;E1&amp;"_"&amp;C83&amp;"_"&amp;B83&amp;"_"&amp;D83&amp;"_"&amp;A83&amp;"*",[1]reservoir!$A$1:$A$1202,0)+1),TRUE):INDIRECT("[reservoir.csv]reservoir!XFD"&amp;(MATCH("reservoir_"&amp;E1&amp;"_"&amp;C83&amp;"_"&amp;B83&amp;"_"&amp;D83&amp;"_"&amp;A83&amp;"*",[1]reservoir!$A$1:$A$1202,0)+1),TRUE))</f>
        <v>#N/A</v>
      </c>
      <c r="F83" t="e">
        <f ca="1">CONFIDENCE( 0.05, STDEV(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), COUNT(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 ) )</f>
        <v>#REF!</v>
      </c>
      <c r="G83" t="e">
        <f ca="1">AVERAGE(INDIRECT("[reservoir.csv]reservoir!B"&amp;(MATCH("reservoir_"&amp;G1&amp;"_"&amp;C83&amp;"_"&amp;B83&amp;"_"&amp;D83&amp;"_"&amp;A83&amp;"*",[1]reservoir!$A$1:$A$1202,0)+1),TRUE):INDIRECT("[reservoir.csv]reservoir!XFD"&amp;(MATCH("reservoir_"&amp;G1&amp;"_"&amp;C83&amp;"_"&amp;B83&amp;"_"&amp;D83&amp;"_"&amp;A83&amp;"*",[1]reservoir!$A$1:$A$1202,0)+1),TRUE))</f>
        <v>#N/A</v>
      </c>
      <c r="H83" t="e">
        <f ca="1">CONFIDENCE( 0.05, STDEV(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), COUNT(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 ) )</f>
        <v>#REF!</v>
      </c>
    </row>
    <row r="84" spans="1:8">
      <c r="A84" t="s">
        <v>5</v>
      </c>
      <c r="B84">
        <v>5</v>
      </c>
      <c r="C84">
        <v>0.25</v>
      </c>
      <c r="D84">
        <v>30</v>
      </c>
      <c r="E84" t="e">
        <f ca="1">AVERAGE(INDIRECT("[reservoir.csv]reservoir!B"&amp;(MATCH("reservoir_"&amp;E1&amp;"_"&amp;C84&amp;"_"&amp;B84&amp;"_"&amp;D84&amp;"_"&amp;A84&amp;"*",[1]reservoir!$A$1:$A$1202,0)+1),TRUE):INDIRECT("[reservoir.csv]reservoir!XFD"&amp;(MATCH("reservoir_"&amp;E1&amp;"_"&amp;C84&amp;"_"&amp;B84&amp;"_"&amp;D84&amp;"_"&amp;A84&amp;"*",[1]reservoir!$A$1:$A$1202,0)+1),TRUE))</f>
        <v>#N/A</v>
      </c>
      <c r="G84" t="e">
        <f ca="1">AVERAGE(INDIRECT("[reservoir.csv]reservoir!B"&amp;(MATCH("reservoir_"&amp;G1&amp;"_"&amp;C84&amp;"_"&amp;B84&amp;"_"&amp;D84&amp;"_"&amp;A84&amp;"*",[1]reservoir!$A$1:$A$1202,0)+1),TRUE):INDIRECT("[reservoir.csv]reservoir!XFD"&amp;(MATCH("reservoir_"&amp;G1&amp;"_"&amp;C84&amp;"_"&amp;B84&amp;"_"&amp;D84&amp;"_"&amp;A84&amp;"*",[1]reservoir!$A$1:$A$1202,0)+1),TRUE))</f>
        <v>#N/A</v>
      </c>
    </row>
    <row r="85" spans="1:8">
      <c r="A85" t="s">
        <v>5</v>
      </c>
      <c r="B85">
        <v>10</v>
      </c>
      <c r="C85">
        <v>0.25</v>
      </c>
      <c r="D85">
        <v>30</v>
      </c>
      <c r="E85" t="e">
        <f ca="1">AVERAGE(INDIRECT("[reservoir.csv]reservoir!B"&amp;(MATCH("reservoir_"&amp;E1&amp;"_"&amp;C85&amp;"_"&amp;B85&amp;"_"&amp;D85&amp;"_"&amp;A85&amp;"*",[1]reservoir!$A$1:$A$1202,0)+1),TRUE):INDIRECT("[reservoir.csv]reservoir!XFD"&amp;(MATCH("reservoir_"&amp;E1&amp;"_"&amp;C85&amp;"_"&amp;B85&amp;"_"&amp;D85&amp;"_"&amp;A85&amp;"*",[1]reservoir!$A$1:$A$1202,0)+1),TRUE))</f>
        <v>#N/A</v>
      </c>
      <c r="G85" t="e">
        <f ca="1">AVERAGE(INDIRECT("[reservoir.csv]reservoir!B"&amp;(MATCH("reservoir_"&amp;G1&amp;"_"&amp;C85&amp;"_"&amp;B85&amp;"_"&amp;D85&amp;"_"&amp;A85&amp;"*",[1]reservoir!$A$1:$A$1202,0)+1),TRUE):INDIRECT("[reservoir.csv]reservoir!XFD"&amp;(MATCH("reservoir_"&amp;G1&amp;"_"&amp;C85&amp;"_"&amp;B85&amp;"_"&amp;D85&amp;"_"&amp;A85&amp;"*",[1]reservoir!$A$1:$A$1202,0)+1),TRUE))</f>
        <v>#N/A</v>
      </c>
    </row>
    <row r="86" spans="1:8">
      <c r="A86" t="s">
        <v>5</v>
      </c>
      <c r="B86">
        <v>2</v>
      </c>
      <c r="C86">
        <v>0.5</v>
      </c>
      <c r="D86">
        <v>30</v>
      </c>
      <c r="E86" t="e">
        <f ca="1">AVERAGE(INDIRECT("[reservoir.csv]reservoir!B"&amp;(MATCH("reservoir_"&amp;E1&amp;"_"&amp;C86&amp;"_"&amp;B86&amp;"_"&amp;D86&amp;"_"&amp;A86&amp;"*",[1]reservoir!$A$1:$A$1202,0)+1),TRUE):INDIRECT("[reservoir.csv]reservoir!XFD"&amp;(MATCH("reservoir_"&amp;E1&amp;"_"&amp;C86&amp;"_"&amp;B86&amp;"_"&amp;D86&amp;"_"&amp;A86&amp;"*",[1]reservoir!$A$1:$A$1202,0)+1),TRUE))</f>
        <v>#N/A</v>
      </c>
      <c r="G86" t="e">
        <f ca="1">AVERAGE(INDIRECT("[reservoir.csv]reservoir!B"&amp;(MATCH("reservoir_"&amp;G1&amp;"_"&amp;C86&amp;"_"&amp;B86&amp;"_"&amp;D86&amp;"_"&amp;A86&amp;"*",[1]reservoir!$A$1:$A$1202,0)+1),TRUE):INDIRECT("[reservoir.csv]reservoir!XFD"&amp;(MATCH("reservoir_"&amp;G1&amp;"_"&amp;C86&amp;"_"&amp;B86&amp;"_"&amp;D86&amp;"_"&amp;A86&amp;"*",[1]reservoir!$A$1:$A$1202,0)+1),TRUE))</f>
        <v>#N/A</v>
      </c>
    </row>
    <row r="87" spans="1:8">
      <c r="A87" t="s">
        <v>5</v>
      </c>
      <c r="B87">
        <v>5</v>
      </c>
      <c r="C87">
        <v>0.5</v>
      </c>
      <c r="D87">
        <v>30</v>
      </c>
      <c r="E87" t="e">
        <f ca="1">AVERAGE(INDIRECT("[reservoir.csv]reservoir!B"&amp;(MATCH("reservoir_"&amp;E1&amp;"_"&amp;C87&amp;"_"&amp;B87&amp;"_"&amp;D87&amp;"_"&amp;A87&amp;"*",[1]reservoir!$A$1:$A$1202,0)+1),TRUE):INDIRECT("[reservoir.csv]reservoir!XFD"&amp;(MATCH("reservoir_"&amp;E1&amp;"_"&amp;C87&amp;"_"&amp;B87&amp;"_"&amp;D87&amp;"_"&amp;A87&amp;"*",[1]reservoir!$A$1:$A$1202,0)+1),TRUE))</f>
        <v>#N/A</v>
      </c>
      <c r="G87" t="e">
        <f ca="1">AVERAGE(INDIRECT("[reservoir.csv]reservoir!B"&amp;(MATCH("reservoir_"&amp;G1&amp;"_"&amp;C87&amp;"_"&amp;B87&amp;"_"&amp;D87&amp;"_"&amp;A87&amp;"*",[1]reservoir!$A$1:$A$1202,0)+1),TRUE):INDIRECT("[reservoir.csv]reservoir!XFD"&amp;(MATCH("reservoir_"&amp;G1&amp;"_"&amp;C87&amp;"_"&amp;B87&amp;"_"&amp;D87&amp;"_"&amp;A87&amp;"*",[1]reservoir!$A$1:$A$1202,0)+1),TRUE))</f>
        <v>#N/A</v>
      </c>
    </row>
    <row r="88" spans="1:8">
      <c r="A88" t="s">
        <v>5</v>
      </c>
      <c r="B88">
        <v>10</v>
      </c>
      <c r="C88">
        <v>0.5</v>
      </c>
      <c r="D88">
        <v>30</v>
      </c>
      <c r="E88" t="e">
        <f ca="1">AVERAGE(INDIRECT("[reservoir.csv]reservoir!B"&amp;(MATCH("reservoir_"&amp;E1&amp;"_"&amp;C88&amp;"_"&amp;B88&amp;"_"&amp;D88&amp;"_"&amp;A88&amp;"*",[1]reservoir!$A$1:$A$1202,0)+1),TRUE):INDIRECT("[reservoir.csv]reservoir!XFD"&amp;(MATCH("reservoir_"&amp;E1&amp;"_"&amp;C88&amp;"_"&amp;B88&amp;"_"&amp;D88&amp;"_"&amp;A88&amp;"*",[1]reservoir!$A$1:$A$1202,0)+1),TRUE))</f>
        <v>#N/A</v>
      </c>
      <c r="G88" t="e">
        <f ca="1">AVERAGE(INDIRECT("[reservoir.csv]reservoir!B"&amp;(MATCH("reservoir_"&amp;G1&amp;"_"&amp;C88&amp;"_"&amp;B88&amp;"_"&amp;D88&amp;"_"&amp;A88&amp;"*",[1]reservoir!$A$1:$A$1202,0)+1),TRUE):INDIRECT("[reservoir.csv]reservoir!XFD"&amp;(MATCH("reservoir_"&amp;G1&amp;"_"&amp;C88&amp;"_"&amp;B88&amp;"_"&amp;D88&amp;"_"&amp;A88&amp;"*",[1]reservoir!$A$1:$A$1202,0)+1),TRUE))</f>
        <v>#N/A</v>
      </c>
    </row>
    <row r="91" spans="1:8">
      <c r="A91" t="s">
        <v>6</v>
      </c>
    </row>
    <row r="92" spans="1:8">
      <c r="A92" t="s">
        <v>19</v>
      </c>
      <c r="B92">
        <v>2</v>
      </c>
      <c r="C92">
        <v>0.25</v>
      </c>
      <c r="D92">
        <v>1</v>
      </c>
      <c r="E92" t="e">
        <f ca="1">AVERAGE(INDIRECT("[reservoir.csv]reservoir!B"&amp;(MATCH("reservoir_"&amp;E1&amp;"_"&amp;C92&amp;"_"&amp;B92&amp;"_"&amp;D92&amp;"_"&amp;A92&amp;"*",[1]reservoir!$A$1:$A$1202,0)+1),TRUE):INDIRECT("[reservoir.csv]reservoir!XFD"&amp;(MATCH("reservoir_"&amp;E1&amp;"_"&amp;C92&amp;"_"&amp;B92&amp;"_"&amp;D92&amp;"_"&amp;A92&amp;"*",[1]reservoir!$A$1:$A$1202,0)+1),TRUE))</f>
        <v>#N/A</v>
      </c>
      <c r="F92" t="e">
        <f ca="1">CONFIDENCE( 0.05, STDEV( INDIRECT("[reservoir.csv]reservoir!B"&amp;(MATCH("reservoir_"&amp;E1&amp;"_"&amp;C92&amp;"_"&amp;B92&amp;"_"&amp;D92&amp;"_"&amp;A92&amp;"*",[1]reservoir!$A$1:$A$1202,0)+1),TRUE):INDIRECT("[reservoir.csv]reservoir!XFD"&amp;(MATCH("reservoir_"&amp;E1&amp;"_"&amp;C92&amp;"_"&amp;B92&amp;"_"&amp;D92&amp;"_"&amp;A92&amp;"*",[1]reservoir!$A$1:$A$1202,0)+1),TRUE) ), COUNT( INDIRECT("[reservoir.csv]reservoir!B"&amp;(MATCH("reservoir_"&amp;E1&amp;"_"&amp;C92&amp;"_"&amp;B92&amp;"_"&amp;D92&amp;"_"&amp;A92&amp;"*",[1]reservoir!$A$1:$A$1202,0)+1),TRUE):INDIRECT("[reservoir.csv]reservoir!XFD"&amp;(MATCH("reservoir_"&amp;E1&amp;"_"&amp;C92&amp;"_"&amp;B92&amp;"_"&amp;D92&amp;"_"&amp;A92&amp;"*",[1]reservoir!$A$1:$A$1202,0)+1),TRUE)  ) )</f>
        <v>#N/A</v>
      </c>
      <c r="G92" t="e">
        <f ca="1">AVERAGE(INDIRECT("[reservoir.csv]reservoir!B"&amp;(MATCH("reservoir_"&amp;G1&amp;"_"&amp;C92&amp;"_"&amp;B92&amp;"_"&amp;D92&amp;"_"&amp;A92&amp;"*",[1]reservoir!$A$1:$A$1202,0)+1),TRUE):INDIRECT("[reservoir.csv]reservoir!XFD"&amp;(MATCH("reservoir_"&amp;G1&amp;"_"&amp;C92&amp;"_"&amp;B92&amp;"_"&amp;D92&amp;"_"&amp;A92&amp;"*",[1]reservoir!$A$1:$A$1202,0)+1),TRUE))</f>
        <v>#N/A</v>
      </c>
    </row>
    <row r="93" spans="1:8">
      <c r="A93" t="s">
        <v>19</v>
      </c>
      <c r="B93">
        <v>5</v>
      </c>
      <c r="C93">
        <v>0.25</v>
      </c>
      <c r="D93">
        <v>1</v>
      </c>
      <c r="E93" t="e">
        <f ca="1">AVERAGE(INDIRECT("[reservoir.csv]reservoir!B"&amp;(MATCH("reservoir_"&amp;E1&amp;"_"&amp;C93&amp;"_"&amp;B93&amp;"_"&amp;D93&amp;"_"&amp;A93&amp;"*",[1]reservoir!$A$1:$A$1202,0)+1),TRUE):INDIRECT("[reservoir.csv]reservoir!XFD"&amp;(MATCH("reservoir_"&amp;E1&amp;"_"&amp;C93&amp;"_"&amp;B93&amp;"_"&amp;D93&amp;"_"&amp;A93&amp;"*",[1]reservoir!$A$1:$A$1202,0)+1),TRUE))</f>
        <v>#N/A</v>
      </c>
      <c r="F93" t="e">
        <f ca="1">CONFIDENCE( 0.05, STDEV( INDIRECT("[reservoir.csv]reservoir!B"&amp;(MATCH("reservoir_"&amp;E1&amp;"_"&amp;C93&amp;"_"&amp;B93&amp;"_"&amp;D93&amp;"_"&amp;A93&amp;"*",[1]reservoir!$A$1:$A$1202,0)+1),TRUE):INDIRECT("[reservoir.csv]reservoir!XFD"&amp;(MATCH("reservoir_"&amp;E1&amp;"_"&amp;C93&amp;"_"&amp;B93&amp;"_"&amp;D93&amp;"_"&amp;A93&amp;"*",[1]reservoir!$A$1:$A$1202,0)+1),TRUE) ), COUNT( INDIRECT("[reservoir.csv]reservoir!B"&amp;(MATCH("reservoir_"&amp;E1&amp;"_"&amp;C93&amp;"_"&amp;B93&amp;"_"&amp;D93&amp;"_"&amp;A93&amp;"*",[1]reservoir!$A$1:$A$1202,0)+1),TRUE):INDIRECT("[reservoir.csv]reservoir!XFD"&amp;(MATCH("reservoir_"&amp;E1&amp;"_"&amp;C93&amp;"_"&amp;B93&amp;"_"&amp;D93&amp;"_"&amp;A93&amp;"*",[1]reservoir!$A$1:$A$1202,0)+1),TRUE)  ) )</f>
        <v>#N/A</v>
      </c>
      <c r="G93" t="e">
        <f ca="1">AVERAGE(INDIRECT("[reservoir.csv]reservoir!B"&amp;(MATCH("reservoir_"&amp;G1&amp;"_"&amp;C93&amp;"_"&amp;B93&amp;"_"&amp;D93&amp;"_"&amp;A93&amp;"*",[1]reservoir!$A$1:$A$1202,0)+1),TRUE):INDIRECT("[reservoir.csv]reservoir!XFD"&amp;(MATCH("reservoir_"&amp;G1&amp;"_"&amp;C93&amp;"_"&amp;B93&amp;"_"&amp;D93&amp;"_"&amp;A93&amp;"*",[1]reservoir!$A$1:$A$1202,0)+1),TRUE))</f>
        <v>#N/A</v>
      </c>
    </row>
    <row r="94" spans="1:8">
      <c r="A94" t="s">
        <v>19</v>
      </c>
      <c r="B94">
        <v>10</v>
      </c>
      <c r="C94">
        <v>0.25</v>
      </c>
      <c r="D94">
        <v>1</v>
      </c>
      <c r="E94" t="e">
        <f ca="1">AVERAGE(INDIRECT("[reservoir.csv]reservoir!B"&amp;(MATCH("reservoir_"&amp;E1&amp;"_"&amp;C94&amp;"_"&amp;B94&amp;"_"&amp;D94&amp;"_"&amp;A94&amp;"*",[1]reservoir!$A$1:$A$1202,0)+1),TRUE):INDIRECT("[reservoir.csv]reservoir!XFD"&amp;(MATCH("reservoir_"&amp;E1&amp;"_"&amp;C94&amp;"_"&amp;B94&amp;"_"&amp;D94&amp;"_"&amp;A94&amp;"*",[1]reservoir!$A$1:$A$1202,0)+1),TRUE))</f>
        <v>#N/A</v>
      </c>
      <c r="F94" t="e">
        <f ca="1">CONFIDENCE( 0.05, STDEV( INDIRECT("[reservoir.csv]reservoir!B"&amp;(MATCH("reservoir_"&amp;E1&amp;"_"&amp;C94&amp;"_"&amp;B94&amp;"_"&amp;D94&amp;"_"&amp;A94&amp;"*",[1]reservoir!$A$1:$A$1202,0)+1),TRUE):INDIRECT("[reservoir.csv]reservoir!XFD"&amp;(MATCH("reservoir_"&amp;E1&amp;"_"&amp;C94&amp;"_"&amp;B94&amp;"_"&amp;D94&amp;"_"&amp;A94&amp;"*",[1]reservoir!$A$1:$A$1202,0)+1),TRUE) ), COUNT( INDIRECT("[reservoir.csv]reservoir!B"&amp;(MATCH("reservoir_"&amp;E1&amp;"_"&amp;C94&amp;"_"&amp;B94&amp;"_"&amp;D94&amp;"_"&amp;A94&amp;"*",[1]reservoir!$A$1:$A$1202,0)+1),TRUE):INDIRECT("[reservoir.csv]reservoir!XFD"&amp;(MATCH("reservoir_"&amp;E1&amp;"_"&amp;C94&amp;"_"&amp;B94&amp;"_"&amp;D94&amp;"_"&amp;A94&amp;"*",[1]reservoir!$A$1:$A$1202,0)+1),TRUE)  ) )</f>
        <v>#N/A</v>
      </c>
      <c r="G94" t="e">
        <f ca="1">AVERAGE(INDIRECT("[reservoir.csv]reservoir!B"&amp;(MATCH("reservoir_"&amp;G1&amp;"_"&amp;C94&amp;"_"&amp;B94&amp;"_"&amp;D94&amp;"_"&amp;A94&amp;"*",[1]reservoir!$A$1:$A$1202,0)+1),TRUE):INDIRECT("[reservoir.csv]reservoir!XFD"&amp;(MATCH("reservoir_"&amp;G1&amp;"_"&amp;C94&amp;"_"&amp;B94&amp;"_"&amp;D94&amp;"_"&amp;A94&amp;"*",[1]reservoir!$A$1:$A$1202,0)+1),TRUE))</f>
        <v>#N/A</v>
      </c>
    </row>
    <row r="95" spans="1:8">
      <c r="A95" t="s">
        <v>19</v>
      </c>
      <c r="B95">
        <v>2</v>
      </c>
      <c r="C95">
        <v>0.5</v>
      </c>
      <c r="D95">
        <v>1</v>
      </c>
      <c r="E95" t="e">
        <f ca="1">AVERAGE(INDIRECT("[reservoir.csv]reservoir!B"&amp;(MATCH("reservoir_"&amp;E1&amp;"_"&amp;C95&amp;"_"&amp;B95&amp;"_"&amp;D95&amp;"_"&amp;A95&amp;"*",[1]reservoir!$A$1:$A$1202,0)+1),TRUE):INDIRECT("[reservoir.csv]reservoir!XFD"&amp;(MATCH("reservoir_"&amp;E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E1&amp;"_"&amp;C95&amp;"_"&amp;B95&amp;"_"&amp;D95&amp;"_"&amp;A95&amp;"*",[1]reservoir!$A$1:$A$1202,0)+1),TRUE):INDIRECT("[reservoir.csv]reservoir!XFD"&amp;(MATCH("reservoir_"&amp;E1&amp;"_"&amp;C95&amp;"_"&amp;B95&amp;"_"&amp;D95&amp;"_"&amp;A95&amp;"*",[1]reservoir!$A$1:$A$1202,0)+1),TRUE) ), COUNT( INDIRECT("[reservoir.csv]reservoir!B"&amp;(MATCH("reservoir_"&amp;E1&amp;"_"&amp;C95&amp;"_"&amp;B95&amp;"_"&amp;D95&amp;"_"&amp;A95&amp;"*",[1]reservoir!$A$1:$A$1202,0)+1),TRUE):INDIRECT("[reservoir.csv]reservoir!XFD"&amp;(MATCH("reservoir_"&amp;E1&amp;"_"&amp;C95&amp;"_"&amp;B95&amp;"_"&amp;D95&amp;"_"&amp;A95&amp;"*",[1]reservoir!$A$1:$A$1202,0)+1),TRUE)  ) )</f>
        <v>#N/A</v>
      </c>
      <c r="G95" t="e">
        <f ca="1">AVERAGE(INDIRECT("[reservoir.csv]reservoir!B"&amp;(MATCH("reservoir_"&amp;G1&amp;"_"&amp;C95&amp;"_"&amp;B95&amp;"_"&amp;D95&amp;"_"&amp;A95&amp;"*",[1]reservoir!$A$1:$A$1202,0)+1),TRUE):INDIRECT("[reservoir.csv]reservoir!XFD"&amp;(MATCH("reservoir_"&amp;G1&amp;"_"&amp;C95&amp;"_"&amp;B95&amp;"_"&amp;D95&amp;"_"&amp;A95&amp;"*",[1]reservoir!$A$1:$A$1202,0)+1),TRUE))</f>
        <v>#N/A</v>
      </c>
    </row>
    <row r="96" spans="1:8">
      <c r="A96" t="s">
        <v>19</v>
      </c>
      <c r="B96">
        <v>5</v>
      </c>
      <c r="C96">
        <v>0.5</v>
      </c>
      <c r="D96">
        <v>1</v>
      </c>
      <c r="E96" t="e">
        <f ca="1">AVERAGE(INDIRECT("[reservoir.csv]reservoir!B"&amp;(MATCH("reservoir_"&amp;E1&amp;"_"&amp;C96&amp;"_"&amp;B96&amp;"_"&amp;D96&amp;"_"&amp;A96&amp;"*",[1]reservoir!$A$1:$A$1202,0)+1),TRUE):INDIRECT("[reservoir.csv]reservoir!XFD"&amp;(MATCH("reservoir_"&amp;E1&amp;"_"&amp;C96&amp;"_"&amp;B96&amp;"_"&amp;D96&amp;"_"&amp;A96&amp;"*",[1]reservoir!$A$1:$A$1202,0)+1),TRUE))</f>
        <v>#N/A</v>
      </c>
      <c r="G96" t="e">
        <f ca="1">AVERAGE(INDIRECT("[reservoir.csv]reservoir!B"&amp;(MATCH("reservoir_"&amp;G1&amp;"_"&amp;C96&amp;"_"&amp;B96&amp;"_"&amp;D96&amp;"_"&amp;A96&amp;"*",[1]reservoir!$A$1:$A$1202,0)+1),TRUE):INDIRECT("[reservoir.csv]reservoir!XFD"&amp;(MATCH("reservoir_"&amp;G1&amp;"_"&amp;C96&amp;"_"&amp;B96&amp;"_"&amp;D96&amp;"_"&amp;A96&amp;"*",[1]reservoir!$A$1:$A$1202,0)+1),TRUE))</f>
        <v>#N/A</v>
      </c>
    </row>
    <row r="97" spans="1:7">
      <c r="A97" t="s">
        <v>19</v>
      </c>
      <c r="B97">
        <v>10</v>
      </c>
      <c r="C97">
        <v>0.5</v>
      </c>
      <c r="D97">
        <v>1</v>
      </c>
      <c r="E97" t="e">
        <f ca="1">AVERAGE(INDIRECT("[reservoir.csv]reservoir!B"&amp;(MATCH("reservoir_"&amp;E1&amp;"_"&amp;C97&amp;"_"&amp;B97&amp;"_"&amp;D97&amp;"_"&amp;A97&amp;"*",[1]reservoir!$A$1:$A$1202,0)+1),TRUE):INDIRECT("[reservoir.csv]reservoir!XFD"&amp;(MATCH("reservoir_"&amp;E1&amp;"_"&amp;C97&amp;"_"&amp;B97&amp;"_"&amp;D97&amp;"_"&amp;A97&amp;"*",[1]reservoir!$A$1:$A$1202,0)+1),TRUE))</f>
        <v>#N/A</v>
      </c>
      <c r="G97" t="e">
        <f ca="1">AVERAGE(INDIRECT("[reservoir.csv]reservoir!B"&amp;(MATCH("reservoir_"&amp;G1&amp;"_"&amp;C97&amp;"_"&amp;B97&amp;"_"&amp;D97&amp;"_"&amp;A97&amp;"*",[1]reservoir!$A$1:$A$1202,0)+1),TRUE):INDIRECT("[reservoir.csv]reservoir!XFD"&amp;(MATCH("reservoir_"&amp;G1&amp;"_"&amp;C97&amp;"_"&amp;B97&amp;"_"&amp;D97&amp;"_"&amp;A97&amp;"*",[1]reservoir!$A$1:$A$1202,0)+1),TRUE))</f>
        <v>#N/A</v>
      </c>
    </row>
  </sheetData>
  <conditionalFormatting sqref="E2:E97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18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18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2015-11-05T05:58:13Z</dcterms:modified>
</cp:coreProperties>
</file>