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/Downloads/"/>
    </mc:Choice>
  </mc:AlternateContent>
  <xr:revisionPtr revIDLastSave="0" documentId="8_{C10DC2E9-3F94-2140-AD7C-312ACE3794A8}" xr6:coauthVersionLast="47" xr6:coauthVersionMax="47" xr10:uidLastSave="{00000000-0000-0000-0000-000000000000}"/>
  <bookViews>
    <workbookView xWindow="11240" yWindow="500" windowWidth="17560" windowHeight="1608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工作表1!$L$2:$L$15</definedName>
    <definedName name="_xlchart.v1.2" hidden="1">工作表1!$L$15</definedName>
    <definedName name="_xlchart.v1.3" hidden="1">工作表1!$L$2:$L$15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J2" i="1"/>
  <c r="K2" i="1" s="1" a="1"/>
  <c r="K2" i="1" s="1"/>
  <c r="J3" i="1"/>
  <c r="K3" i="1" s="1" a="1"/>
  <c r="K3" i="1" s="1"/>
  <c r="J4" i="1"/>
  <c r="K4" i="1" s="1" a="1"/>
  <c r="K4" i="1" s="1"/>
  <c r="J5" i="1"/>
  <c r="K5" i="1" s="1" a="1"/>
  <c r="K5" i="1" s="1"/>
  <c r="J6" i="1"/>
  <c r="K6" i="1" s="1" a="1"/>
  <c r="K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<sst xmlns="http://schemas.openxmlformats.org/spreadsheetml/2006/main" count="32" uniqueCount="32">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</sst>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Q10: Pass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v>Pass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68-0D4F-B38A-5B948F79A3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68-0D4F-B38A-5B948F79A31F}"/>
              </c:ext>
            </c:extLst>
          </c:dPt>
          <c:dLbls>
            <c:dLbl>
              <c:idx val="0"/>
              <c:layout>
                <c:manualLayout>
                  <c:x val="-0.13055555555555556"/>
                  <c:y val="-0.1898148148148148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Pass
</a:t>
                    </a:r>
                    <a:fld id="{A17573CF-8BB1-2B40-9FE4-E497796E32CD}" type="PERCENTAGE">
                      <a:rPr lang="en-US" altLang="zh-TW" baseline="0"/>
                      <a:pPr>
                        <a:defRPr/>
                      </a:pPr>
                      <a:t>[百分比]</a:t>
                    </a:fld>
                    <a:endParaRPr lang="en-US" altLang="zh-TW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5"/>
                      <c:h val="0.2025462962962963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268-0D4F-B38A-5B948F79A31F}"/>
                </c:ext>
              </c:extLst>
            </c:dLbl>
            <c:dLbl>
              <c:idx val="1"/>
              <c:layout>
                <c:manualLayout>
                  <c:x val="9.1666666666666619E-2"/>
                  <c:y val="0.2037029746281714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Fail
</a:t>
                    </a:r>
                    <a:fld id="{2E9371C8-791F-AD43-85F8-8D00136FDC45}" type="PERCENTAGE">
                      <a:rPr lang="en-US" altLang="zh-TW" baseline="0"/>
                      <a:pPr>
                        <a:defRPr/>
                      </a:pPr>
                      <a:t>[百分比]</a:t>
                    </a:fld>
                    <a:endParaRPr lang="en-US" altLang="zh-TW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86111111111111"/>
                      <c:h val="0.1655092592592592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268-0D4F-B38A-5B948F79A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8-0D4F-B38A-5B948F79A31F}"/>
            </c:ext>
          </c:extLst>
        </c:ser>
        <c:ser>
          <c:idx val="1"/>
          <c:order val="1"/>
          <c:tx>
            <c:v>Fail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68-0D4F-B38A-5B948F79A31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6-DE43-BE35-D952778D9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260336"/>
        <c:axId val="357262064"/>
      </c:barChart>
      <c:catAx>
        <c:axId val="3572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7262064"/>
        <c:crosses val="autoZero"/>
        <c:auto val="1"/>
        <c:lblAlgn val="ctr"/>
        <c:lblOffset val="100"/>
        <c:noMultiLvlLbl val="0"/>
      </c:catAx>
      <c:valAx>
        <c:axId val="357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726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18</xdr:row>
      <xdr:rowOff>177800</xdr:rowOff>
    </xdr:from>
    <xdr:to>
      <xdr:col>14</xdr:col>
      <xdr:colOff>31750</xdr:colOff>
      <xdr:row>33</xdr:row>
      <xdr:rowOff>50800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B810E80-5F22-33E3-4752-D4E4A9086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107950</xdr:colOff>
      <xdr:row>24</xdr:row>
      <xdr:rowOff>101600</xdr:rowOff>
    </xdr:from>
    <xdr:to>
      <xdr:col>10</xdr:col>
      <xdr:colOff>6350</xdr:colOff>
      <xdr:row>38</xdr:row>
      <xdr:rowOff>177800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7551DD7-BF68-0BFB-A069-6CBA3289F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D8" workbookViewId="0">
      <selection activeCell="D17" sqref="D1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AVERAGE(C2,D2,E2,F2,G2)</f>
        <v>94.4</v>
      </c>
      <c r="I2" s="1">
        <v>89</v>
      </c>
      <c r="J2">
        <f>SUM(C2:G2)*0.1+I2*0.5</f>
        <v>91.7</v>
      </c>
      <c r="K2" s="5" t="str" cm="1">
        <f t="array" ref="K2">_xlfn.IFS(J2&gt;=90,"A",AND(90&gt;J2,J2&gt;=80),"B",AND(80&gt;J2,J2&gt;=70),"C",AND(70&gt;J2,J2&gt;=60),"D",J2&lt;=59,"F")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AVERAGE(C3,D3,E3,F3,G3)</f>
        <v>86</v>
      </c>
      <c r="I3" s="1">
        <v>94</v>
      </c>
      <c r="J3">
        <f t="shared" ref="J3:J15" si="1">SUM(C3:G3)*0.1+I3*0.5</f>
        <v>90</v>
      </c>
      <c r="K3" s="5" t="str" cm="1">
        <f t="array" ref="K3">_xlfn.IFS(J3&gt;=90,"A",AND(90&gt;J3,J3&gt;=80),"B",AND(80&gt;J3,J3&gt;=70),"C",AND(70&gt;J3,J3&gt;=60),"D",J3&lt;=59,"F")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_xlfn.IFS(J4&gt;=90,"A",AND(90&gt;J4,J4&gt;=80),"B",AND(80&gt;J4,J4&gt;=70),"C",AND(70&gt;J4,J4&gt;=60),"D",J4&lt;=59,"F")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_xlfn.IFS(J5&gt;=90,"A",AND(90&gt;J5,J5&gt;=80),"B",AND(80&gt;J5,J5&gt;=70),"C",AND(70&gt;J5,J5&gt;=60),"D",J5&lt;=59,"F")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_xlfn.IFS(J6&gt;=90,"A",AND(90&gt;J6,J6&gt;=80),"B",AND(80&gt;J6,J6&gt;=70),"C",AND(70&gt;J6,J6&gt;=60),"D",J6&lt;=59,"F")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_xlfn.IFS(J7&gt;=90,"A",AND(90&gt;J7,J7&gt;=80),"B",AND(80&gt;J7,J7&gt;=70),"C",AND(70&gt;J7,J7&gt;=60),"D",J7&lt;=59,"F")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_xlfn.IFS(J8&gt;=90,"A",AND(90&gt;J8,J8&gt;=80),"B",AND(80&gt;J8,J8&gt;=70),"C",AND(70&gt;J8,J8&gt;=60),"D",J8&lt;=59,"F")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_xlfn.IFS(J9&gt;=90,"A",AND(90&gt;J9,J9&gt;=80),"B",AND(80&gt;J9,J9&gt;=70),"C",AND(70&gt;J9,J9&gt;=60),"D",J9&lt;=59,"F")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_xlfn.IFS(J10&gt;=90,"A",AND(90&gt;J10,J10&gt;=80),"B",AND(80&gt;J10,J10&gt;=70),"C",AND(70&gt;J10,J10&gt;=60),"D",J10&lt;=59,"F")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_xlfn.IFS(J11&gt;=90,"A",AND(90&gt;J11,J11&gt;=80),"B",AND(80&gt;J11,J11&gt;=70),"C",AND(70&gt;J11,J11&gt;=60),"D",J11&lt;=59,"F")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_xlfn.IFS(J12&gt;=90,"A",AND(90&gt;J12,J12&gt;=80),"B",AND(80&gt;J12,J12&gt;=70),"C",AND(70&gt;J12,J12&gt;=60),"D",J12&lt;=59,"F")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_xlfn.IFS(J13&gt;=90,"A",AND(90&gt;J13,J13&gt;=80),"B",AND(80&gt;J13,J13&gt;=70),"C",AND(70&gt;J13,J13&gt;=60),"D",J13&lt;=59,"F")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_xlfn.IFS(J14&gt;=90,"A",AND(90&gt;J14,J14&gt;=80),"B",AND(80&gt;J14,J14&gt;=70),"C",AND(70&gt;J14,J14&gt;=60),"D",J14&lt;=59,"F")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_xlfn.IFS(J15&gt;=90,"A",AND(90&gt;J15,J15&gt;=80),"B",AND(80&gt;J15,J15&gt;=70),"C",AND(70&gt;J15,J15&gt;=60),"D",J15&lt;=59,"F")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MAX(C2:C15)</f>
        <v>98</v>
      </c>
      <c r="D17">
        <f>LARGE(D2:D15,2)</f>
        <v>92</v>
      </c>
      <c r="H17" s="1">
        <f>COUNTIF(H2:H15,"&lt; 80")</f>
        <v>8</v>
      </c>
      <c r="J17">
        <f>AVERAGE(J2:J15)</f>
        <v>76.871428571428581</v>
      </c>
      <c r="L17">
        <f>COUNTIF(L2:L15,"pass")</f>
        <v>12</v>
      </c>
    </row>
    <row r="18" spans="3:12">
      <c r="L18">
        <f>COUNTIF(L2:L15,"fail")</f>
        <v>2</v>
      </c>
    </row>
    <row r="24" spans="3:12" ht="16">
      <c r="J24" s="4" t="s">
        <v>30</v>
      </c>
    </row>
  </sheetData>
  <phoneticPr fontId="2" type="noConversion"/>
  <conditionalFormatting sqref="L2:L15 L17">
    <cfRule type="colorScale" priority="4">
      <colorScale>
        <cfvo type="formula" val="$J$2&gt;=60"/>
        <cfvo type="formula" val="$J$2&lt;60"/>
        <color theme="9"/>
        <color rgb="FFFF2600"/>
      </colorScale>
    </cfRule>
    <cfRule type="cellIs" dxfId="1" priority="3" operator="greaterThan">
      <formula>60</formula>
    </cfRule>
    <cfRule type="containsText" dxfId="2" priority="2" operator="containsText" text="pass">
      <formula>NOT(ISERROR(SEARCH("pass",L2)))</formula>
    </cfRule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sammi0911717@gmail.com</cp:lastModifiedBy>
  <dcterms:created xsi:type="dcterms:W3CDTF">2023-10-19T05:27:10Z</dcterms:created>
  <dcterms:modified xsi:type="dcterms:W3CDTF">2024-10-18T06:31:33Z</dcterms:modified>
</cp:coreProperties>
</file>