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9920" windowHeight="8145"/>
  </bookViews>
  <sheets>
    <sheet name="1.FORM KB" sheetId="1" r:id="rId1"/>
    <sheet name="Jan 15" sheetId="3" r:id="rId2"/>
    <sheet name="Feb 15" sheetId="4" r:id="rId3"/>
    <sheet name="Mar 15" sheetId="5" r:id="rId4"/>
    <sheet name="Sheet2" sheetId="6" r:id="rId5"/>
  </sheets>
  <definedNames>
    <definedName name="_xlnm._FilterDatabase" localSheetId="0" hidden="1">'1.FORM KB'!$A$3:$O$295</definedName>
    <definedName name="_xlnm._FilterDatabase" localSheetId="2" hidden="1">'Feb 15'!$A$1:$T$32</definedName>
    <definedName name="_xlnm._FilterDatabase" localSheetId="1" hidden="1">'Jan 15'!$A$1:$S$31</definedName>
    <definedName name="_xlnm._FilterDatabase" localSheetId="3" hidden="1">'Mar 15'!$A$1:$T$59</definedName>
    <definedName name="_xlnm._FilterDatabase" localSheetId="4" hidden="1">Sheet2!$A$1:$C$1</definedName>
    <definedName name="_xlnm.Print_Area" localSheetId="0">'1.FORM KB'!$A$2:$N$294</definedName>
  </definedNames>
  <calcPr calcId="124519"/>
</workbook>
</file>

<file path=xl/calcChain.xml><?xml version="1.0" encoding="utf-8"?>
<calcChain xmlns="http://schemas.openxmlformats.org/spreadsheetml/2006/main">
  <c r="A171" i="1"/>
  <c r="A149" l="1"/>
  <c r="A150"/>
  <c r="A151"/>
  <c r="A152"/>
  <c r="A153"/>
  <c r="A154"/>
  <c r="A155"/>
  <c r="A156"/>
  <c r="A157"/>
  <c r="A158"/>
  <c r="A159"/>
  <c r="A160"/>
  <c r="A161"/>
  <c r="A162"/>
  <c r="A163"/>
  <c r="A164"/>
  <c r="A165"/>
  <c r="A167"/>
  <c r="A168"/>
  <c r="A169"/>
  <c r="A170"/>
  <c r="A172"/>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T63" i="5"/>
  <c r="T64"/>
  <c r="L3"/>
  <c r="M3"/>
  <c r="N3"/>
  <c r="O3"/>
  <c r="P3"/>
  <c r="Q3"/>
  <c r="R3"/>
  <c r="S3"/>
  <c r="L4"/>
  <c r="M4"/>
  <c r="N4"/>
  <c r="O4"/>
  <c r="P4"/>
  <c r="Q4"/>
  <c r="R4"/>
  <c r="S4"/>
  <c r="L5"/>
  <c r="M5"/>
  <c r="N5"/>
  <c r="O5"/>
  <c r="P5"/>
  <c r="Q5"/>
  <c r="R5"/>
  <c r="S5"/>
  <c r="L6"/>
  <c r="M6"/>
  <c r="N6"/>
  <c r="O6"/>
  <c r="P6"/>
  <c r="Q6"/>
  <c r="R6"/>
  <c r="S6"/>
  <c r="L7"/>
  <c r="M7"/>
  <c r="N7"/>
  <c r="O7"/>
  <c r="P7"/>
  <c r="Q7"/>
  <c r="R7"/>
  <c r="S7"/>
  <c r="L8"/>
  <c r="M8"/>
  <c r="N8"/>
  <c r="O8"/>
  <c r="P8"/>
  <c r="Q8"/>
  <c r="R8"/>
  <c r="S8"/>
  <c r="L9"/>
  <c r="M9"/>
  <c r="N9"/>
  <c r="O9"/>
  <c r="P9"/>
  <c r="Q9"/>
  <c r="R9"/>
  <c r="S9"/>
  <c r="L10"/>
  <c r="M10"/>
  <c r="N10"/>
  <c r="O10"/>
  <c r="P10"/>
  <c r="Q10"/>
  <c r="R10"/>
  <c r="S10"/>
  <c r="L11"/>
  <c r="M11"/>
  <c r="N11"/>
  <c r="O11"/>
  <c r="P11"/>
  <c r="Q11"/>
  <c r="R11"/>
  <c r="S11"/>
  <c r="L12"/>
  <c r="M12"/>
  <c r="N12"/>
  <c r="O12"/>
  <c r="P12"/>
  <c r="Q12"/>
  <c r="R12"/>
  <c r="S12"/>
  <c r="L13"/>
  <c r="M13"/>
  <c r="N13"/>
  <c r="O13"/>
  <c r="P13"/>
  <c r="Q13"/>
  <c r="R13"/>
  <c r="S13"/>
  <c r="L14"/>
  <c r="M14"/>
  <c r="N14"/>
  <c r="O14"/>
  <c r="P14"/>
  <c r="Q14"/>
  <c r="R14"/>
  <c r="S14"/>
  <c r="L15"/>
  <c r="M15"/>
  <c r="N15"/>
  <c r="O15"/>
  <c r="P15"/>
  <c r="Q15"/>
  <c r="R15"/>
  <c r="S15"/>
  <c r="L16"/>
  <c r="M16"/>
  <c r="N16"/>
  <c r="O16"/>
  <c r="P16"/>
  <c r="Q16"/>
  <c r="R16"/>
  <c r="S16"/>
  <c r="L17"/>
  <c r="M17"/>
  <c r="N17"/>
  <c r="O17"/>
  <c r="P17"/>
  <c r="Q17"/>
  <c r="R17"/>
  <c r="S17"/>
  <c r="L18"/>
  <c r="M18"/>
  <c r="N18"/>
  <c r="O18"/>
  <c r="P18"/>
  <c r="Q18"/>
  <c r="R18"/>
  <c r="S18"/>
  <c r="L19"/>
  <c r="M19"/>
  <c r="N19"/>
  <c r="O19"/>
  <c r="P19"/>
  <c r="Q19"/>
  <c r="R19"/>
  <c r="S19"/>
  <c r="L20"/>
  <c r="M20"/>
  <c r="N20"/>
  <c r="O20"/>
  <c r="P20"/>
  <c r="Q20"/>
  <c r="R20"/>
  <c r="S20"/>
  <c r="L21"/>
  <c r="M21"/>
  <c r="N21"/>
  <c r="O21"/>
  <c r="P21"/>
  <c r="Q21"/>
  <c r="R21"/>
  <c r="S21"/>
  <c r="L22"/>
  <c r="M22"/>
  <c r="N22"/>
  <c r="O22"/>
  <c r="P22"/>
  <c r="Q22"/>
  <c r="R22"/>
  <c r="S22"/>
  <c r="L23"/>
  <c r="M23"/>
  <c r="N23"/>
  <c r="O23"/>
  <c r="P23"/>
  <c r="Q23"/>
  <c r="R23"/>
  <c r="S23"/>
  <c r="L24"/>
  <c r="M24"/>
  <c r="N24"/>
  <c r="O24"/>
  <c r="P24"/>
  <c r="Q24"/>
  <c r="R24"/>
  <c r="S24"/>
  <c r="L25"/>
  <c r="M25"/>
  <c r="N25"/>
  <c r="O25"/>
  <c r="P25"/>
  <c r="Q25"/>
  <c r="R25"/>
  <c r="S25"/>
  <c r="L26"/>
  <c r="M26"/>
  <c r="N26"/>
  <c r="O26"/>
  <c r="P26"/>
  <c r="Q26"/>
  <c r="R26"/>
  <c r="S26"/>
  <c r="L27"/>
  <c r="M27"/>
  <c r="N27"/>
  <c r="O27"/>
  <c r="P27"/>
  <c r="Q27"/>
  <c r="R27"/>
  <c r="S27"/>
  <c r="L28"/>
  <c r="M28"/>
  <c r="N28"/>
  <c r="O28"/>
  <c r="P28"/>
  <c r="Q28"/>
  <c r="R28"/>
  <c r="S28"/>
  <c r="L29"/>
  <c r="M29"/>
  <c r="N29"/>
  <c r="O29"/>
  <c r="P29"/>
  <c r="Q29"/>
  <c r="R29"/>
  <c r="S29"/>
  <c r="L30"/>
  <c r="M30"/>
  <c r="N30"/>
  <c r="O30"/>
  <c r="P30"/>
  <c r="Q30"/>
  <c r="R30"/>
  <c r="S30"/>
  <c r="L31"/>
  <c r="M31"/>
  <c r="N31"/>
  <c r="O31"/>
  <c r="P31"/>
  <c r="Q31"/>
  <c r="R31"/>
  <c r="S31"/>
  <c r="L32"/>
  <c r="M32"/>
  <c r="N32"/>
  <c r="O32"/>
  <c r="P32"/>
  <c r="Q32"/>
  <c r="R32"/>
  <c r="S32"/>
  <c r="L33"/>
  <c r="M33"/>
  <c r="N33"/>
  <c r="O33"/>
  <c r="P33"/>
  <c r="Q33"/>
  <c r="R33"/>
  <c r="S33"/>
  <c r="L34"/>
  <c r="M34"/>
  <c r="N34"/>
  <c r="O34"/>
  <c r="P34"/>
  <c r="Q34"/>
  <c r="R34"/>
  <c r="S34"/>
  <c r="L35"/>
  <c r="M35"/>
  <c r="N35"/>
  <c r="O35"/>
  <c r="P35"/>
  <c r="Q35"/>
  <c r="R35"/>
  <c r="S35"/>
  <c r="L36"/>
  <c r="M36"/>
  <c r="N36"/>
  <c r="O36"/>
  <c r="P36"/>
  <c r="Q36"/>
  <c r="R36"/>
  <c r="S36"/>
  <c r="L37"/>
  <c r="M37"/>
  <c r="N37"/>
  <c r="O37"/>
  <c r="P37"/>
  <c r="Q37"/>
  <c r="R37"/>
  <c r="S37"/>
  <c r="L38"/>
  <c r="M38"/>
  <c r="N38"/>
  <c r="O38"/>
  <c r="P38"/>
  <c r="Q38"/>
  <c r="R38"/>
  <c r="S38"/>
  <c r="L39"/>
  <c r="M39"/>
  <c r="N39"/>
  <c r="O39"/>
  <c r="P39"/>
  <c r="Q39"/>
  <c r="R39"/>
  <c r="S39"/>
  <c r="L40"/>
  <c r="M40"/>
  <c r="N40"/>
  <c r="O40"/>
  <c r="P40"/>
  <c r="Q40"/>
  <c r="R40"/>
  <c r="S40"/>
  <c r="L41"/>
  <c r="M41"/>
  <c r="N41"/>
  <c r="O41"/>
  <c r="P41"/>
  <c r="Q41"/>
  <c r="R41"/>
  <c r="S41"/>
  <c r="L42"/>
  <c r="M42"/>
  <c r="N42"/>
  <c r="O42"/>
  <c r="P42"/>
  <c r="Q42"/>
  <c r="R42"/>
  <c r="S42"/>
  <c r="L43"/>
  <c r="M43"/>
  <c r="N43"/>
  <c r="O43"/>
  <c r="P43"/>
  <c r="Q43"/>
  <c r="R43"/>
  <c r="S43"/>
  <c r="L44"/>
  <c r="M44"/>
  <c r="N44"/>
  <c r="O44"/>
  <c r="P44"/>
  <c r="Q44"/>
  <c r="R44"/>
  <c r="S44"/>
  <c r="L45"/>
  <c r="M45"/>
  <c r="N45"/>
  <c r="O45"/>
  <c r="P45"/>
  <c r="Q45"/>
  <c r="R45"/>
  <c r="S45"/>
  <c r="L46"/>
  <c r="M46"/>
  <c r="N46"/>
  <c r="O46"/>
  <c r="P46"/>
  <c r="Q46"/>
  <c r="R46"/>
  <c r="S46"/>
  <c r="L47"/>
  <c r="M47"/>
  <c r="N47"/>
  <c r="O47"/>
  <c r="P47"/>
  <c r="Q47"/>
  <c r="R47"/>
  <c r="S47"/>
  <c r="L48"/>
  <c r="M48"/>
  <c r="N48"/>
  <c r="O48"/>
  <c r="P48"/>
  <c r="Q48"/>
  <c r="R48"/>
  <c r="S48"/>
  <c r="L49"/>
  <c r="M49"/>
  <c r="N49"/>
  <c r="O49"/>
  <c r="P49"/>
  <c r="Q49"/>
  <c r="R49"/>
  <c r="S49"/>
  <c r="L50"/>
  <c r="M50"/>
  <c r="N50"/>
  <c r="O50"/>
  <c r="P50"/>
  <c r="Q50"/>
  <c r="R50"/>
  <c r="S50"/>
  <c r="L51"/>
  <c r="M51"/>
  <c r="N51"/>
  <c r="O51"/>
  <c r="P51"/>
  <c r="Q51"/>
  <c r="R51"/>
  <c r="S51"/>
  <c r="L52"/>
  <c r="M52"/>
  <c r="N52"/>
  <c r="O52"/>
  <c r="P52"/>
  <c r="Q52"/>
  <c r="R52"/>
  <c r="S52"/>
  <c r="L53"/>
  <c r="M53"/>
  <c r="N53"/>
  <c r="O53"/>
  <c r="P53"/>
  <c r="Q53"/>
  <c r="R53"/>
  <c r="S53"/>
  <c r="L54"/>
  <c r="M54"/>
  <c r="N54"/>
  <c r="O54"/>
  <c r="P54"/>
  <c r="Q54"/>
  <c r="R54"/>
  <c r="S54"/>
  <c r="L55"/>
  <c r="M55"/>
  <c r="N55"/>
  <c r="O55"/>
  <c r="P55"/>
  <c r="Q55"/>
  <c r="R55"/>
  <c r="S55"/>
  <c r="L56"/>
  <c r="M56"/>
  <c r="N56"/>
  <c r="O56"/>
  <c r="P56"/>
  <c r="Q56"/>
  <c r="R56"/>
  <c r="S56"/>
  <c r="L57"/>
  <c r="M57"/>
  <c r="N57"/>
  <c r="O57"/>
  <c r="P57"/>
  <c r="Q57"/>
  <c r="R57"/>
  <c r="S57"/>
  <c r="L58"/>
  <c r="M58"/>
  <c r="N58"/>
  <c r="O58"/>
  <c r="P58"/>
  <c r="Q58"/>
  <c r="R58"/>
  <c r="S58"/>
  <c r="L59"/>
  <c r="M59"/>
  <c r="N59"/>
  <c r="O59"/>
  <c r="P59"/>
  <c r="Q59"/>
  <c r="R59"/>
  <c r="S59"/>
  <c r="L60"/>
  <c r="M60"/>
  <c r="N60"/>
  <c r="O60"/>
  <c r="P60"/>
  <c r="Q60"/>
  <c r="R60"/>
  <c r="S60"/>
  <c r="L2"/>
  <c r="S2"/>
  <c r="R2"/>
  <c r="Q2"/>
  <c r="P2"/>
  <c r="O2"/>
  <c r="N2"/>
  <c r="M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2"/>
  <c r="A79" i="1"/>
  <c r="A80"/>
  <c r="M16" i="4"/>
  <c r="Q12"/>
  <c r="L3"/>
  <c r="M4" i="3"/>
  <c r="S2" i="4"/>
  <c r="S12"/>
  <c r="S15"/>
  <c r="O15"/>
  <c r="L15"/>
  <c r="L2"/>
  <c r="R2"/>
  <c r="T32"/>
  <c r="S28"/>
  <c r="S29"/>
  <c r="M3"/>
  <c r="N3"/>
  <c r="O3"/>
  <c r="P3"/>
  <c r="Q3"/>
  <c r="R3"/>
  <c r="S3"/>
  <c r="L4"/>
  <c r="M4"/>
  <c r="N4"/>
  <c r="O4"/>
  <c r="P4"/>
  <c r="Q4"/>
  <c r="R4"/>
  <c r="S4"/>
  <c r="L5"/>
  <c r="M5"/>
  <c r="N5"/>
  <c r="O5"/>
  <c r="P5"/>
  <c r="Q5"/>
  <c r="R5"/>
  <c r="S5"/>
  <c r="L6"/>
  <c r="M6"/>
  <c r="N6"/>
  <c r="O6"/>
  <c r="P6"/>
  <c r="Q6"/>
  <c r="R6"/>
  <c r="S6"/>
  <c r="L7"/>
  <c r="M7"/>
  <c r="N7"/>
  <c r="O7"/>
  <c r="P7"/>
  <c r="Q7"/>
  <c r="R7"/>
  <c r="S7"/>
  <c r="L8"/>
  <c r="M8"/>
  <c r="N8"/>
  <c r="O8"/>
  <c r="P8"/>
  <c r="Q8"/>
  <c r="R8"/>
  <c r="S8"/>
  <c r="L9"/>
  <c r="M9"/>
  <c r="N9"/>
  <c r="O9"/>
  <c r="P9"/>
  <c r="Q9"/>
  <c r="R9"/>
  <c r="S9"/>
  <c r="L10"/>
  <c r="M10"/>
  <c r="N10"/>
  <c r="O10"/>
  <c r="P10"/>
  <c r="Q10"/>
  <c r="R10"/>
  <c r="S10"/>
  <c r="L11"/>
  <c r="M11"/>
  <c r="N11"/>
  <c r="O11"/>
  <c r="P11"/>
  <c r="Q11"/>
  <c r="R11"/>
  <c r="S11"/>
  <c r="L12"/>
  <c r="M12"/>
  <c r="N12"/>
  <c r="O12"/>
  <c r="P12"/>
  <c r="R12"/>
  <c r="L13"/>
  <c r="M13"/>
  <c r="N13"/>
  <c r="O13"/>
  <c r="P13"/>
  <c r="Q13"/>
  <c r="R13"/>
  <c r="S13"/>
  <c r="L14"/>
  <c r="M14"/>
  <c r="N14"/>
  <c r="O14"/>
  <c r="P14"/>
  <c r="Q14"/>
  <c r="R14"/>
  <c r="S14"/>
  <c r="M15"/>
  <c r="N15"/>
  <c r="P15"/>
  <c r="Q15"/>
  <c r="R15"/>
  <c r="L16"/>
  <c r="N16"/>
  <c r="O16"/>
  <c r="P16"/>
  <c r="Q16"/>
  <c r="R16"/>
  <c r="S16"/>
  <c r="L17"/>
  <c r="M17"/>
  <c r="N17"/>
  <c r="O17"/>
  <c r="P17"/>
  <c r="Q17"/>
  <c r="R17"/>
  <c r="S17"/>
  <c r="L18"/>
  <c r="M18"/>
  <c r="N18"/>
  <c r="O18"/>
  <c r="P18"/>
  <c r="Q18"/>
  <c r="R18"/>
  <c r="S18"/>
  <c r="L19"/>
  <c r="M19"/>
  <c r="N19"/>
  <c r="O19"/>
  <c r="P19"/>
  <c r="Q19"/>
  <c r="R19"/>
  <c r="S19"/>
  <c r="L20"/>
  <c r="M20"/>
  <c r="N20"/>
  <c r="O20"/>
  <c r="P20"/>
  <c r="Q20"/>
  <c r="R20"/>
  <c r="S20"/>
  <c r="L21"/>
  <c r="M21"/>
  <c r="N21"/>
  <c r="O21"/>
  <c r="P21"/>
  <c r="Q21"/>
  <c r="R21"/>
  <c r="S21"/>
  <c r="L22"/>
  <c r="M22"/>
  <c r="N22"/>
  <c r="O22"/>
  <c r="P22"/>
  <c r="Q22"/>
  <c r="R22"/>
  <c r="S22"/>
  <c r="L23"/>
  <c r="M23"/>
  <c r="N23"/>
  <c r="O23"/>
  <c r="P23"/>
  <c r="Q23"/>
  <c r="R23"/>
  <c r="S23"/>
  <c r="L24"/>
  <c r="M24"/>
  <c r="N24"/>
  <c r="O24"/>
  <c r="P24"/>
  <c r="Q24"/>
  <c r="R24"/>
  <c r="S24"/>
  <c r="L25"/>
  <c r="M25"/>
  <c r="N25"/>
  <c r="O25"/>
  <c r="P25"/>
  <c r="Q25"/>
  <c r="R25"/>
  <c r="S25"/>
  <c r="L26"/>
  <c r="M26"/>
  <c r="N26"/>
  <c r="O26"/>
  <c r="P26"/>
  <c r="Q26"/>
  <c r="R26"/>
  <c r="S26"/>
  <c r="L27"/>
  <c r="M27"/>
  <c r="N27"/>
  <c r="O27"/>
  <c r="P27"/>
  <c r="Q27"/>
  <c r="R27"/>
  <c r="S27"/>
  <c r="L28"/>
  <c r="M28"/>
  <c r="N28"/>
  <c r="O28"/>
  <c r="P28"/>
  <c r="Q28"/>
  <c r="R28"/>
  <c r="L29"/>
  <c r="M29"/>
  <c r="N29"/>
  <c r="O29"/>
  <c r="P29"/>
  <c r="Q29"/>
  <c r="R29"/>
  <c r="L30"/>
  <c r="M30"/>
  <c r="N30"/>
  <c r="O30"/>
  <c r="P30"/>
  <c r="Q30"/>
  <c r="R30"/>
  <c r="S30"/>
  <c r="A3"/>
  <c r="A4"/>
  <c r="A5"/>
  <c r="A6"/>
  <c r="A7"/>
  <c r="A8"/>
  <c r="A9"/>
  <c r="A10"/>
  <c r="A11"/>
  <c r="A12"/>
  <c r="A13"/>
  <c r="A14"/>
  <c r="A15"/>
  <c r="A16"/>
  <c r="A17"/>
  <c r="A18"/>
  <c r="A19"/>
  <c r="A20"/>
  <c r="A21"/>
  <c r="A22"/>
  <c r="A23"/>
  <c r="A24"/>
  <c r="A25"/>
  <c r="A26"/>
  <c r="A27"/>
  <c r="A28"/>
  <c r="A29"/>
  <c r="A30"/>
  <c r="A31"/>
  <c r="L27" i="3"/>
  <c r="L17"/>
  <c r="Q2" i="4"/>
  <c r="P2"/>
  <c r="O2"/>
  <c r="N2"/>
  <c r="M2"/>
  <c r="L2" i="3"/>
  <c r="M2"/>
  <c r="A2" i="4"/>
  <c r="A51" i="1"/>
  <c r="M62" i="5" l="1"/>
  <c r="L62"/>
  <c r="M31" i="4"/>
  <c r="Q31"/>
  <c r="O31"/>
  <c r="S31"/>
  <c r="N31"/>
  <c r="R31"/>
  <c r="L31"/>
  <c r="P31"/>
  <c r="N62" i="5" l="1"/>
  <c r="O62"/>
  <c r="T31" i="4"/>
  <c r="P62" i="5" l="1"/>
  <c r="A41" i="1"/>
  <c r="Q62" i="5" l="1"/>
  <c r="A28" i="1"/>
  <c r="A29"/>
  <c r="A30"/>
  <c r="A31"/>
  <c r="A32"/>
  <c r="A33"/>
  <c r="A34"/>
  <c r="A35"/>
  <c r="A36"/>
  <c r="A37"/>
  <c r="A38"/>
  <c r="A39"/>
  <c r="A26"/>
  <c r="A27"/>
  <c r="A40"/>
  <c r="A42"/>
  <c r="A43"/>
  <c r="A44"/>
  <c r="A45"/>
  <c r="A46"/>
  <c r="A47"/>
  <c r="A48"/>
  <c r="A49"/>
  <c r="A50"/>
  <c r="A52"/>
  <c r="S62" i="5" l="1"/>
  <c r="R62"/>
  <c r="M31" i="3"/>
  <c r="N31"/>
  <c r="O31"/>
  <c r="P31"/>
  <c r="Q31"/>
  <c r="R31"/>
  <c r="S31"/>
  <c r="S3"/>
  <c r="S4"/>
  <c r="S5"/>
  <c r="S6"/>
  <c r="S7"/>
  <c r="S8"/>
  <c r="S9"/>
  <c r="S10"/>
  <c r="S11"/>
  <c r="S12"/>
  <c r="S13"/>
  <c r="S14"/>
  <c r="S15"/>
  <c r="S16"/>
  <c r="S17"/>
  <c r="S18"/>
  <c r="S19"/>
  <c r="S20"/>
  <c r="S21"/>
  <c r="S22"/>
  <c r="S23"/>
  <c r="S24"/>
  <c r="S25"/>
  <c r="S26"/>
  <c r="S27"/>
  <c r="R3"/>
  <c r="R4"/>
  <c r="R5"/>
  <c r="R6"/>
  <c r="R7"/>
  <c r="R8"/>
  <c r="R9"/>
  <c r="R10"/>
  <c r="R11"/>
  <c r="R12"/>
  <c r="R13"/>
  <c r="R14"/>
  <c r="R15"/>
  <c r="R16"/>
  <c r="R17"/>
  <c r="R18"/>
  <c r="R19"/>
  <c r="R20"/>
  <c r="R21"/>
  <c r="R22"/>
  <c r="R23"/>
  <c r="R24"/>
  <c r="R25"/>
  <c r="R26"/>
  <c r="R27"/>
  <c r="Q3"/>
  <c r="Q4"/>
  <c r="Q5"/>
  <c r="Q6"/>
  <c r="Q7"/>
  <c r="Q8"/>
  <c r="Q9"/>
  <c r="Q10"/>
  <c r="Q11"/>
  <c r="Q12"/>
  <c r="Q13"/>
  <c r="Q14"/>
  <c r="Q15"/>
  <c r="Q16"/>
  <c r="Q17"/>
  <c r="Q18"/>
  <c r="Q19"/>
  <c r="Q20"/>
  <c r="Q21"/>
  <c r="Q22"/>
  <c r="Q23"/>
  <c r="Q24"/>
  <c r="Q25"/>
  <c r="Q26"/>
  <c r="Q27"/>
  <c r="P3"/>
  <c r="P4"/>
  <c r="P5"/>
  <c r="P6"/>
  <c r="P7"/>
  <c r="P8"/>
  <c r="P9"/>
  <c r="P10"/>
  <c r="P11"/>
  <c r="P12"/>
  <c r="P13"/>
  <c r="P14"/>
  <c r="P15"/>
  <c r="P16"/>
  <c r="P17"/>
  <c r="P18"/>
  <c r="P19"/>
  <c r="P20"/>
  <c r="P21"/>
  <c r="P22"/>
  <c r="P23"/>
  <c r="P24"/>
  <c r="P25"/>
  <c r="P26"/>
  <c r="P27"/>
  <c r="O3"/>
  <c r="O4"/>
  <c r="O5"/>
  <c r="O6"/>
  <c r="O7"/>
  <c r="O8"/>
  <c r="O9"/>
  <c r="O10"/>
  <c r="O11"/>
  <c r="O12"/>
  <c r="O13"/>
  <c r="O14"/>
  <c r="O15"/>
  <c r="O16"/>
  <c r="O17"/>
  <c r="O18"/>
  <c r="O19"/>
  <c r="O20"/>
  <c r="O21"/>
  <c r="O22"/>
  <c r="O23"/>
  <c r="O24"/>
  <c r="O25"/>
  <c r="O26"/>
  <c r="O27"/>
  <c r="N3"/>
  <c r="N4"/>
  <c r="N5"/>
  <c r="N6"/>
  <c r="N7"/>
  <c r="N8"/>
  <c r="N9"/>
  <c r="N10"/>
  <c r="N11"/>
  <c r="N12"/>
  <c r="N13"/>
  <c r="N14"/>
  <c r="N15"/>
  <c r="N16"/>
  <c r="N17"/>
  <c r="N18"/>
  <c r="N19"/>
  <c r="N20"/>
  <c r="N21"/>
  <c r="N22"/>
  <c r="N23"/>
  <c r="N24"/>
  <c r="N25"/>
  <c r="N26"/>
  <c r="N27"/>
  <c r="M3"/>
  <c r="M5"/>
  <c r="M6"/>
  <c r="M7"/>
  <c r="M8"/>
  <c r="M9"/>
  <c r="M10"/>
  <c r="M11"/>
  <c r="M12"/>
  <c r="M13"/>
  <c r="M14"/>
  <c r="M15"/>
  <c r="M16"/>
  <c r="M17"/>
  <c r="M18"/>
  <c r="M19"/>
  <c r="M20"/>
  <c r="M21"/>
  <c r="M22"/>
  <c r="M23"/>
  <c r="M24"/>
  <c r="M25"/>
  <c r="M26"/>
  <c r="M27"/>
  <c r="L3"/>
  <c r="L4"/>
  <c r="L5"/>
  <c r="L6"/>
  <c r="L7"/>
  <c r="L8"/>
  <c r="L9"/>
  <c r="L10"/>
  <c r="L11"/>
  <c r="L12"/>
  <c r="L13"/>
  <c r="L14"/>
  <c r="L15"/>
  <c r="L16"/>
  <c r="L18"/>
  <c r="L19"/>
  <c r="L20"/>
  <c r="L21"/>
  <c r="L22"/>
  <c r="L23"/>
  <c r="L24"/>
  <c r="L25"/>
  <c r="L26"/>
  <c r="S2"/>
  <c r="R2"/>
  <c r="Q2"/>
  <c r="P2"/>
  <c r="O2"/>
  <c r="N2"/>
  <c r="T62" i="5" l="1"/>
  <c r="L31" i="3"/>
  <c r="T31" l="1"/>
  <c r="A3" l="1"/>
  <c r="A4"/>
  <c r="A5"/>
  <c r="A6"/>
  <c r="A7"/>
  <c r="A8"/>
  <c r="A9"/>
  <c r="A10"/>
  <c r="A11"/>
  <c r="A12"/>
  <c r="A13"/>
  <c r="A14"/>
  <c r="A15"/>
  <c r="A16"/>
  <c r="A17"/>
  <c r="A18"/>
  <c r="A19"/>
  <c r="A20"/>
  <c r="A21"/>
  <c r="A22"/>
  <c r="A23"/>
  <c r="A24"/>
  <c r="A25"/>
  <c r="A26"/>
  <c r="A27"/>
  <c r="A28"/>
  <c r="A29"/>
  <c r="A30"/>
  <c r="A2"/>
  <c r="A4" i="1" l="1"/>
  <c r="A5"/>
  <c r="A6"/>
  <c r="A7"/>
  <c r="A8"/>
  <c r="A9"/>
  <c r="A10"/>
  <c r="A11"/>
  <c r="A12"/>
  <c r="A13"/>
  <c r="A14"/>
  <c r="A15"/>
  <c r="A16"/>
  <c r="A17"/>
  <c r="A19"/>
  <c r="A20"/>
  <c r="A21"/>
  <c r="A22"/>
  <c r="A23"/>
  <c r="A24"/>
  <c r="A25"/>
  <c r="A53" l="1"/>
  <c r="A54"/>
  <c r="A55"/>
  <c r="A56"/>
  <c r="A57"/>
  <c r="A58"/>
  <c r="A59"/>
  <c r="A60"/>
  <c r="A61"/>
  <c r="A62"/>
  <c r="A63"/>
  <c r="A64"/>
  <c r="A65"/>
  <c r="A66"/>
  <c r="A67"/>
  <c r="A68"/>
  <c r="A69"/>
  <c r="A70"/>
  <c r="A71"/>
  <c r="A72"/>
  <c r="A73"/>
  <c r="A74"/>
  <c r="A75"/>
  <c r="A76"/>
  <c r="A77"/>
  <c r="A78"/>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31"/>
  <c r="A132"/>
  <c r="A133"/>
  <c r="A134"/>
  <c r="A135"/>
  <c r="A136"/>
  <c r="A137"/>
  <c r="A138"/>
  <c r="A139"/>
  <c r="A140"/>
  <c r="A141"/>
  <c r="A142"/>
  <c r="A143"/>
  <c r="A144"/>
  <c r="A145"/>
  <c r="A146"/>
  <c r="A147"/>
  <c r="A148"/>
</calcChain>
</file>

<file path=xl/comments1.xml><?xml version="1.0" encoding="utf-8"?>
<comments xmlns="http://schemas.openxmlformats.org/spreadsheetml/2006/main">
  <authors>
    <author>Lenovo</author>
  </authors>
  <commentList>
    <comment ref="A1" authorId="0">
      <text>
        <r>
          <rPr>
            <b/>
            <sz val="12"/>
            <color indexed="9"/>
            <rFont val="Tahoma"/>
            <family val="2"/>
          </rPr>
          <t xml:space="preserve">untuk input
" gunakan huruf kecil semua…." </t>
        </r>
      </text>
    </comment>
    <comment ref="E112" authorId="0">
      <text>
        <r>
          <rPr>
            <b/>
            <sz val="9"/>
            <color indexed="81"/>
            <rFont val="Tahoma"/>
            <family val="2"/>
          </rPr>
          <t>Lenovo:</t>
        </r>
        <r>
          <rPr>
            <sz val="9"/>
            <color indexed="81"/>
            <rFont val="Tahoma"/>
            <family val="2"/>
          </rPr>
          <t xml:space="preserve">
huhuhuhuhuh</t>
        </r>
      </text>
    </comment>
  </commentList>
</comments>
</file>

<file path=xl/sharedStrings.xml><?xml version="1.0" encoding="utf-8"?>
<sst xmlns="http://schemas.openxmlformats.org/spreadsheetml/2006/main" count="2186" uniqueCount="812">
  <si>
    <t>No</t>
  </si>
  <si>
    <t>Jenis Kejadian</t>
  </si>
  <si>
    <t>Tanggal Kejadian</t>
  </si>
  <si>
    <t>Waktu Kejadian</t>
  </si>
  <si>
    <t xml:space="preserve">Cakupan Dampak Bencana
(luas dan tinggi genangan, untuk bencana banjir)
(Panjang, Lebar, Radius) </t>
  </si>
  <si>
    <t>Keterangan ( selengkap-lenkapnya)</t>
  </si>
  <si>
    <t>Nama Korban</t>
  </si>
  <si>
    <t xml:space="preserve">Kondisi Cuaca </t>
  </si>
  <si>
    <t>kecamatan</t>
  </si>
  <si>
    <t>desa</t>
  </si>
  <si>
    <t>dusun</t>
  </si>
  <si>
    <t>rt</t>
  </si>
  <si>
    <t>Longitude X</t>
  </si>
  <si>
    <t>srimartani</t>
  </si>
  <si>
    <t xml:space="preserve">Latitude Y </t>
  </si>
  <si>
    <t>Lokasi Kejadian</t>
  </si>
  <si>
    <t>Koordinat Lokasi Kejadian</t>
  </si>
  <si>
    <t xml:space="preserve">Penyebab Kejadian </t>
  </si>
  <si>
    <r>
      <t xml:space="preserve">Formulir Kejadian Bencana (Form KB) 2015
</t>
    </r>
    <r>
      <rPr>
        <b/>
        <u/>
        <sz val="14"/>
        <color rgb="FFFF0000"/>
        <rFont val="Aharoni"/>
        <charset val="177"/>
      </rPr>
      <t>MASUKKAN DATA PADA TABEL INI,,,,JANGAN MEN"SAVE" SETELAH DI"SORT"</t>
    </r>
  </si>
  <si>
    <t>tanah longsor</t>
  </si>
  <si>
    <t>piyungan</t>
  </si>
  <si>
    <t>kembangsari</t>
  </si>
  <si>
    <t>Jalan Karangasem Dusun Kembangsari Srimartani terancam putus setelah talud jembatan (dekat makam Jetis) yg menghubungkan Kampung Karangasem ke dusun lain longsor semalam</t>
  </si>
  <si>
    <t>kretek</t>
  </si>
  <si>
    <t>parangtritis</t>
  </si>
  <si>
    <t>grogol 7</t>
  </si>
  <si>
    <t>mengancam rumah dan dapur,</t>
  </si>
  <si>
    <t>hujan deras mengakibatkan tanah milik bp suwandiyono longsor mengancam rumah ibu karto wiyono(80th) dan dapur milik bp sulipto (50th).luas area longsor lebar 3m tinggi 4m. Jarak dapur dengan tebing 1m,jarak rumah dengan tebing 2m.</t>
  </si>
  <si>
    <t>hujan deras</t>
  </si>
  <si>
    <t>hujan</t>
  </si>
  <si>
    <t xml:space="preserve"> Dukuh Kembangsari AM.Isnadi pagi ini akan berkoordinasi dg Desa dan Muspika utk penangann lbh lanjut.- Talud yg longsor dg volume: panjang 5 meter , tinggi 6 meter. - Sumberdaya: FPRB Piyungan, Dukuh, Warga,talud yang longsor dengan volume p=5m,t=6m tersebut bru diketahui oleh warga setelah pagi hari jumat(2/1)</t>
  </si>
  <si>
    <t xml:space="preserve">hujan deras yang mengakibatkan debit dan arus sungai meningkat </t>
  </si>
  <si>
    <t>kebakaran</t>
  </si>
  <si>
    <t>sitimulyo</t>
  </si>
  <si>
    <t>nglengis</t>
  </si>
  <si>
    <r>
      <t>07.836 37</t>
    </r>
    <r>
      <rPr>
        <sz val="10"/>
        <color indexed="8"/>
        <rFont val="Calibri"/>
        <family val="2"/>
      </rPr>
      <t>°</t>
    </r>
  </si>
  <si>
    <r>
      <t>110.44 218</t>
    </r>
    <r>
      <rPr>
        <sz val="10"/>
        <color indexed="8"/>
        <rFont val="Calibri"/>
        <family val="2"/>
      </rPr>
      <t>°</t>
    </r>
  </si>
  <si>
    <t>1 unit rumah semi permanen ukuran 9 x 6 m</t>
  </si>
  <si>
    <t>korsleting listrik</t>
  </si>
  <si>
    <t xml:space="preserve">Rumah semi permanaen milik Bp.Syarifudin (50th)  ukuran 9x6 m terbakar  kareana korsleting listrik. Kerusakan : (a). tiang penyangga dari bambu ukuran 15 cm = 20 buah.(b). Gedek uk 2x3 m= 10 buah ( c).batu bata = 1000 buah ,( d) reng = 600 buah .(e). genteng = 2000 biji. (f) 4 sepeda terbakar .(g). sepeda motor = 3 terbakar habis ( supra 125,yamaha fiz-er, yamaha 75). (f ). tumpukan kayu jati dan sengon terbakar.= 50 potong ukuran usuk </t>
  </si>
  <si>
    <t>guwosari</t>
  </si>
  <si>
    <t>pringgading</t>
  </si>
  <si>
    <r>
      <t>07.86 317</t>
    </r>
    <r>
      <rPr>
        <sz val="10"/>
        <color indexed="8"/>
        <rFont val="Calibri"/>
        <family val="2"/>
      </rPr>
      <t>°</t>
    </r>
  </si>
  <si>
    <r>
      <t>110.29904</t>
    </r>
    <r>
      <rPr>
        <sz val="10"/>
        <color indexed="8"/>
        <rFont val="Calibri"/>
        <family val="2"/>
      </rPr>
      <t>°</t>
    </r>
  </si>
  <si>
    <t>rumah ditinggal ziarah, dan terbakar. Kerugian diperkirakan 1,9 jt, tv 14 inc, surat surat ikut terbakr. Pengghuni amrozi, 33 th; suparmi 26 th ; muh kafi arida , cp : 081804292061</t>
  </si>
  <si>
    <t>rumah keseluruhan terbakar habis</t>
  </si>
  <si>
    <t>cerah</t>
  </si>
  <si>
    <t>gudang kayu</t>
  </si>
  <si>
    <t>kompor menyala</t>
  </si>
  <si>
    <r>
      <t>07.75193</t>
    </r>
    <r>
      <rPr>
        <sz val="10"/>
        <color indexed="8"/>
        <rFont val="Calibri"/>
        <family val="2"/>
      </rPr>
      <t>°</t>
    </r>
  </si>
  <si>
    <r>
      <t>110.33996</t>
    </r>
    <r>
      <rPr>
        <sz val="10"/>
        <color indexed="8"/>
        <rFont val="Calibri"/>
        <family val="2"/>
      </rPr>
      <t>°</t>
    </r>
  </si>
  <si>
    <r>
      <t>08.00491</t>
    </r>
    <r>
      <rPr>
        <sz val="10"/>
        <color indexed="8"/>
        <rFont val="Calibri"/>
        <family val="2"/>
      </rPr>
      <t>°</t>
    </r>
  </si>
  <si>
    <r>
      <t>110.31979</t>
    </r>
    <r>
      <rPr>
        <sz val="10"/>
        <color indexed="8"/>
        <rFont val="Calibri"/>
        <family val="2"/>
      </rPr>
      <t>°</t>
    </r>
  </si>
  <si>
    <t>trihanggo</t>
  </si>
  <si>
    <t>papringan</t>
  </si>
  <si>
    <r>
      <t>07.82690</t>
    </r>
    <r>
      <rPr>
        <sz val="10"/>
        <color indexed="8"/>
        <rFont val="Calibri"/>
        <family val="2"/>
      </rPr>
      <t>°</t>
    </r>
  </si>
  <si>
    <r>
      <t>110.49383</t>
    </r>
    <r>
      <rPr>
        <sz val="10"/>
        <color indexed="8"/>
        <rFont val="Calibri"/>
        <family val="2"/>
      </rPr>
      <t>°</t>
    </r>
  </si>
  <si>
    <t>imogiri</t>
  </si>
  <si>
    <t>selopamioro</t>
  </si>
  <si>
    <t>nogosari</t>
  </si>
  <si>
    <r>
      <t>07.96876</t>
    </r>
    <r>
      <rPr>
        <sz val="10"/>
        <color indexed="8"/>
        <rFont val="Calibri"/>
        <family val="2"/>
      </rPr>
      <t>°</t>
    </r>
  </si>
  <si>
    <r>
      <t>110.41988</t>
    </r>
    <r>
      <rPr>
        <sz val="10"/>
        <color indexed="8"/>
        <rFont val="Calibri"/>
        <family val="2"/>
      </rPr>
      <t>°</t>
    </r>
  </si>
  <si>
    <t>tekstur batuan kapur yang rapuh</t>
  </si>
  <si>
    <t xml:space="preserve">jalan kampung tertutup bongkahan batuan kapur serta pepohonan </t>
  </si>
  <si>
    <t>sewon</t>
  </si>
  <si>
    <t>panggungharjo</t>
  </si>
  <si>
    <t>prancak weden</t>
  </si>
  <si>
    <r>
      <t>07.84323</t>
    </r>
    <r>
      <rPr>
        <sz val="10"/>
        <color indexed="8"/>
        <rFont val="Calibri"/>
        <family val="2"/>
      </rPr>
      <t>°</t>
    </r>
  </si>
  <si>
    <r>
      <t>110.35629</t>
    </r>
    <r>
      <rPr>
        <sz val="10"/>
        <color indexed="8"/>
        <rFont val="Calibri"/>
        <family val="2"/>
      </rPr>
      <t>°</t>
    </r>
  </si>
  <si>
    <t>hujan dan akar pohon tidak dapat menahan / akar rungkat</t>
  </si>
  <si>
    <t>pohon tumbang menimpa kabel instalasi listrik pln dan kebel telpon, pohon kluwih dengan diameter kurang lebih 30 cm, menutup jalan ali maksum yang menghubungkan kampus isi dengan ringroad</t>
  </si>
  <si>
    <t>tebing lahan hutan yang merupakan batuan kapur mengalami pelapukan berakibat terjadinya longsor yang menutup akses jalan kampung sepanjang 20 m dan tinggi tebing dari jalan adalah 50 m cp .giyanto (nogosari rescue) : 08175457193</t>
  </si>
  <si>
    <t>angin ribut</t>
  </si>
  <si>
    <t>pohon tumbang melintang dijalan dan menutup akses jalan (jln. kali maksum) penghubung kampus ISI dengan Ringroad</t>
  </si>
  <si>
    <t>pohon tumbang</t>
  </si>
  <si>
    <t>jetis</t>
  </si>
  <si>
    <t>sumberagung</t>
  </si>
  <si>
    <t>sawahan</t>
  </si>
  <si>
    <r>
      <t>07.90615</t>
    </r>
    <r>
      <rPr>
        <sz val="10"/>
        <color indexed="8"/>
        <rFont val="Calibri"/>
        <family val="2"/>
      </rPr>
      <t>°</t>
    </r>
  </si>
  <si>
    <r>
      <t>110.35540</t>
    </r>
    <r>
      <rPr>
        <sz val="10"/>
        <color indexed="8"/>
        <rFont val="Calibri"/>
        <family val="2"/>
      </rPr>
      <t>°</t>
    </r>
  </si>
  <si>
    <t>pohon serut berdiameter 70 cm, milik bp heri musriyanto, tumbang kearah jalan Parangtritis menutup akses jalan kampung, dan menimpa kabel listrik dan kabel pln juga. Cp 081578376162. ditangani jam 21.30 sd 00.15 dini hari.</t>
  </si>
  <si>
    <t xml:space="preserve">pohon tumbang menimpa bagian dapur </t>
  </si>
  <si>
    <t>hujan deras disertai angin kencang</t>
  </si>
  <si>
    <t>jenis pohon melinjo panjang 12 meter diameter 30 cm menimpa bagian dapur rumah bapak rustanto keursakan beberapa genteng pecah sudah terkondisi oleh jajaran sar paris ( lumba 36)</t>
  </si>
  <si>
    <t>dlingo</t>
  </si>
  <si>
    <t>mangunan</t>
  </si>
  <si>
    <t>sukorame</t>
  </si>
  <si>
    <t xml:space="preserve">hujan deras </t>
  </si>
  <si>
    <t>mengancam rumah bpk suyanto</t>
  </si>
  <si>
    <t>jam 10.00 wib tiba-tiba tanah yang berada di depan rumah pak suyanto (sekitar 50 cm dari teras rumah) longsor dengan ketinggian 7m dan lebar 10 meter dan menutup jalan kampung. Jam 13.00 dilakukan kerjabakti 60 orang (selama 3 hari)</t>
  </si>
  <si>
    <t>erosi sungai</t>
  </si>
  <si>
    <t>purworejo</t>
  </si>
  <si>
    <t>wonolelo</t>
  </si>
  <si>
    <t>pleret</t>
  </si>
  <si>
    <t>mengikis bangketan/pondasi sungai</t>
  </si>
  <si>
    <t xml:space="preserve">hujan lebat disertai angin kencang </t>
  </si>
  <si>
    <t>hujanlebat yang disertai angin kencang mwngakibatkan sungai banjir sehingga pohon/dapuran bambu roboh/rungkst karena erosi sungai. Pohon melintang/menutup aliran sungai. Evakuasi dilakukan oleh  senaputra, fprb wonolelo, warga purworejo dan warga turukan.</t>
  </si>
  <si>
    <t>hujan disertai angin</t>
  </si>
  <si>
    <t>bojong</t>
  </si>
  <si>
    <t>gempa 2006 menyebabkan rekahan bongkahan batu, sampai sekarang rekahan semakin besar(ditutup warga untuk antisipasi agar tidak terkena hujan,. Kemiringan hingga 80, penyangga batu di bawahnya hanya pohjon kecil dan batu kecil, kemungkinan jatuh di S 07.89910, E 110.430006, evalation 631ft. Sebulumnya pernah terjadi longsor batu di dekat lokasi pada tahun 2013. Ada 4 rumah telah direlokasi yahun 2014</t>
  </si>
  <si>
    <t>pedetan</t>
  </si>
  <si>
    <t>canden</t>
  </si>
  <si>
    <t>saat mati lampu lilin dinyalakan diatas lemari, kemudian lilin menyulut almari dan api mulai membesar</t>
  </si>
  <si>
    <t>mendung</t>
  </si>
  <si>
    <t>rekahan pada tebing gunung</t>
  </si>
  <si>
    <r>
      <t xml:space="preserve">Kronologis: seorang karyawan sedang memasak air kemudian ditinggal mandi lalu api menyala merembet ke gudang kayu dan mes karyawan. Ukuran 15 x 20 m . taksiran kerugian </t>
    </r>
    <r>
      <rPr>
        <sz val="9"/>
        <color theme="1"/>
        <rFont val="Calibri"/>
        <family val="2"/>
      </rPr>
      <t>±</t>
    </r>
    <r>
      <rPr>
        <sz val="9"/>
        <color theme="1"/>
        <rFont val="Aparajita"/>
        <family val="2"/>
      </rPr>
      <t xml:space="preserve"> 200 juta
Nama pemilik : Bpk. H. Handoyo (44th), Cp : 081 392 093 090</t>
    </r>
  </si>
  <si>
    <t>api lilin</t>
  </si>
  <si>
    <t>pajangan</t>
  </si>
  <si>
    <t>sleman</t>
  </si>
  <si>
    <t>tanggal 17 januari sore terjadi hujan dan tepat pukul 17.00 terjadi tanah longsor akibat dari kondisi tanah yang sudah gembur.  Longsoran terjadi pada bagian pondasi jalan utama/kampung, dengan ketinggian 5 meter dan panjang 4 meter. Dan pada tanggal 18 januari pukul 06.00 dilakukan kerjabakti oleh warga. bangketan jalan kampung longsor (jalan utama penghubung 5 kawasan RT dengan 125 KK yang berada di bawahnya). Rencana akan dibuatkan bronjong batu sebagai pondasi jalan (secara swadaya). Dibutuhkan material batu sekitar 7 ampai 8 rit</t>
  </si>
  <si>
    <t>Jalur tidak bisa dilewati angkutan roda 4= (padahal seringkali roda 4 milik PDAM (pengangkut kaporit) , milik PB Madukismo (tiap hari mengangkut tenaga kerja sekitar), dan mimi cup (pengangkut hasil pembuatan areng dan logistik milik warung warga).</t>
  </si>
  <si>
    <t xml:space="preserve">hujan </t>
  </si>
  <si>
    <t>guyangan</t>
  </si>
  <si>
    <r>
      <t>07.87883</t>
    </r>
    <r>
      <rPr>
        <sz val="10"/>
        <color indexed="8"/>
        <rFont val="Calibri"/>
        <family val="2"/>
      </rPr>
      <t>°</t>
    </r>
  </si>
  <si>
    <r>
      <t>110.43176</t>
    </r>
    <r>
      <rPr>
        <sz val="10"/>
        <color indexed="8"/>
        <rFont val="Calibri"/>
        <family val="2"/>
      </rPr>
      <t>°</t>
    </r>
  </si>
  <si>
    <t>hujan deras yang sering  menmgguyur sejak tanggal 27 desember dan tgl 2 januari mengakibatkan tanah menjadi jenuh dan pada pukul jm 14.20  terjadi longsoran sekitar 6 m x 7 m di dekat rumah bu kartodimedjo (68 th)</t>
  </si>
  <si>
    <t>banjir</t>
  </si>
  <si>
    <t>banguntapan</t>
  </si>
  <si>
    <t>sorowajan</t>
  </si>
  <si>
    <t>sorowajan baru</t>
  </si>
  <si>
    <t>tanggul s. gajahwong jebol</t>
  </si>
  <si>
    <t>kanggotan</t>
  </si>
  <si>
    <t>4ha (mengepung 2 rumah dan 35 kolam)</t>
  </si>
  <si>
    <t>dam/ bendungan tersumbat dapuran bambu</t>
  </si>
  <si>
    <t>12 rumah terendam, ketinggian 50cm</t>
  </si>
  <si>
    <t>laka laut</t>
  </si>
  <si>
    <t>angin kencang</t>
  </si>
  <si>
    <t>kejadian pukul 18.00 wib air sungai gajahjwong meluap akibat dam/bendungan tersumbat dapuran bambu sehinggal masuk ke pemukiman dan menggenangi 12 rumah warga (43 jiwa, terdiri dari balita 4 jiwa, lansia 5 jiwa, dewasa 34 jiwa) dengan ketinggian air mencapai 50cm. kondisi terakhir air mulai surut pukul 20.00 wib dan situasi kondisi kembali aman terkendali.</t>
  </si>
  <si>
    <t>wukirsari</t>
  </si>
  <si>
    <t>jatirejo</t>
  </si>
  <si>
    <t>tebing dan bangket yang longsor dan mengancam rumah warga di tiga titik.</t>
  </si>
  <si>
    <r>
      <t>jtrj 1: 07.90999</t>
    </r>
    <r>
      <rPr>
        <sz val="10"/>
        <color indexed="8"/>
        <rFont val="Calibri"/>
        <family val="2"/>
      </rPr>
      <t>°       jtrj 2: 90897°       jtrj 3: 0790946°</t>
    </r>
  </si>
  <si>
    <r>
      <t xml:space="preserve">(1.) tebing jalan longsor setinggi </t>
    </r>
    <r>
      <rPr>
        <sz val="9"/>
        <color theme="1"/>
        <rFont val="Calibri"/>
        <family val="2"/>
      </rPr>
      <t>±</t>
    </r>
    <r>
      <rPr>
        <sz val="9"/>
        <color theme="1"/>
        <rFont val="Aparajita"/>
        <family val="2"/>
      </rPr>
      <t xml:space="preserve"> 10 m dan lebar 12 m menutup akses jalan menuju rt 1 ke rt 2 nihil korban dan kerugian  dan sudah di lakukan kerjabakti oleh warga.(2). Bangket tinggi 7m dan panjang 5m ambrol mengancam teras rumah milik bapak rohmadiyanto nihil korban dan kerugian.no telpon (087839547881) .(3).tebing ukuran tinggi 5m dan panjang 5m tdi belakang rumah bpk. saryanto bagian tembok tapi masih utuh .sudah dikondisikan warga. no telp (087811101679.</t>
    </r>
  </si>
  <si>
    <r>
      <t>jtrj1: 110.42329</t>
    </r>
    <r>
      <rPr>
        <sz val="10"/>
        <color indexed="8"/>
        <rFont val="Calibri"/>
        <family val="2"/>
      </rPr>
      <t>° jtrj2: 110.42474° jtrj 3: 11042559°</t>
    </r>
  </si>
  <si>
    <t>kedungrejo</t>
  </si>
  <si>
    <t>longsoran tanah sepanjang 20 m sedalam 5 m, mengenai bahu jalan sekitar 30 cm</t>
  </si>
  <si>
    <t>tanah longsor selebar 30 cm pada bahu jalan piyungan pleret. Oleh warga Sudah dilaporkan ke PU dan dipasangi tanda. Sumber info dari bp slamet widodo cp 087838564085</t>
  </si>
  <si>
    <t>srimulyo</t>
  </si>
  <si>
    <t>mirisewu</t>
  </si>
  <si>
    <t>longsoran tanah sepanjang 6 m sedalam 2 m, mengenai bahu jalan sekitar 60 cm</t>
  </si>
  <si>
    <t>tanah longsor selebar 60 cm pada bahu jalan. Sumber dari bp heri fprb piyungan c 087738371678</t>
  </si>
  <si>
    <t>rejosari</t>
  </si>
  <si>
    <t>bahu jalan 15m</t>
  </si>
  <si>
    <t>lokasi berada di jalan alternatif yang menghubungkan piyungan dengan ngoro-oro. Tindak lanjut warga memasang tanda bahaya pada jalan yang terkena longsor. (sumber info: trc heri)</t>
  </si>
  <si>
    <t>mantrijeron</t>
  </si>
  <si>
    <t>suryodiningratan</t>
  </si>
  <si>
    <t>kumendaman</t>
  </si>
  <si>
    <t>1 rumah warga terbakar 12 x14 m</t>
  </si>
  <si>
    <t>info masuk jam 0018. dari pusdalops kota .kronologis  pemilik rumah terbangun dan melihat api sudah membesar nama pemilik rumah  ibu sarjono/kasminisarjono (82)th terdiri dari 6 kk</t>
  </si>
  <si>
    <r>
      <t>07.79202</t>
    </r>
    <r>
      <rPr>
        <sz val="10"/>
        <color indexed="8"/>
        <rFont val="Calibri"/>
        <family val="2"/>
      </rPr>
      <t>°</t>
    </r>
  </si>
  <si>
    <r>
      <t>110.39632</t>
    </r>
    <r>
      <rPr>
        <sz val="10"/>
        <color indexed="8"/>
        <rFont val="Calibri"/>
        <family val="2"/>
      </rPr>
      <t>°</t>
    </r>
  </si>
  <si>
    <t xml:space="preserve">amblasan tanah </t>
  </si>
  <si>
    <t>giri</t>
  </si>
  <si>
    <t>: S07.91993°</t>
  </si>
  <si>
    <t>110. 40594°</t>
  </si>
  <si>
    <t xml:space="preserve">amblasan tanah terjadi di 3 rumah dibawah bukit dan apabila hujan turun  semakin deras dikhawatirkan akan longsor dan mengancam rumah di bawah jalan </t>
  </si>
  <si>
    <t xml:space="preserve">:  hujan deras yang terjadi kemarin sore berakibat pada derasnya aliran resapan sumber mata air dari bukit di atas dusun yang tidak teratur turun ke permukiman warga tanpa adanya pipa air sehingga berakibat pada terjadinya rekahan – rekahan tanah yang mengancam rumah warga .    a. 3 rumah di atas jalan kampung  (  jarak  dinding rumah ke bukit 5 m ) 
1. Rumah Bpk Khudori (60 th) = 2 jiwa ( lansia ) 
Istri  (55 th )
• Rumah tembok  ukuran 9 x 6 m
2. Rumah Bpk. Bukhori (70th) ,   istri  ( 60 th ),anak ( 25th )
• Berupa rumah kayu  ukuran 9 x 20 m 
3. Rumah Bpk Suparman (75 Th) ,istri 65 th ,anak ( 40 th)
• Berupa rumah tembok ukuran 9 x 12
b. 3 rumah  di bawah jalan kampung terancam longsor dari permukiman di atasnya 
1. Rumah Bpk. Khawari (75 th )
Istri ( 60 th )
• Rumah kayu ukuran 9 x 12 m
2. Rumah Bpk . Heru (30 th )
Istri ( 30 th )
Anak ( 8 th)
Anak ( 4 th )
Anak (2 th )
• Rumah Kayu ukuran 9 x16 m 
3. Rumah Bpk. Walidi (70 th )
Anak ( 40 th )
Cucu ( 18 th ) 
• Rumah Kayu ukuran 9 x6 m 
c. Tanah  bergerak yang berpotensi amblas seluas  500 m2 kedalamanya bervariasi  dari ± 10 cm s/d ± 35 cm .
d.  Jalan kampung  di bawah rumah Bpk. Khudori juga mengalami rekahan rekahan yang apabila di biarkan semakin meluas dan mengancam permukiman di bawahnya( rumah bpk Khawari, bpk. Heru dan Bpk. Walidi ) 
e. Kondisi di atas bukit :
  terdapat 2 batu besar  berukuran ± diameter 15 m dan 10 m yang sudah merekah dengan lebar rekahan ± 10 cm – 25 cm .
Koordinat : S 07.92130°, E  110.40455°
Batu tersebut sangat berbahaya apabila turun hujan lebat di kemudian ahari akan mengancam rumah warga  rt .05 dan rt .06 yang berada di bawah bukit tersebut .• Bpk . Bukhori akan menempati rumah miliknya yang lain dan melakukan evakuasi mandiri dengan  membongkar rumah bagian depan. Ketua Rt .06  Bpk . Basuki
 ( 08175464478 )
                                    </t>
  </si>
  <si>
    <t>bangkel</t>
  </si>
  <si>
    <r>
      <t>07.82585</t>
    </r>
    <r>
      <rPr>
        <sz val="10"/>
        <color indexed="8"/>
        <rFont val="Calibri"/>
        <family val="2"/>
      </rPr>
      <t>°</t>
    </r>
  </si>
  <si>
    <r>
      <t>110.45886</t>
    </r>
    <r>
      <rPr>
        <sz val="10"/>
        <color indexed="8"/>
        <rFont val="Calibri"/>
        <family val="2"/>
      </rPr>
      <t>°</t>
    </r>
  </si>
  <si>
    <t>1 rumah  warga</t>
  </si>
  <si>
    <t>atap rumah milik ibu ngaminah ukuran 5 x5 m dengan jumlah material rusak ; 1). Genteng : 800 buah,2).  usuk 36 biji, 3). reng 72 m. rumah sudah bediri kembali atas swadaya masyarakat setempat dan bantuan dinas sosial.</t>
  </si>
  <si>
    <t>kajor wetan</t>
  </si>
  <si>
    <r>
      <t>07.95816</t>
    </r>
    <r>
      <rPr>
        <sz val="10"/>
        <color indexed="8"/>
        <rFont val="Calibri"/>
        <family val="2"/>
      </rPr>
      <t>°</t>
    </r>
  </si>
  <si>
    <r>
      <t>110.39185</t>
    </r>
    <r>
      <rPr>
        <sz val="10"/>
        <color indexed="8"/>
        <rFont val="Calibri"/>
        <family val="2"/>
      </rPr>
      <t>°</t>
    </r>
  </si>
  <si>
    <t>jembatan terancam putus</t>
  </si>
  <si>
    <r>
      <t>0795606</t>
    </r>
    <r>
      <rPr>
        <sz val="10"/>
        <color indexed="8"/>
        <rFont val="Calibri"/>
        <family val="2"/>
      </rPr>
      <t>°</t>
    </r>
  </si>
  <si>
    <r>
      <t>110.39153</t>
    </r>
    <r>
      <rPr>
        <sz val="10"/>
        <color indexed="8"/>
        <rFont val="Calibri"/>
        <family val="2"/>
      </rPr>
      <t>°</t>
    </r>
  </si>
  <si>
    <t>jalan terancam longsor</t>
  </si>
  <si>
    <t>huan</t>
  </si>
  <si>
    <t>jalan yang menghubungkan kajor wetan  dengan jalan imogiri -panggang terancam lonhgsor. Bagian pinggir jalan sudah amblas terkena hempasan air sungai. Dengan ukuran amblasan panjang : 35 m tinggi 5m</t>
  </si>
  <si>
    <t>jembatan yang menghubungkan kajor wetan dengan jalan imogiri- panggang terancam putus karena di bagian bawah jembatan terdapat rekahan dan retakan tanah.jembatan dalamkondisi miring dan masih bisa di lewati.cp( 0818270156) ukuran tinggi rekahan 5m panjang 4 m</t>
  </si>
  <si>
    <t>sriharjo</t>
  </si>
  <si>
    <t>pengkol</t>
  </si>
  <si>
    <t xml:space="preserve">hujan dera mengakbatkan longsor serta batu dengan diameter 2m, panjang 4 m longsor, namun tertahan pohon. Jarak batu dengan rumah sekitar 50 m. </t>
  </si>
  <si>
    <t>mengancam 2 KK (7 jiwa), yaitu: (sarjiyo (50), murtini, m.nurkholis, fahrul khols) dan( mohari(70), poniah (65), marjiyem (55). Kondisi mengungsi di rumah sujiyem. Giat kerjabakti akan dilaksanakan jm 09 wib tgl 30/01/15</t>
  </si>
  <si>
    <t xml:space="preserve">mancingan </t>
  </si>
  <si>
    <t>terseret arus</t>
  </si>
  <si>
    <t>sumber informasi: jajaran sar parangtritis bantul, lokasi kejadian: depan pos sar parangtritis, korban an: yulianto aji wibowo, 19 tahun, laki-laki, pelajar, islam. Alama: grompol rt.017 trosobo, sambi, boyolali, jateng, saksi: romo( 25 tahun) dan  faizal (19 thn), kronologis: korban bersama 1 teman  bermain air ke pinggiran menuju tengah laut, namun tiba-tiba masuk ke palung dan terseret ombak keselatan, pukul 13.40 wib tim sar yang melihat kejadian langsung memberikan pertolonngan sehingga korban terselamatkan dan segera di bawa ke klink terdekat( klinik dharna husada.</t>
  </si>
  <si>
    <t>Kejadian</t>
  </si>
  <si>
    <t>tanggal</t>
  </si>
  <si>
    <t>jam</t>
  </si>
  <si>
    <t>Jumlah</t>
  </si>
  <si>
    <t>bantul</t>
  </si>
  <si>
    <t>kur ahan</t>
  </si>
  <si>
    <t xml:space="preserve">1mobil lelangan milik bag.umum tertimpa pohon </t>
  </si>
  <si>
    <t xml:space="preserve">pohon akasia tumbang menimpa mobil yang sudah di lelang milik bagina umum. Nihil kerusakan </t>
  </si>
  <si>
    <t>srandakan</t>
  </si>
  <si>
    <t>poncosari</t>
  </si>
  <si>
    <t>karang</t>
  </si>
  <si>
    <t>hujan disertai angin kencang</t>
  </si>
  <si>
    <t>pohon munggur besar dan pohon kelapa menimpa warung, rumah, kabel listrik dan menutup akses jalan  bagian kerusakan pada etalase, radio, sepeda,dll. Diameter pohon munggur= 60 cm, pohon kelapa diameter= 20 cm , evakuasi di lakukan oleh tim TRC, SAR, warga, fprb dengan mengutamakan evakuasi pohon tumbang yag menutup akses jalan , evakuasi dilakukan hingga pukul 01.30 wib</t>
  </si>
  <si>
    <t>hujan disertai angn</t>
  </si>
  <si>
    <t>santan</t>
  </si>
  <si>
    <t xml:space="preserve">menimpa atap rumah </t>
  </si>
  <si>
    <r>
      <t>pohon nangka diameter</t>
    </r>
    <r>
      <rPr>
        <sz val="9"/>
        <color theme="1"/>
        <rFont val="Calibri"/>
        <family val="2"/>
      </rPr>
      <t>±</t>
    </r>
    <r>
      <rPr>
        <sz val="8.1"/>
        <color theme="1"/>
        <rFont val="Aparajita"/>
        <family val="2"/>
      </rPr>
      <t xml:space="preserve">90 cm milik Bpk. Pardi widodo tumbnag melintang dijalan dan sebagian menimpa atap rumah milik Bpk. Suharto dengan kerusakan : genteng </t>
    </r>
    <r>
      <rPr>
        <sz val="8.1"/>
        <color theme="1"/>
        <rFont val="Calibri"/>
        <family val="2"/>
      </rPr>
      <t>±</t>
    </r>
    <r>
      <rPr>
        <sz val="7.3"/>
        <color theme="1"/>
        <rFont val="Aparajita"/>
        <family val="2"/>
      </rPr>
      <t>60 buah, reng 115 buah, usuk 10 buah ukuran 3  m</t>
    </r>
  </si>
  <si>
    <t>umbulsari</t>
  </si>
  <si>
    <t>pohon tumbang melintang dijalan</t>
  </si>
  <si>
    <t>ppukul 22.00 wib mendapa informasi terjadi pohon tumbang melintang di jalan( jalan alternatif yang menghubungkan piyungan dan gunung kidul, evakuasi dilakukan jajaran fprb, untuk dokukmentasi tidak ada dikarenakan kondisi gelap gulita</t>
  </si>
  <si>
    <t>bulusari</t>
  </si>
  <si>
    <t>longsoran batu menghalangi jalan</t>
  </si>
  <si>
    <t>hujan yang terjadi sejak pukul 14.00 wib hingga pukul 16.00 wib menyebabkan kondisi tanah pada tebing labil sehingga terjadi longsoran berupa tanah dan batu, akibatnya batu berdiameter 110 cm menghalangi jalan. Evakuasi dilakukan oleh warga dengan membelah batu tersebut.</t>
  </si>
  <si>
    <t>huajn</t>
  </si>
  <si>
    <t>hujan, mati lampu</t>
  </si>
  <si>
    <t>tilaman</t>
  </si>
  <si>
    <t>hujan dan rembesan air</t>
  </si>
  <si>
    <t>hujan deras terjadi sejak pagi sehingga pukul 06.00 wib terjadi longsoran yang menimpa rumah bagian dapur,pemilik rumah bp.sutarno(41th). (tatik nur listiana/istri),(raihan 17th),(huda revata nur evan 11th),(esi 3bln).</t>
  </si>
  <si>
    <t>batretno</t>
  </si>
  <si>
    <t>bumenwetan</t>
  </si>
  <si>
    <t>pembuangan tungku / bara merambat ke bangunan tempat usaha pembuatan kripik yang terbuat dari kayu. Api dapat padam pukul 17.35..bangunan milik bpk maryono 47 th</t>
  </si>
  <si>
    <t>ploso petung</t>
  </si>
  <si>
    <t>hujan disertai angin menyebabkan pohon jati diameter 35 cm milik bapak supoyo  tumbang menimpa bangunan dapur milik Bp.  Wahyudi (34)  jumlah jiwa 3 saat kejadian mengungsi kerumah orang tua karena trauma</t>
  </si>
  <si>
    <t xml:space="preserve">merusak bangunan tinggi 3 m lebar 0.5 meter
</t>
  </si>
  <si>
    <t>cegokan</t>
  </si>
  <si>
    <t>huhan disertai angin menyebabkan pohon jati berdiametre 15cm roboh menimpa tiang listrik dan rumah milik ibu. Wagirah</t>
  </si>
  <si>
    <t>pohon jati berdiametre 15cm roboh menimpa tiang listrik dan 1 rumah. Kerusakan pada genteng jumlah 10 biji</t>
  </si>
  <si>
    <t>giriloyo</t>
  </si>
  <si>
    <t>pohon jati tumbang menimpa bangunan rumah dan dapur semi permanen ukuran 2 X 5 M
kerusakan :
Asbes 3 Bh
Genteng 200 Bh
Usuk Bambu 16 btg
Reng Bambu 2 x 3 m= 30  Btg
Usuk Kayu 4 Btg, usuk bambu 2 meteran sebanyak  9 batang</t>
  </si>
  <si>
    <t>07.82800˚</t>
  </si>
  <si>
    <t>110.51540˚</t>
  </si>
  <si>
    <t>Mengancam dapur rumah,kandang ayam milik bapak sagiman. Panjang retakan ± 20 m, tinggi ±5-6 meter</t>
  </si>
  <si>
    <t>kemloko</t>
  </si>
  <si>
    <t>kaligatuk</t>
  </si>
  <si>
    <t>tebing jalan longsor dengan luasan 6x4 m.</t>
  </si>
  <si>
    <t>longsoran mengenai jalan namun tidak menganggu akses jalan kampung.</t>
  </si>
  <si>
    <t>klemoko</t>
  </si>
  <si>
    <t>hujan deras mengakibatka longsor mengenai tembok kamar dengsn ukursn psnjsng 10m dan lebar 8m,tidak ada kerusakan namun ada potensi longsor susulan. Terdiri dari 2kk atas nama( ahmad subekti,satirah),dan (arjo pawiro,eko prasetyo,agus dian saputra,ahmad nur huda,agus).</t>
  </si>
  <si>
    <t xml:space="preserve">Tanah amblas di dekat dapur rumah, kandagn ayam milik bapak sagiman.
Mengancam dapur,kandang,jalan cor ,rumah bapak suhar,rumah bapak surono. Telah amblas ± 50 cm di sisi timur,± 50 cm  di sisi barat .
Jumlah penghuni rumah bapak sagiman: sagiman 27,lestari 27 ,kanaya 5 ,mangun 70.
Rencana bapak sagiman membuat  tanggul dari tanah supaya air tidak masuk di retakan tanah
</t>
  </si>
  <si>
    <t>jalan kampung tergerus dengan luasan panjang 5 m dan tinggi 4m apabila turun hujan dikhawatirkan akan terjadi longsor susulan yang. mengancam rumah bpk. Sartono jumlah kk . Pak sartono (35 th ) Sunarsih (30th ) erna(10 ) Dinda (5 )</t>
  </si>
  <si>
    <t xml:space="preserve">mengancam 1 rumah </t>
  </si>
  <si>
    <t xml:space="preserve">longsor mengenai tembok kamar </t>
  </si>
  <si>
    <t>longsor luasan tinngi 20m dan panjang 20m.</t>
  </si>
  <si>
    <t>jambidan</t>
  </si>
  <si>
    <t>combongan</t>
  </si>
  <si>
    <t>pohon tumbang melintang di jalan</t>
  </si>
  <si>
    <t>mojosari</t>
  </si>
  <si>
    <r>
      <t>07.87680</t>
    </r>
    <r>
      <rPr>
        <sz val="10"/>
        <color indexed="8"/>
        <rFont val="Calibri"/>
        <family val="2"/>
      </rPr>
      <t>°</t>
    </r>
  </si>
  <si>
    <r>
      <t>110.44042</t>
    </r>
    <r>
      <rPr>
        <sz val="10"/>
        <color indexed="8"/>
        <rFont val="Calibri"/>
        <family val="2"/>
      </rPr>
      <t>°</t>
    </r>
  </si>
  <si>
    <t>1 dapur rumah ertimpa longsoran tanah</t>
  </si>
  <si>
    <r>
      <t xml:space="preserve">pada tgl 11 pukul 23.00 terjadi tanah longsor yang menimpa dapur rumah Bpk. Rubidi Umu 34 th pada bagian tembok dapur.longsoran disertai batu hitam berdiameter </t>
    </r>
    <r>
      <rPr>
        <sz val="9"/>
        <color theme="1"/>
        <rFont val="Calibri"/>
        <family val="2"/>
      </rPr>
      <t>±</t>
    </r>
    <r>
      <rPr>
        <sz val="8.1"/>
        <color theme="1"/>
        <rFont val="Aparajita"/>
        <family val="2"/>
      </rPr>
      <t xml:space="preserve"> 50 cm menimpa tembok yang terbuat dari bata merah, luasan longsor panjang </t>
    </r>
    <r>
      <rPr>
        <sz val="8.1"/>
        <color theme="1"/>
        <rFont val="Calibri"/>
        <family val="2"/>
      </rPr>
      <t>±</t>
    </r>
    <r>
      <rPr>
        <sz val="7.3"/>
        <color theme="1"/>
        <rFont val="Aparajita"/>
        <family val="2"/>
      </rPr>
      <t xml:space="preserve"> 4m tinggi 5 m dan panjang retakan tembok 1 m .tidak ada korban jiwa .Penguni rumah ada 3 jiwa Surantu (34 th), sunia (7th) </t>
    </r>
    <r>
      <rPr>
        <sz val="7.3"/>
        <color rgb="FFFF0000"/>
        <rFont val="Aparajita"/>
        <family val="2"/>
      </rPr>
      <t>update jam : 12 42  14 feb 2015 kirim logistik</t>
    </r>
  </si>
  <si>
    <t>ngijo</t>
  </si>
  <si>
    <t>rumpun bambu maenutup aliran sungai</t>
  </si>
  <si>
    <t>hujan beberapa hari yang menyebabkan sungai tergerus(erosi sungai ) dan mengakitkan dapuran bambu yang berada di pinggiran sungai roboh dan menutup aliran sungai. Terkait kejadian erosi sungai tersebut langsung dilimpahkan ke dinas/instansi terkait dalam hal ini dinas SDA, bp. karyono, cp: 087739008002</t>
  </si>
  <si>
    <t>menghalangi jalan</t>
  </si>
  <si>
    <t>tegaltandan</t>
  </si>
  <si>
    <t>huan disertai angin</t>
  </si>
  <si>
    <t>jatimulyo</t>
  </si>
  <si>
    <t>gayam</t>
  </si>
  <si>
    <t>hujan 3 hari berturut-turut menyebabkan terjadinya pergerakan tanah pada tebing belakang rumah dan mengakibatkan pondasi dan tembok rumah sepanjang 20 m milik bp. Yusuf dan bp. Abdul munif tertimbun longsoran tanah sepanjang 15 m dan tinggi timbunan 1 m. tinggi tebing 5 m. Pada hari minggu dilaksanakan kerja bakti mulai pukul 06.00 wib yang dilakukan oleh warga setempat dibantu jajaran relawan. pengiriman logistikuntuk kerja bakti untuk 150 orang berupa: 3 dus lauk pauk , 1 dus tambahan gizi, 2 dus mie instan, 3 kg gula pasir</t>
  </si>
  <si>
    <t>hujan selama 3 hari</t>
  </si>
  <si>
    <t>pandak</t>
  </si>
  <si>
    <t>triharjo</t>
  </si>
  <si>
    <t>nglarang</t>
  </si>
  <si>
    <t>batang pohon akasia dan kabel listrik PLN</t>
  </si>
  <si>
    <t>batang pohon Akasia berdiameter 17 cm patah dan mengenai kabel listrik yang melintan dijalan, menyebabkan kabel putus dan membahayakan, tim assesmentmeminta bantuan PLN untuk mengkondisikanm.info kejadian dari Bpk. Agung cp. 081804282817 (rekan pak Kasie TD Log).</t>
  </si>
  <si>
    <r>
      <t>07.86142</t>
    </r>
    <r>
      <rPr>
        <sz val="10"/>
        <color theme="1"/>
        <rFont val="Calibri"/>
        <family val="2"/>
      </rPr>
      <t>°</t>
    </r>
  </si>
  <si>
    <r>
      <t>110.43462</t>
    </r>
    <r>
      <rPr>
        <sz val="10"/>
        <color theme="1"/>
        <rFont val="Calibri"/>
        <family val="2"/>
      </rPr>
      <t>°</t>
    </r>
  </si>
  <si>
    <r>
      <t xml:space="preserve">hujan deras yang menyebabkan tebing longsor bermuatan pohon dan bebatuan , salah satupohon mengenai kamar mandi dengan diameter pohon 20 cm . Panjang longsor </t>
    </r>
    <r>
      <rPr>
        <sz val="10"/>
        <color theme="1"/>
        <rFont val="Calibri"/>
        <family val="2"/>
      </rPr>
      <t>±</t>
    </r>
    <r>
      <rPr>
        <sz val="10"/>
        <color theme="1"/>
        <rFont val="Aparajita"/>
        <family val="2"/>
      </rPr>
      <t xml:space="preserve"> 20 m dan tinggi 20 m . Akibat dari longsoran tersebut menutup saluran air dan ada potensi longsoran susulan.  terancam 1rumah dengan KK Rudatin 55th ) hartati 40 th, sumardiyanto 13 th,dadang sigit (11th) narti (8th). akan dilaksanakan kerjabaktipada hari minggu 15 februari 2015</t>
    </r>
  </si>
  <si>
    <r>
      <t>07.84175</t>
    </r>
    <r>
      <rPr>
        <sz val="10"/>
        <color theme="1"/>
        <rFont val="Calibri"/>
        <family val="2"/>
      </rPr>
      <t>°</t>
    </r>
  </si>
  <si>
    <r>
      <t>110.47178</t>
    </r>
    <r>
      <rPr>
        <sz val="10"/>
        <color theme="1"/>
        <rFont val="Calibri"/>
        <family val="2"/>
      </rPr>
      <t>°</t>
    </r>
  </si>
  <si>
    <r>
      <t xml:space="preserve">hujan disertai angin yang terjadi pada siang hingga sore menyebabkan pohon beringin diameter </t>
    </r>
    <r>
      <rPr>
        <sz val="10"/>
        <color theme="1"/>
        <rFont val="Calibri"/>
        <family val="2"/>
      </rPr>
      <t>±</t>
    </r>
    <r>
      <rPr>
        <sz val="10"/>
        <color theme="1"/>
        <rFont val="Aparajita"/>
        <family val="2"/>
      </rPr>
      <t xml:space="preserve"> 50 cm tumbang dan melintang dijalan sehingga aus lalu lintas terganghgu</t>
    </r>
  </si>
  <si>
    <t>angin</t>
  </si>
  <si>
    <t>sabdodadi</t>
  </si>
  <si>
    <t>pohon kelapa tumbang menimpa jarinngan listrik</t>
  </si>
  <si>
    <t>mndung</t>
  </si>
  <si>
    <t>jaringan listrik</t>
  </si>
  <si>
    <t>karang jambe</t>
  </si>
  <si>
    <t>1 kamar kost</t>
  </si>
  <si>
    <t>kebakaran terjadi disebabkan oleh sambaran lilin yang mengenani kasur. mengakibatkan (satu) kamar kost milik bpk. Sadli (75th). Kerugian materiil berupa laptop, kasur, tv, dispensir, galon, peralatan, dan seragam.</t>
  </si>
  <si>
    <t>dukuh</t>
  </si>
  <si>
    <t>tamanan</t>
  </si>
  <si>
    <t>1 rumah rusak</t>
  </si>
  <si>
    <t>kauman</t>
  </si>
  <si>
    <r>
      <t>Pohon Bendodengan diameter 150 cm dan tinggi ohon 25 m milik Bpk. Ahmad Diharjo  desa kauman kampung maesan ,keropos dan tumbang menimpa rumah milik Bpk. Dimas Cahyadi (30</t>
    </r>
    <r>
      <rPr>
        <vertAlign val="superscript"/>
        <sz val="10"/>
        <color rgb="FF000000"/>
        <rFont val="Aparajita"/>
        <family val="2"/>
      </rPr>
      <t>th</t>
    </r>
    <r>
      <rPr>
        <sz val="10"/>
        <color rgb="FF000000"/>
        <rFont val="Aparajita"/>
        <family val="2"/>
      </rPr>
      <t>) yang sedang dikontrakan kepada Keluarga Bpk. Bagus Sarwoko(46 th ), Istri = Ibu Umi Sri Rejeki ( 50 th dan ketiga anaknya yitu :farel (9th ) ,Vano (8th), Saras (17 th ). Ibu umi sempat dilarikan ke RS Wirosaban Karena shock dan diberikan obat jalan</t>
    </r>
    <r>
      <rPr>
        <sz val="10"/>
        <rFont val="Aparajita"/>
        <family val="2"/>
      </rPr>
      <t xml:space="preserve">       .(1.)</t>
    </r>
    <r>
      <rPr>
        <sz val="10"/>
        <color rgb="FF000000"/>
        <rFont val="Aparajita"/>
        <family val="2"/>
      </rPr>
      <t xml:space="preserve">  Kerusakan material berupa  genteng = 1250 buah, usuk (5/7 x 4 m )= 35 buah, reng ukuran 2 m = 50 buah, asbes ukuran 3m = 5 buah , ternit 30 buah, tembok 20 m2, molo (8/12 x4m )= 2 buah
</t>
    </r>
    <r>
      <rPr>
        <b/>
        <sz val="10"/>
        <color rgb="FF000000"/>
        <rFont val="Aparajita"/>
        <family val="2"/>
      </rPr>
      <t>(2)</t>
    </r>
    <r>
      <rPr>
        <sz val="10"/>
        <color rgb="FF000000"/>
        <rFont val="Aparajita"/>
        <family val="2"/>
      </rPr>
      <t xml:space="preserve">.  kamr tidur ukuran 4x 4 m, kamr tamu 3x4 m, teras rumah2x3 m, garasi 3x5 m  
</t>
    </r>
  </si>
  <si>
    <t>trimulyo</t>
  </si>
  <si>
    <t>ponggok 2</t>
  </si>
  <si>
    <t>1 rumah terbakar</t>
  </si>
  <si>
    <t>kebakaran terjadi pada pukul 17.00 wib, membakar 1 rumah ilik bp. Saipul malkam. Kergian berupa: 
20 lembar tikar, 40 lembar sajadah, 5 unit lemari(ukuran sedan 3 unit, kuran kecil 2 unit), pakaian, berkakas. Penyebab belum diketahui dan hari minggu tanggal 1 maret 2015 akan dilaksanakan kerja bakti. cp. bp saipul malkan: 085743097999</t>
  </si>
  <si>
    <t>kurahan</t>
  </si>
  <si>
    <t>ngireng -ireng</t>
  </si>
  <si>
    <t>akses jalan tertutup</t>
  </si>
  <si>
    <r>
      <t xml:space="preserve">pohon asem kranji dengan diameter </t>
    </r>
    <r>
      <rPr>
        <sz val="9"/>
        <color theme="1"/>
        <rFont val="Calibri"/>
        <family val="2"/>
      </rPr>
      <t>±</t>
    </r>
    <r>
      <rPr>
        <sz val="8.1"/>
        <color theme="1"/>
        <rFont val="Aparajita"/>
        <family val="2"/>
      </rPr>
      <t xml:space="preserve"> </t>
    </r>
    <r>
      <rPr>
        <sz val="9"/>
        <color theme="1"/>
        <rFont val="Aparajita"/>
        <family val="2"/>
      </rPr>
      <t xml:space="preserve">20 cm tumbnag menutup akses jalan parngtritis km 7,4 . Tidak ada korban jiwa </t>
    </r>
  </si>
  <si>
    <t xml:space="preserve">cerah </t>
  </si>
  <si>
    <t>tirtomulyo</t>
  </si>
  <si>
    <t>bracan</t>
  </si>
  <si>
    <t>jaringan listrik putus</t>
  </si>
  <si>
    <r>
      <t xml:space="preserve">pohon kelapa tumbang menimpa jaringan kabel listrik diameter pohon </t>
    </r>
    <r>
      <rPr>
        <sz val="9"/>
        <color theme="1"/>
        <rFont val="Calibri"/>
        <family val="2"/>
      </rPr>
      <t>±</t>
    </r>
    <r>
      <rPr>
        <sz val="8.1"/>
        <color theme="1"/>
        <rFont val="Aparajita"/>
        <family val="2"/>
      </rPr>
      <t xml:space="preserve"> 30cm,</t>
    </r>
    <r>
      <rPr>
        <sz val="9"/>
        <color theme="1"/>
        <rFont val="Aparajita"/>
        <family val="2"/>
      </rPr>
      <t>tidak ada korban jiwa,pemilik pohon bpk.ristijo(08157857993)</t>
    </r>
  </si>
  <si>
    <t xml:space="preserve">butuh </t>
  </si>
  <si>
    <r>
      <t xml:space="preserve">pohon kelapa diameter </t>
    </r>
    <r>
      <rPr>
        <sz val="9"/>
        <color theme="1"/>
        <rFont val="Calibri"/>
        <family val="2"/>
      </rPr>
      <t>±</t>
    </r>
    <r>
      <rPr>
        <sz val="8.1"/>
        <color theme="1"/>
        <rFont val="Aparajita"/>
        <family val="2"/>
      </rPr>
      <t xml:space="preserve"> </t>
    </r>
    <r>
      <rPr>
        <sz val="9"/>
        <color theme="1"/>
        <rFont val="Aparajita"/>
        <family val="2"/>
      </rPr>
      <t xml:space="preserve">30m panjang </t>
    </r>
    <r>
      <rPr>
        <sz val="9"/>
        <color theme="1"/>
        <rFont val="Calibri"/>
        <family val="2"/>
      </rPr>
      <t>±</t>
    </r>
    <r>
      <rPr>
        <sz val="9"/>
        <color theme="1"/>
        <rFont val="Aparajita"/>
        <family val="2"/>
      </rPr>
      <t xml:space="preserve">12 m,dan pohon jati diameter </t>
    </r>
    <r>
      <rPr>
        <sz val="9"/>
        <color theme="1"/>
        <rFont val="Calibri"/>
        <family val="2"/>
      </rPr>
      <t>±</t>
    </r>
    <r>
      <rPr>
        <sz val="9"/>
        <color theme="1"/>
        <rFont val="Aparajita"/>
        <family val="2"/>
      </rPr>
      <t xml:space="preserve"> 50m panjang </t>
    </r>
    <r>
      <rPr>
        <sz val="9"/>
        <color theme="1"/>
        <rFont val="Calibri"/>
        <family val="2"/>
      </rPr>
      <t>±</t>
    </r>
    <r>
      <rPr>
        <sz val="9"/>
        <color theme="1"/>
        <rFont val="Aparajita"/>
        <family val="2"/>
      </rPr>
      <t xml:space="preserve"> 13m tumbang menimpa bagian kamar tamu,kamar tidur,teras. Tidak ada korban jiwa dihuni 3 jiwa terdiri (sagiyono63th,waliyem 58th,sumadiono 32th). Jenis material yang rusak seng teras 5/7 x 3m  ,genteng kamar tidur usuk 5/7 x 3 m ,genteng kamar tamu reng 2/3 x 2m dan 1 buah meja rusak( seng 5 lembar,usuk 5 batang,genteng 300biji,reng 4 biji 2meteran). nomer yang dapat dihubungi (087738227452 bp sagiyono).</t>
    </r>
  </si>
  <si>
    <t>kasihan</t>
  </si>
  <si>
    <t>tirtonirmolo</t>
  </si>
  <si>
    <t xml:space="preserve">menutup akses jalan </t>
  </si>
  <si>
    <t xml:space="preserve">  Pohon jenis asem kranji dengan diamter 40cm tumbang dikarenakan bagian bawah  pohon lapuk. menutup bahu jalan serta memutus kabel listrik dan telpon .akses jalan bantul sempat tertanggu, tiba-tiba terdengar suara reruntuhan kemudian saksi menelepon PMI. sumber informasi:bp. karyadi(087838389595)</t>
  </si>
  <si>
    <t>sungapan</t>
  </si>
  <si>
    <t>nyemengan</t>
  </si>
  <si>
    <t>kayu yang sedang dikeringkan diatas tungku membakar dinding bagian dapur semipermanen  rumah bpk. Kardiyono(42)th. Nihil korban jiwa cp(085229791577 bpk kardiyono )</t>
  </si>
  <si>
    <t xml:space="preserve">dapur terrbakar dengan kerusakan genteng kripik 500 bij, usuk bambu 25 buah 5meteran, reng bambu 15 buah 3 meteran, wajan 3 buah ,ember </t>
  </si>
  <si>
    <t>pipa air terputus menghambat aliran air ke 7 RT (Dukuh Cegokan sebanyak 4 RT dan Dusun Depok 3 RT) dan tiang listrik mati</t>
  </si>
  <si>
    <r>
      <rPr>
        <sz val="10"/>
        <color indexed="8"/>
        <rFont val="Aparajita"/>
        <family val="2"/>
      </rPr>
      <t>..- Hujan deras yang terjadi dari siang (14.00 WIB, 07 maret 2015) hingga malam hari mengakibatkan keadaan tanah di sekitar pinggir jalan menjadi tidak stabil. 
- Pukul 07.15 WIB warga menjumpai longsoran tanah yang berada di pinggiran jalan (8m x 3m) dan mengakibatkan tiang listrik (kode pool 46)  yang berada di atasnya ikut tereret.
- Longsor yang terjadi juga mengakibatkan pipa air milik warga yang berada di pinggir jalan tersebut terputus (digunakan untuk mengaliri air yang bersumber dari Desa Terong dan diperuntukkan warga Dukuh Cegokan sebanyak 4 RT dan Dusun Depok 3 RT). tindakan yang dilakukan:  a. Dilaksanakan kerja bakti membenahi pipa air oleh warga Cegokan (7 orang) dan warga Depok (3 orang) ; b. Memasang aliran listri sementara menggunakan travo oleh PLN Dlingo (2 orang)</t>
    </r>
    <r>
      <rPr>
        <b/>
        <sz val="12"/>
        <color indexed="8"/>
        <rFont val="Times New Roman"/>
        <family val="1"/>
      </rPr>
      <t xml:space="preserve">
</t>
    </r>
  </si>
  <si>
    <t>penemuan mayat</t>
  </si>
  <si>
    <t>ploso</t>
  </si>
  <si>
    <t>hujan deras dari siang hingga malam menyebabkan pondasi pekaranluasan 5mx3m ambrol milik bpk poniran(55th) dan bpk. Sukijan(52th). Tanah ada retakan lebih 10cm panjang 15m,sementara rekahan dikondisikan dengan menutup kembali dengan tanah. bpk poniran(saminah 50th,ftriyulianti 23th,lanjaritun 26th), bpk. sukijan(napsiah 52th,mufitdah 34th,sriwahyuni 22th,budiyanto 20th).</t>
  </si>
  <si>
    <t>tirtohargo</t>
  </si>
  <si>
    <t>baros</t>
  </si>
  <si>
    <t xml:space="preserve"> -8.009873°</t>
  </si>
  <si>
    <t>110.283014°</t>
  </si>
  <si>
    <r>
      <t xml:space="preserve">ditemukan korban, setelah diidentifikasi dilokasi oleh yang berwajib ( pusk kretek dan polsek ), dinyatakan meninggal,,,tanpa identitas,,,,JK laki-laki. selanjutnya korban dievakuasi oleh tim SAR paris dan Polsek kretek, disaksikan pihak desa tirtohargo dan koramil kretek, dibawa ke RS Sardjito untuk visum et reperteum.....
</t>
    </r>
    <r>
      <rPr>
        <sz val="10"/>
        <color rgb="FFFF0000"/>
        <rFont val="Aparajita"/>
        <family val="2"/>
      </rPr>
      <t>update tgl minggu 8 maret 2015.</t>
    </r>
    <r>
      <rPr>
        <sz val="10"/>
        <color indexed="8"/>
        <rFont val="Aparajita"/>
        <family val="2"/>
      </rPr>
      <t>..hari kamis 5 maret 15, korban dimakamkan di pemakaman muneng desa tirtohargo,,,sampai ada keluarga yang menemukan....hari sabtu keluarga korban menghubungi polres bantul dan menyatakan korban masih keluarga, korban bernama edy nurohman (25 th) islam, laki-laki, alamat Jonggrangan srihardono pundong, yang pergi malam minggu (sabtu 28/02/2015) dan dan tidak pulang kerumah sampai pada saat ini...setelah dilakukan crosscek,,,pada hari minggu  tgl 08/03/15 makam di bongkar dan di pindah ke makam jonggrangan (pundong rt 04 sriharjo)</t>
    </r>
    <r>
      <rPr>
        <sz val="10"/>
        <color theme="5"/>
        <rFont val="Aparajita"/>
        <family val="2"/>
      </rPr>
      <t>, b. jawadi???</t>
    </r>
  </si>
  <si>
    <t>trirenggo</t>
  </si>
  <si>
    <t>bantul timur</t>
  </si>
  <si>
    <t>pohon waru diameter 30cm tumbang menutup akses jalan di timur polsek bantul. Sumber info bpk. Hardiman (081904207775)</t>
  </si>
  <si>
    <t>klodran</t>
  </si>
  <si>
    <t>pohon preh diameter 30cm tumbang di depan gereja klodran dan menutup pintu masuk. Sumber informasi bpk. Subarman (081931706752)</t>
  </si>
  <si>
    <t>timbulharjo</t>
  </si>
  <si>
    <t>dadapan</t>
  </si>
  <si>
    <t>menutup akses jalan dan menimpa kandang kelompok dengan luasan  8x4 m</t>
  </si>
  <si>
    <t>pohon jenis mangga dengan diameter 50 cm milik widyaningrum  tumbang menutup akses jalan  dan menimpa kandang , tidak ada korba jiwa .saksi bpk jaidi : 085100604227</t>
  </si>
  <si>
    <t xml:space="preserve">cuaca ekstrim </t>
  </si>
  <si>
    <t xml:space="preserve">pajangan </t>
  </si>
  <si>
    <t>musola al - jupri tersambar petir</t>
  </si>
  <si>
    <t>hujan disertai angin dan petir yang terjadi menyebabkan musola al jupri tersambar petir dengan ukuran 5x7 m , tidak ada korban jiwa namun terjadi kerusakan pada : 1 buah kipas angin,1 buah toa, jaringan listrik 450 volt rusak, 1 buah blandar ukuran 8 m. saksi bp.zahri cp :08522900489</t>
  </si>
  <si>
    <t>barongan</t>
  </si>
  <si>
    <t>karangkulon</t>
  </si>
  <si>
    <t>kerusakan : 
1. genteng 100 biji
2.wuwung 10 buah
3usuk 5/7 3meteran 7 batang
4. reng 2/20 ,2meteran 6 batang</t>
  </si>
  <si>
    <t>pohon tumbang menimpa atap rumah bpk. Wakiran , dan mengaibatkan kerusakan pada atap</t>
  </si>
  <si>
    <r>
      <t>7.90853</t>
    </r>
    <r>
      <rPr>
        <sz val="10"/>
        <color indexed="8"/>
        <rFont val="Calibri"/>
        <family val="2"/>
      </rPr>
      <t>°</t>
    </r>
  </si>
  <si>
    <r>
      <t>110.37274</t>
    </r>
    <r>
      <rPr>
        <sz val="10"/>
        <color indexed="8"/>
        <rFont val="Calibri"/>
        <family val="2"/>
      </rPr>
      <t>°</t>
    </r>
  </si>
  <si>
    <t>menutup akses jalan barongan jetis</t>
  </si>
  <si>
    <t>pohon munggur dengan diameter 60 cm roboh dan menutup akses jalan barongan jetis . Arus lalulintas sempat macet karena jalan tersebut tidak dapt dilewati , menurut keterangan saksi pohon tumbsng, setelah diguyur hujan  deras semalaman , sara pohon tumbang terdengar cukup keras.</t>
  </si>
  <si>
    <t>keyongan kidul</t>
  </si>
  <si>
    <t xml:space="preserve">pohon cemara diameter 40 cm diterpa angin kencang dan tumbang menutup bahu jalan raya </t>
  </si>
  <si>
    <t>plemantung</t>
  </si>
  <si>
    <t>lanteng 2</t>
  </si>
  <si>
    <t>karangasem</t>
  </si>
  <si>
    <r>
      <t>7.89607</t>
    </r>
    <r>
      <rPr>
        <sz val="10"/>
        <color indexed="8"/>
        <rFont val="Calibri"/>
        <family val="2"/>
      </rPr>
      <t>°</t>
    </r>
  </si>
  <si>
    <r>
      <t>7.83651</t>
    </r>
    <r>
      <rPr>
        <sz val="10"/>
        <color indexed="8"/>
        <rFont val="Calibri"/>
        <family val="2"/>
      </rPr>
      <t>°</t>
    </r>
  </si>
  <si>
    <r>
      <t>7.94673</t>
    </r>
    <r>
      <rPr>
        <sz val="10"/>
        <color indexed="8"/>
        <rFont val="Calibri"/>
        <family val="2"/>
      </rPr>
      <t>°</t>
    </r>
  </si>
  <si>
    <r>
      <t>7.95726</t>
    </r>
    <r>
      <rPr>
        <sz val="10"/>
        <color indexed="8"/>
        <rFont val="Calibri"/>
        <family val="2"/>
      </rPr>
      <t>°</t>
    </r>
  </si>
  <si>
    <r>
      <t>7.90014</t>
    </r>
    <r>
      <rPr>
        <sz val="10"/>
        <color indexed="8"/>
        <rFont val="Calibri"/>
        <family val="2"/>
      </rPr>
      <t>°</t>
    </r>
  </si>
  <si>
    <r>
      <t>110.35829</t>
    </r>
    <r>
      <rPr>
        <sz val="10"/>
        <color indexed="8"/>
        <rFont val="Calibri"/>
        <family val="2"/>
      </rPr>
      <t>°</t>
    </r>
  </si>
  <si>
    <r>
      <t>110.49095</t>
    </r>
    <r>
      <rPr>
        <sz val="10"/>
        <color indexed="8"/>
        <rFont val="Calibri"/>
        <family val="2"/>
      </rPr>
      <t>°</t>
    </r>
  </si>
  <si>
    <r>
      <t>110.41894</t>
    </r>
    <r>
      <rPr>
        <sz val="10"/>
        <color indexed="8"/>
        <rFont val="Calibri"/>
        <family val="2"/>
      </rPr>
      <t>°</t>
    </r>
  </si>
  <si>
    <r>
      <t>110.37434</t>
    </r>
    <r>
      <rPr>
        <sz val="10"/>
        <color indexed="8"/>
        <rFont val="Calibri"/>
        <family val="2"/>
      </rPr>
      <t>°</t>
    </r>
  </si>
  <si>
    <r>
      <t>110.41409</t>
    </r>
    <r>
      <rPr>
        <sz val="10"/>
        <color indexed="8"/>
        <rFont val="Calibri"/>
        <family val="2"/>
      </rPr>
      <t>°</t>
    </r>
  </si>
  <si>
    <t>1. rumah bp. Jumadi (57th,3kk,8 jiwa)
2. jalan kampung dengan cor blok sepanjang 15 m amblas dan retak retak</t>
  </si>
  <si>
    <t>rekahan pada tebing mengancam rumah (bp.sagiman, bp.sagilan, bp.sagimin) longsor mengenai rumah utama dan tembok dapur, luasan 5m x 10 m dan 10 m x10 m</t>
  </si>
  <si>
    <t>kerusakan talud makam panjang 25 m dan tinggi 5m</t>
  </si>
  <si>
    <t>kerusakan jalan raya , pinggir pondasi jalan dengan luasan panjang 5 m dan tinggi 5m</t>
  </si>
  <si>
    <t>tanda tanda pergerakan tanah sudah terlihat di bulan februari
tgl 4 maret terjadi longsoran yang mengenai tembo dapur milik. Bpk jumadi , dimungkinkan bila terjadi hujan deras kembali akan ada ancaman longsor susulan  dengan volume 25 x 15 yang mengancam 2 rumah ainnya  mbh hudi (80th),bp.suhari (55th 3jiwa)</t>
  </si>
  <si>
    <t>menerima info terjadi tanah longsor di pinggir jalan / pondasi jalan siluk - kretek kejadian diperirakan pada malam hari dan diketahui oleh babinsa koramil imogiri pada jam 21.00 . Kerusakan talud makam dengan luasan panjang 25 m dan tinggi 5 m , untuk pemicu kejadian hujan deras  kemudian air hujan mengalir melewati pondasi pinggir jalan .status kepemilikan jalan pemerintah/umum jalan warga.sumber informasi bpk.sakijo babinsa koramil imogiri : 087838864455</t>
  </si>
  <si>
    <t>menerima info terjadi tanah longsor pukul 21.00 wib dipinggir jalan dengan membawa material tanah dan pohon. Dengan luasan panjang 5m dan tinggi 5m,pemicu kejadian hujan air hujan mengalir melewati dinding tebing. Status kepemilikan jalan pemerintah/jalan warga. sumber informasi (bpk.giyatno) 0817547193</t>
  </si>
  <si>
    <t>tamantirto</t>
  </si>
  <si>
    <r>
      <t>7.8227</t>
    </r>
    <r>
      <rPr>
        <sz val="10"/>
        <color indexed="8"/>
        <rFont val="Calibri"/>
        <family val="2"/>
      </rPr>
      <t>°</t>
    </r>
  </si>
  <si>
    <r>
      <t>110.32822</t>
    </r>
    <r>
      <rPr>
        <sz val="10"/>
        <color indexed="8"/>
        <rFont val="Calibri"/>
        <family val="2"/>
      </rPr>
      <t>°</t>
    </r>
  </si>
  <si>
    <t>3 asbes ukuran 3m</t>
  </si>
  <si>
    <t>truk kontainer menyerempet pohon waru menyebabkan dahan patah dan menimpa kontainer.diameter dahan 30 cm mengakibatkan 3 buah asbes pada ruko milik bpk wandi rusak</t>
  </si>
  <si>
    <t>jagalan</t>
  </si>
  <si>
    <t>sayaman</t>
  </si>
  <si>
    <t>07.82972.</t>
  </si>
  <si>
    <t>depok</t>
  </si>
  <si>
    <t>info jajaran sar parangtritis terjadi laka laut nama nugraha jati susilo umur 10th,pelajar,islam. Kronologi kejadian ketika bermain air tak terasa sampai daerah palung terseret ketengah,korban sempat hilang 3 menit tim sar berusaha menolong,kemudian tertolong dalam kondisi kritis,korban dibawa diklinik dharma husada namun korban meninggal dalam perjalanan.</t>
  </si>
  <si>
    <r>
      <t>07.82455</t>
    </r>
    <r>
      <rPr>
        <sz val="10"/>
        <color rgb="FF000000"/>
        <rFont val="Calibri"/>
        <family val="2"/>
      </rPr>
      <t>°</t>
    </r>
  </si>
  <si>
    <t>Melintang di jalan jalur cepat ring road selatan</t>
  </si>
  <si>
    <t>Hujan di sertai angin pada pukul 14.30 WIB mengakibatkan pohon munggur diameter 50 cm tumbang dan melintang di jalan sehingga menutup akses jalan ring road selatan dari arah timur menuju kebarat  tidak ada kerusakan sumber informasi dari Polsek Banguntapan saksi mata Bp. Anshori ( 38 th ) dan bp. Sulistyo ( 70 th )</t>
  </si>
  <si>
    <r>
      <t>07.82698</t>
    </r>
    <r>
      <rPr>
        <sz val="10"/>
        <color rgb="FF000000"/>
        <rFont val="Calibri"/>
        <family val="2"/>
      </rPr>
      <t>°</t>
    </r>
  </si>
  <si>
    <t>menimpa rumah usaha pemancingan dan menghalangi jalan</t>
  </si>
  <si>
    <t>Pohon munggur diameter 70 cm tumbang menimpa rumah tempat usaha pemancingan milik bp. Agus Purnomo ( 40 ) tahun Status tanah milik Bp. Warjono ( Kabag Pem Kelurahan Banguntapan ) sumber informasi Bp. Agus Purnomo / 0817469245.kerusakan:Asbes 3m 20 Lembar , Usuk 5/7 X 3 M 15 Batang, Blandar glugu 8/10 X 4 M 8 Batang ( Rumah semi permanen untuk tempat usaha Luasan 12 X 9 M)</t>
  </si>
  <si>
    <r>
      <t>07.91443</t>
    </r>
    <r>
      <rPr>
        <sz val="10"/>
        <color rgb="FF000000"/>
        <rFont val="Calibri"/>
        <family val="2"/>
      </rPr>
      <t>°</t>
    </r>
  </si>
  <si>
    <r>
      <t>110.37386</t>
    </r>
    <r>
      <rPr>
        <sz val="10"/>
        <color rgb="FF000000"/>
        <rFont val="Calibri"/>
        <family val="2"/>
      </rPr>
      <t>°</t>
    </r>
  </si>
  <si>
    <t>menimpa jaringan listrik 3 phase lintas kecamatan</t>
  </si>
  <si>
    <t>hujan di sertai angin menyebabkan pohon melinjo diameter 30 cm milik bp. Bajuri tumbang mengenai jaringan listrik 3 phase lintas kecamatan sehingga sebagian besar wilayah kecamatan jetis dan imogiri listrik padam. Sumber informasi PLN bantul 0274 367693</t>
  </si>
  <si>
    <t>argodadi</t>
  </si>
  <si>
    <t>kadibeso</t>
  </si>
  <si>
    <r>
      <t>07.853</t>
    </r>
    <r>
      <rPr>
        <sz val="10"/>
        <color rgb="FF000000"/>
        <rFont val="Calibri"/>
        <family val="2"/>
      </rPr>
      <t>°</t>
    </r>
  </si>
  <si>
    <t xml:space="preserve">menimpa 2 rumah </t>
  </si>
  <si>
    <t>hujan deras disertai angin menyebabkan pohon jenis randu diameter 40cm,tinggi 15 m menimpa 2 rumah. Pohon masih menumpang diatas rumah,sementara penghuni mengungsi dan menempati dirumah ke2,rencana besok pagi akan diadakan gotong royong dengan BASARNAS dan warga sekitar pada pukul 07.30 wib.</t>
  </si>
  <si>
    <t>patalan</t>
  </si>
  <si>
    <t>ngaglik</t>
  </si>
  <si>
    <r>
      <t>07.90553</t>
    </r>
    <r>
      <rPr>
        <sz val="10"/>
        <color rgb="FF000000"/>
        <rFont val="Calibri"/>
        <family val="2"/>
      </rPr>
      <t>°</t>
    </r>
  </si>
  <si>
    <t>rumah tempat tinggal dan juga tempat usaha servis elektronik ukuran 9x6 m, yang terbakar ukuran 3x6 m, yaitu ruangan servis  ukuran 3x3 m dan kamar tidur ukuran 3x3 m.</t>
  </si>
  <si>
    <t>bambanglipuro</t>
  </si>
  <si>
    <t>sumbermulyo</t>
  </si>
  <si>
    <r>
      <t>07.93290</t>
    </r>
    <r>
      <rPr>
        <sz val="10"/>
        <color rgb="FF000000"/>
        <rFont val="Calibri"/>
        <family val="2"/>
      </rPr>
      <t>°</t>
    </r>
  </si>
  <si>
    <t>dapur rumah ukuran 2,5x6m</t>
  </si>
  <si>
    <t>peni</t>
  </si>
  <si>
    <r>
      <t>07.90247</t>
    </r>
    <r>
      <rPr>
        <sz val="10"/>
        <color rgb="FF000000"/>
        <rFont val="Calibri"/>
        <family val="2"/>
      </rPr>
      <t>°</t>
    </r>
  </si>
  <si>
    <t>tiang listrik dan jaringan listrik pln</t>
  </si>
  <si>
    <t>gilangharjo</t>
  </si>
  <si>
    <t>jomboran</t>
  </si>
  <si>
    <r>
      <t>07.91558</t>
    </r>
    <r>
      <rPr>
        <sz val="10"/>
        <color rgb="FF000000"/>
        <rFont val="Calibri"/>
        <family val="2"/>
      </rPr>
      <t>°</t>
    </r>
  </si>
  <si>
    <t>teras ukuran 10x4 m</t>
  </si>
  <si>
    <t>hujan lebat yang disertai angin kencang menyebabkan pohon jenis jambu diameter ±55cm tumbang menyerempet teras rumah milik bp.maman, tidak ada kerugian dan korban jiwa.cp: 087 839 654 000(bp.maman)</t>
  </si>
  <si>
    <t>mngenai jaringan telkom</t>
  </si>
  <si>
    <t>hujan lebat yang disertai angin kencang menyebakan pohon jenis melinjo milik ibu satilah tumbang melintang dijalan dan mengenai jaringan telekom. Tidak ada korban jiwa. Terkait jaringan telkom segera dilaporkan kepada pihak terkait</t>
  </si>
  <si>
    <t>karasan</t>
  </si>
  <si>
    <r>
      <t>07.90523</t>
    </r>
    <r>
      <rPr>
        <sz val="10"/>
        <color rgb="FF000000"/>
        <rFont val="Calibri"/>
        <family val="2"/>
      </rPr>
      <t>°</t>
    </r>
  </si>
  <si>
    <t>1 rumah rusak pada bagian atap</t>
  </si>
  <si>
    <t>hujan lebat yang disertai angin kencang menyebabkan pohon jati dengan diameter 35cm,menimpa atap rumah milik bu harto dengan luasan ±3m,adapun jenis material berupa genting sebanyak 12 buah. Tidak ada korban jiwa</t>
  </si>
  <si>
    <t>ngringinan</t>
  </si>
  <si>
    <t>jaringan listrik wilayah samas rusak/mati</t>
  </si>
  <si>
    <t>hujan lebat yang disertai angin kencang menyebabkan pohon jenis akasia diameter 40 cm milik pu/pemerintah, tumbang didepan pintu masuk rumah milik bp. April(44) dan menimpa jaringan dan tiang  listrik, sehingga menyebabkan penerangan lampu jalan samas dan wilayah sekitar mati. tidak ada korban jiwa</t>
  </si>
  <si>
    <r>
      <t>07.92193</t>
    </r>
    <r>
      <rPr>
        <sz val="10"/>
        <color rgb="FF000000"/>
        <rFont val="Calibri"/>
        <family val="2"/>
      </rPr>
      <t>°</t>
    </r>
  </si>
  <si>
    <t>menutup akses jalan kampung</t>
  </si>
  <si>
    <t>hujan lebat yang disertai angin kencang menyebabkan pohon jenis munggur diameter 50 cm dan pohon melinjo diameter 10cm milik ibu tin kasi(72)tumbang melintang dijalan sehingga menyebabkan akses jalan kampung terganggu. Tida ada korban jiwa</t>
  </si>
  <si>
    <r>
      <t>07.92826</t>
    </r>
    <r>
      <rPr>
        <sz val="10"/>
        <color rgb="FF000000"/>
        <rFont val="Calibri"/>
        <family val="2"/>
      </rPr>
      <t>°</t>
    </r>
  </si>
  <si>
    <t>1 rumah rusak pada bagian dapur ukuran 5x8m</t>
  </si>
  <si>
    <t>bolon</t>
  </si>
  <si>
    <r>
      <t>07.90679</t>
    </r>
    <r>
      <rPr>
        <sz val="10"/>
        <color rgb="FF000000"/>
        <rFont val="Calibri"/>
        <family val="2"/>
      </rPr>
      <t>°</t>
    </r>
  </si>
  <si>
    <t>menimpa  bagian atap teras rumah</t>
  </si>
  <si>
    <t>hujan lebat yang disertai angin kencang menyebabkan pohon jenis mlinjo dengan diameter 25cm milik bp. Jiat tumbang dan mengenai atap teras rumah. Kerusakan pada bagian asbes ukuran 3 meteran seebanyak 2 lembar(namun masih dapat digunakan).tidak ada korban jiwa</t>
  </si>
  <si>
    <t>menimpa jaringan listrik</t>
  </si>
  <si>
    <t xml:space="preserve">hujan lebat yang disertai angin kencang menyebabkan 2 pohon melinjo diameter ±40cm dan  ±30cm milik bp. Damiri(50) tumbang dan menimpa jaringan listrik , untuk penanganan terkait jaringan listrik segera dilaporkan kepada pihak terkait untuk mempermudah evakuasi pohon tumbang. tidak ada korban jiwa, </t>
  </si>
  <si>
    <t>bongsren</t>
  </si>
  <si>
    <r>
      <t>07.91869</t>
    </r>
    <r>
      <rPr>
        <sz val="10"/>
        <color rgb="FF000000"/>
        <rFont val="Calibri"/>
        <family val="2"/>
      </rPr>
      <t>°</t>
    </r>
  </si>
  <si>
    <r>
      <t>07.91814</t>
    </r>
    <r>
      <rPr>
        <sz val="10"/>
        <color rgb="FF000000"/>
        <rFont val="Calibri"/>
        <family val="2"/>
      </rPr>
      <t>°</t>
    </r>
  </si>
  <si>
    <t>kandang sapi ukuran 4x6m roboh total</t>
  </si>
  <si>
    <r>
      <t>07.92285</t>
    </r>
    <r>
      <rPr>
        <sz val="10"/>
        <color rgb="FF000000"/>
        <rFont val="Calibri"/>
        <family val="2"/>
      </rPr>
      <t>°</t>
    </r>
  </si>
  <si>
    <t xml:space="preserve">1 rumah rusak pada bagian dapur ukuran 5x7m dan teras samping ukuran 3x12m </t>
  </si>
  <si>
    <t>destan</t>
  </si>
  <si>
    <r>
      <t>07.93458</t>
    </r>
    <r>
      <rPr>
        <sz val="10"/>
        <color rgb="FF000000"/>
        <rFont val="Calibri"/>
        <family val="2"/>
      </rPr>
      <t>°</t>
    </r>
  </si>
  <si>
    <t>atap bangunan usaha ukuran 5x8m</t>
  </si>
  <si>
    <t xml:space="preserve">hujan deras yang disertai angin kencang menyebabkan pohon jati diameter 40 cm menimpa bangunan usaha milik bp. Srijoko utomo(42).kerusakan pada bagian atap, adapun jenis kerusakan material berupa seng sebanyak 7 lembar dan tembok retak,tidak ada korban jiwa </t>
  </si>
  <si>
    <t>krekah</t>
  </si>
  <si>
    <r>
      <t>07.92986</t>
    </r>
    <r>
      <rPr>
        <sz val="10"/>
        <color rgb="FF000000"/>
        <rFont val="Calibri"/>
        <family val="2"/>
      </rPr>
      <t>°</t>
    </r>
  </si>
  <si>
    <r>
      <t>07.91568</t>
    </r>
    <r>
      <rPr>
        <sz val="10"/>
        <color rgb="FF000000"/>
        <rFont val="Calibri"/>
        <family val="2"/>
      </rPr>
      <t>°</t>
    </r>
  </si>
  <si>
    <t>jalan kampung</t>
  </si>
  <si>
    <t>hujan yang disertai angin kencang menyebabkan pohon jenis melinjo dengan diameter 40 cm milik bp. Sosro sumiran (alm) tumbang dan melintang dijalan , sehingga menutup akses jalan kampung. Tidak ada korban jiwa</t>
  </si>
  <si>
    <t>plesan</t>
  </si>
  <si>
    <r>
      <t>07.95836</t>
    </r>
    <r>
      <rPr>
        <sz val="10"/>
        <color rgb="FF000000"/>
        <rFont val="Calibri"/>
        <family val="2"/>
      </rPr>
      <t>°</t>
    </r>
  </si>
  <si>
    <r>
      <t>110.27837</t>
    </r>
    <r>
      <rPr>
        <sz val="10"/>
        <color rgb="FF000000"/>
        <rFont val="Calibri"/>
        <family val="2"/>
      </rPr>
      <t>°</t>
    </r>
  </si>
  <si>
    <r>
      <t>7.95881</t>
    </r>
    <r>
      <rPr>
        <sz val="10"/>
        <color rgb="FF000000"/>
        <rFont val="Calibri"/>
        <family val="2"/>
      </rPr>
      <t>°</t>
    </r>
  </si>
  <si>
    <r>
      <t>110.27846</t>
    </r>
    <r>
      <rPr>
        <sz val="10"/>
        <color rgb="FF000000"/>
        <rFont val="Calibri"/>
        <family val="2"/>
      </rPr>
      <t>°</t>
    </r>
  </si>
  <si>
    <t>rumah pokok (kamar tamu dan kamar tidur).</t>
  </si>
  <si>
    <t>Tembok sisi timur rumah (samping kamar tamu) dengan ukuran 2,75 x 6m</t>
  </si>
  <si>
    <t>07.96015̊</t>
  </si>
  <si>
    <t>110.42136̊</t>
  </si>
  <si>
    <t>Tembok samping rumah dengan ukuran  Tinggi 1,5m dan Lebar 2m, panjang 5m</t>
  </si>
  <si>
    <t xml:space="preserve"> Material longsoran menimpa rumah Bp. Giman (67).  Tidak ada korban jiwa dan kerusakan,Melakukan pendataan dan pengiriman logistik untuk kerja bakti. (mie instan 3 dos,lauk pauk 2 dos,gula pasir4 dos,beras 4plastik,makanan tambahan gizi 1 dos. ) </t>
  </si>
  <si>
    <t>07.97649̊</t>
  </si>
  <si>
    <t>110.38931̊</t>
  </si>
  <si>
    <t>Akses jalan tetap masih digunakan baik roda 2 maupun roda 4</t>
  </si>
  <si>
    <t>muntuk</t>
  </si>
  <si>
    <t>Atap rumah (rusuk 2,reng 3,genteng 25) dan kabel penerangan jalan</t>
  </si>
  <si>
    <t>07.82834°</t>
  </si>
  <si>
    <t>material longsor mengenai dinding rumah</t>
  </si>
  <si>
    <t>hujan deras menyebabkan tanah longsor, material mengenai rumah bpk. Slamet Kiswanto (47th) penghuni pemilik sendiri bersama Ibu  Ngatiyem (45 th) dan Saiful Anwar  (20th) . Lokasi tebing longsor dengan rumah memiki jarak  2m, Luasan longsoran: Tinggi 6 M, Panjang 8 m M108,  untuk saat ini tidak ada kerusakan berat tetapi material longsoran masuk kedalam rumah. Sumber info: bp Joko Susilo Dukuh, 085228178215</t>
  </si>
  <si>
    <t>07.925739°</t>
  </si>
  <si>
    <t>Hujan lebat pd pukul 22.30WIB menyebabkan tanah longsor yg materialnya menutup akses jalan kampung di Dusun karangasem dan Seropan. Luas longsoran panjang 8m, tinggi 5 m.pondasi jalan berasal dari imbunan material (urug) sehingga tdk kuat menahan gerusan air.</t>
  </si>
  <si>
    <t>07.93353°</t>
  </si>
  <si>
    <t>menutup aliran sungai atau buangan air hujan dan mengancam rumah</t>
  </si>
  <si>
    <t>Hujan deras pada pukul 22.00 WIB menyebabkan  tanah longsor dg tinggi 10 m dan panjang 20 m, longsoran menyebabkan rekahan disamping rumah bpk. Rusdianto (58th) jarak antara rekahan dengan rumah 2 meter.</t>
  </si>
  <si>
    <t>07.93170°</t>
  </si>
  <si>
    <t>menutup akses jlan propinsi imogiri-dlingo, pipa air putus</t>
  </si>
  <si>
    <t>hujan lebat pd pukul 22.00 wib mengakibatkan longsor deg tinggi 6 m panjang 4 m, material longsoran menutup akses jalan dan memutuskan saluran air yang menghubungkan 3 wilayah (RT) di mangunan, sumber info bpk. Widodo</t>
  </si>
  <si>
    <t>cempluk</t>
  </si>
  <si>
    <t>07.92898°</t>
  </si>
  <si>
    <t>4x6 m mengenai jalan kampung dan mengancam kandang ternak ayam warga</t>
  </si>
  <si>
    <t>hujan lebat pada pukul 23.00 wib mengakibatkan tanah longsor yang menutup akses jalan kampung dan mengancam kandang ternak ayam milik Bpk. Rujiman, material membawa dapuran empring dan batuan (dari pondasi jalan)</t>
  </si>
  <si>
    <t>ngrancah</t>
  </si>
  <si>
    <t>07.94633°</t>
  </si>
  <si>
    <t>longsor panjang 15m, dan tinggi 7 m, mengancam rumah</t>
  </si>
  <si>
    <t>Luas longsoran: Panjang 15 m, tingg 7 m telah mengancam rumah ibu kholifah dan bak air (yang berada tepat diatas tebing longsoran), dan mengakibatkan pondasi rumah terlihat dengan jelas, Material longsoran menutup aliran air (selebar 1,5m ) yang berada tepat di bawahnya (jika hujan potensi untuk terjadi luapan air), - Sebelumnya pada tanggal 12/03/15 pernah terjadi longsoran dan oleh warga dikondisikan dengan  membuat patok dari bambu, - Kejadian longsor tgl 29/03/13 mendesak patok bambu dan menimbun aliran sungai yang berada tepat disebelah. Sebelah aliran air terdapat  jalan kampung, jika dibiarkan akan ikut menutup akses jalan. Sebelumnya di tempat yang saman terjadi pohon tumbang (pohon Asem ) dengan diameter 35cm , tumbang akibat angin pada tgl 24/03/2015 yang menutup jalan kampung, tetapi masih bisa dilewati roda 2. (diambil alih oleh pemilik pohon)</t>
  </si>
  <si>
    <t>sawah 2 ha kena air dan lumpur</t>
  </si>
  <si>
    <t>Hujan lebat pada pukul 23.00 WIB mengakibatkan tanggul sungai bowongan jebol sepanjang 20 m lebar 1 m tinggi 1 m.belum ada tindakan</t>
  </si>
  <si>
    <t>menimpa 2 rumah , pada bagian kamar tidur, dapur, ruang keluarga, kamar mandi</t>
  </si>
  <si>
    <r>
      <t>kejadian pada pukul 01.30 WIB. Jenis pohon beringin berdiameter 50cm cabang pohon yang  patang karena keropos mengenai 2 rumah milik</t>
    </r>
    <r>
      <rPr>
        <b/>
        <sz val="10"/>
        <color rgb="FF000000"/>
        <rFont val="Aparajita"/>
        <family val="2"/>
      </rPr>
      <t xml:space="preserve">  (1) </t>
    </r>
    <r>
      <rPr>
        <sz val="10"/>
        <color rgb="FF000000"/>
        <rFont val="Aparajita"/>
        <family val="2"/>
      </rPr>
      <t>bpk. Parmadi 60th terdiri dari 2kk atas nama</t>
    </r>
    <r>
      <rPr>
        <b/>
        <sz val="10"/>
        <color rgb="FF000000"/>
        <rFont val="Aparajita"/>
        <family val="2"/>
      </rPr>
      <t xml:space="preserve"> kk pertama(</t>
    </r>
    <r>
      <rPr>
        <sz val="10"/>
        <color rgb="FF000000"/>
        <rFont val="Aparajita"/>
        <family val="2"/>
      </rPr>
      <t xml:space="preserve">widodo(58th),giyaningsih(58th),pawiro sekaton(85th),nanik(23th),wismu(21th) ). </t>
    </r>
    <r>
      <rPr>
        <b/>
        <sz val="10"/>
        <color rgb="FF000000"/>
        <rFont val="Aparajita"/>
        <family val="2"/>
      </rPr>
      <t xml:space="preserve">kk kedua </t>
    </r>
    <r>
      <rPr>
        <sz val="10"/>
        <color rgb="FF000000"/>
        <rFont val="Aparajita"/>
        <family val="2"/>
      </rPr>
      <t>arif haetanto(34th),selfi wulandari(33th),neca(14th),kelvin(12th),alya(9th),vive(5th).</t>
    </r>
    <r>
      <rPr>
        <b/>
        <sz val="10"/>
        <color rgb="FF000000"/>
        <rFont val="Aparajita"/>
        <family val="2"/>
      </rPr>
      <t xml:space="preserve"> (2) </t>
    </r>
    <r>
      <rPr>
        <sz val="10"/>
        <color rgb="FF000000"/>
        <rFont val="Aparajita"/>
        <family val="2"/>
      </rPr>
      <t xml:space="preserve">bpk.subarjo(58th) terdiri 10 jiwa atas nama( subarja(58th),rahayu(53th),tri wijayanti(28th),agung sulistyo(25th),nanda prasetyo(20th),galih wijayanto(13th),ihwan arifudin(9th) ) logistik yang dikirim buat kerja bakti warga (mie instan 3 dus,lauk pauk 2 paket,tambahan gizi 1 paket,gula pasir 20 kg terpal 2 lembar,beras 15kg). logistik yang dikirim buat korban bpk. subarjo(lauk pauk 4 paket,gula pasir 20kg,beras 3 kg,sarden 14 kaleng,minyak goreng 4 ). bp widodo dab bpk.hartanto( lauk pauk 22 paket,tambahan gizi 11,mie 3 dus,gula 30kg, beras 5 plastik,sarden 22 kaleng,minyak </t>
    </r>
  </si>
  <si>
    <t xml:space="preserve">parangtritis </t>
  </si>
  <si>
    <t xml:space="preserve">sedayu </t>
  </si>
  <si>
    <t xml:space="preserve">modalan </t>
  </si>
  <si>
    <t>110.40852°</t>
  </si>
  <si>
    <t>110.40947°</t>
  </si>
  <si>
    <r>
      <t>110.26033</t>
    </r>
    <r>
      <rPr>
        <sz val="10"/>
        <color rgb="FF000000"/>
        <rFont val="Calibri"/>
        <family val="2"/>
      </rPr>
      <t>°</t>
    </r>
  </si>
  <si>
    <t xml:space="preserve">rumah tempat tinggal dan juga usaha servis elektronik ukuran 9x6 m milik ibu ngatilah terbakar, adapun luas ruangan yang terbakar ukuran 3x6 m yaitu ruangan servis  ukuran 3x3 m dan kamar tidur ukuran 3x3 m. rumah dihuni 4 jiwa: purwoatmojo(89), ngatilah(70), rudianto(48) dan novia ika putri(17). penyebab kebakaran diperkirakan dari korsleting arus pendek listrik.
kronologis kejadian: 
 saksi(novia ika putri) tiba-tiba melihat api muncul dari kamar pada pukul 16.20 wib, rudianto yang berniat menyelamatkan barang berharga terkena luka bakar pada lengan kiri dan segera mendapat pertolongan dari tim medis. api dapat dipadamkan pada pukul 17.33 wib.
 kondisi penghuni rumah saat ini mengungsi dirumah kerabat (bp. maijan) di daerah manding.
kerugian : 
genteng= 350 buah,usuk kayu ukuran 5/7 x 3 m=18 batang, reng kayu ukuran 2/3x2 m= 23 batang, blandar kayu ukuran 8/12x3 m= 3 batang, peralatan elektronik, pakaian, kasur 2 buah dan peralatan masak
cp: 089 668 711 65
</t>
  </si>
  <si>
    <t xml:space="preserve">tangkilan </t>
  </si>
  <si>
    <t xml:space="preserve">hujan lebat disertai angin kencang menyebabkan pohon jenis munggur diameter ±60-70 cm tumbang menimpa rumah milik bp. Sadio(60)ukuran 12x5 m. Rumah dihuni bp. Sadio(60) ,ibu wasuyem(60) dan aan(34), tidak ada korban jiwa. Kerusakan pada :
1. 2 kamar tidur ukuran 2,5x3m
2. kamar tamu ukuran 4x5m
3. kanopi dan kamar kosong ukuran 2,5x6,5m
jenis material:
genteng pres 500 bush
ternit jebol ukuran 15 meteran 15 lembar
saksi bp. sarijan, kerja bakti dilakukan pada hari jumat 27 maret 2015 oleh warga ,cp: 087 839 691 998(bp. dukuh)
</t>
  </si>
  <si>
    <t xml:space="preserve">hujan lebat yang disertai angin kencang menyebabkan pohon jenis randu diameter ±50 cm milik ibu rahayu tumbang dan mengenai atap dapur milik ibu rahayu(52).adapun kerusakan pada:
1. dapur ukuran 2,5x6
2. pagar bumi ukuran 1,25x2,5m
jenis material:asbes 3 m sebanyak 9 lembar
tidak ada korban jiwa, saksi bp. aan(bp. dukuh),cp: 0274-640 430
</t>
  </si>
  <si>
    <t xml:space="preserve">palbapang </t>
  </si>
  <si>
    <t>hujan lebat yang diasertai angin kencang menyebabkan pohon jenis munggur diameter 35 cm milik bp. Surahman tumbang menimpa tiang listrik milik pln dan menyebabkan jaringan listrik terputus, tidak ada korban jiwa, terkait kejadian lasngsung dilaporkan kepada pihak terkait .</t>
  </si>
  <si>
    <t>banul</t>
  </si>
  <si>
    <t>gerselo</t>
  </si>
  <si>
    <t>07.90741°</t>
  </si>
  <si>
    <t xml:space="preserve">hujan disertai angin kencang yang menyebabkan pohon jenis jati diameter 45 cm tumbang dan menimpa rumah pada bagian dapur milik bp.suparno(52) dengan ukuran 5x8 m, adapun kerusakan:
-seng ukuran 2,4m sebanyak 2 lembar
-tembok retak dengan p=10m,t=3m mengalami kemiringan
tidak ada korban jiwa
</t>
  </si>
  <si>
    <t>muyodadi</t>
  </si>
  <si>
    <t xml:space="preserve">hujan lebat yang disertai anginkencang menyebabkan 3 pohon jenis kelapa dengan diameter ± 40 cm milik bp wahdiyono tumbang dan menimpa rumah huni milik bp. Wahdiyono(47), adapun kerusakan pada bagian:
1. rumah ukuran 4,5x6m
2. dapur ukuran 4x8m
jenis material:
-asbes =8 lembar
-usuk kayu 3 meteran=20 batang
-reng kayu 4 meteran-24 batang
-genteng kripik=50 buah
jumlah jiwa ada 3 jiwa terdiri dari : wahdiyono(47), zaidah(46), danaarifin(12). tidak ada korban jiwa
</t>
  </si>
  <si>
    <t>hujan lebat yang disertai angin kencang menyebabkan pohon jenis sukun dengan diameter ± 40 cm milik ruwanto dan pohon kelapa diameter 55cm milik mugiyono tumbang dan menimpa kandang sapi milik bp. Ruwanto(50) dan menyebabkan 2 ekor sapi pincang. Kondisi kandang roboh total. tidak ada korban jiwa. cp: 081 804 261 475(bu tini)</t>
  </si>
  <si>
    <t xml:space="preserve">hujan lebat yang disertai angin kencang menyebabkan pohon jenis kelapa dengan diameter 55cm milik bp. sariyanto tumbang dan menimpa rumah milik bp. Sariyanto(35) pada bagian dapur ukuran 5x7m dan teras samping ukuran 3x12m.
Jenis kerusakan material:
-reng 3 meteran=10 buah
-genteng kripik  160 lembar
- asbes 3 meteran=4 lembar
tidak ada korban jiwa, cp: 087 860 528 607(sariyanto)
</t>
  </si>
  <si>
    <t xml:space="preserve">2 rumah rusak  dengan ukuran masing-masing 
-rumah 1 ukuran 5x9m
-rumah 2 ukuran 3x4m
</t>
  </si>
  <si>
    <t xml:space="preserve">hujan disertai angin kencang yang menyebabkan pohon jenis kelapa dengan diameter 35 cm milik bp. Tri tumbang dan menimpa 2 rumah , rumah no.1 milik bp. Marso utomo(59) dan rumah no.2 milik bp.suhari(58).selain itu buah kelapa jatuh didalam rumah dan menimpa bahu kiri Bp Marso sehingga Patah Tulang /Engsel, sempat dirawat di RS Elisabet tetapi atas permintaan sendiri rawat jalan.
ukuran kerusakan:
-rumah no.1 bagian utama luasan 5x9m
- rumah no.2 bagian teras luasan 3x4m
kerusakan jenis material:
-rumah no.1 : 
blandar              = 1 batang
usuk kayu         =2 batang
reng                     =8 batang
genteng kripik=200 buah
-rumah no.2 genteng pres=150 buah
</t>
  </si>
  <si>
    <t xml:space="preserve">makam bagian atap bangunan makam(cungkup).
Cungkup 1 ;±2,5 x 5m
cungkup 2 : ± 2x2 m
</t>
  </si>
  <si>
    <t xml:space="preserve">menerima info pohon tumbang,pohon jenis kelapa diameter±30cm milik rejo utomo(80th) menimpa makam sasonoloyo lesan tirtomulyo dan jaringan listrik milikPLN. Tidak ada korban jiwa saksi ibu pandi suwarno(70th). Pemicu pohon tumbang karena akar lapuk. kerusakan atap bangunan makan(cungkup).
1.) cungkup pertama (usuk glugu 5/7 2m ±25 biji,reng kayu 2/3 2m ±500biji,molo glugu 8/12 5m ±1 biji,genteng kripik ±600biji).
2.) cungkup kedua (usuk glugu 5/7 3m ±2biji,genteng pres ±50biji).  saksi ibu pandi suwarno(70th). no yang dapat dihubungi 087839533860 (bpk.ambyah 55th). evakuasi TGL 28-03-2015 dimulai jam 08.00 wib-10.00 wib olehTRC,PBK,PLN dan warga rencana akan diperbaiki pemilik dan warga.
</t>
  </si>
  <si>
    <t>kajorwetan</t>
  </si>
  <si>
    <t>trtomulyo</t>
  </si>
  <si>
    <t xml:space="preserve">pohon jenis kelapa diameter±30cm,milik bpk.kamisan tumbang menimpa rumah. Rumah dihuni bpk kamisan(44th),samidah(43th),erik (12),dika(9th) tidak ada korban jiwa. Nomer yang dapat dihubungi 087839533860(pak dukuh ambyah). kerusakan jenis material : 
reng kayu 2/3 4m ±4biji
usuk glugu 5/7 3m ±4biji
asbes 2,4 m 1 lembar 
''kerusakan sudah diperbaiki oleh pemilik! informasi kejdian baru di infokan ke tim TRC bersamaan saat asessment (tgl 28)  terkait kejadian pohontumbang tumbang tgl 27 di Plesan rt02''
</t>
  </si>
  <si>
    <t>07. 89940°</t>
  </si>
  <si>
    <t>110.32196°</t>
  </si>
  <si>
    <t xml:space="preserve">tanda tanda yang muncul 1minggu sebelumnya sudah terjadi longsor tetapi materialnya cuma sedikit.
Longsoran terjadi saat pemilik rumah(6x9)  (I KK,3 jiwa) tertidur milik Bp Pariyo(32) , istri Dwi Riyas (28), anak Miftah (4,5);Tidak ada korban jiwa, namun korban masih ketakutan dengan adanya longsoran susulan, sehingga pada saat itu juga penghuni mengungsi ditempat tetangga.;jenis material ; 
batu bata 1650 biji
genteng kripik(tritis) 100 biji
usuk 5/7x60 cm (tritis) 15 biji
dipan 1,5m x 2m 1 buah
sumber info bpk sugiyanto(kesra 08783946230)
</t>
  </si>
  <si>
    <t>Minggu pukul 03.00wib saat hujan deras,tebing disamping jalan srunggo banyumeneng giriharjo pangang longsor dan menutup separuh jalan. Material tanah ±53 dan sampai tadi pagi blm ada penanganan dari warga.</t>
  </si>
  <si>
    <t xml:space="preserve">Luas longsoran: Panjang 15 m, Tinggi 10 m
Material longsoran menutup jalan utama Seropan,tangkil dan memutus kabel penerangan jalan.
Matrial longsoran membawa pohon dan menimpa atap rumah Ibu Rukimin, sumber info: Bp Suwardi, Carik Muntuk, 085228983514
</t>
  </si>
  <si>
    <t>rumah ukuran 6x9, gebyok rumah 4x3 (dinding kayu, usuk kayu 5/7 x     50cm 10 biji, genteng keripik 50 biji</t>
  </si>
  <si>
    <t>tamanan wetan</t>
  </si>
  <si>
    <t>mrisi</t>
  </si>
  <si>
    <r>
      <t>07.83749</t>
    </r>
    <r>
      <rPr>
        <sz val="10"/>
        <color indexed="8"/>
        <rFont val="Calibri"/>
        <family val="2"/>
      </rPr>
      <t>°</t>
    </r>
  </si>
  <si>
    <r>
      <t>110.34270</t>
    </r>
    <r>
      <rPr>
        <sz val="10"/>
        <color indexed="8"/>
        <rFont val="Calibri"/>
        <family val="2"/>
      </rPr>
      <t>°</t>
    </r>
  </si>
  <si>
    <t>akses jalan terputur dan jaringan listrik menuju rumah warga putus dan padam</t>
  </si>
  <si>
    <t>bawuran</t>
  </si>
  <si>
    <t>sanan</t>
  </si>
  <si>
    <r>
      <t xml:space="preserve">07.88967 </t>
    </r>
    <r>
      <rPr>
        <sz val="10"/>
        <color indexed="8"/>
        <rFont val="Calibri"/>
        <family val="2"/>
      </rPr>
      <t>°</t>
    </r>
  </si>
  <si>
    <r>
      <t>110.42693</t>
    </r>
    <r>
      <rPr>
        <sz val="10"/>
        <color indexed="8"/>
        <rFont val="Calibri"/>
        <family val="2"/>
      </rPr>
      <t>°</t>
    </r>
  </si>
  <si>
    <t xml:space="preserve">: Kronologis:
1. Hujan deras dan berakibat pada longsornya tanah di tebing belakang rumah milik : 1. a. Prapto (50 th) dihuni 1 jiwa ,b.Zamyadi (40th)4 jiwa c. riyanto (30 th) 4 jiwa2. Supriyanto(36 th) 
2. Update tanggal 07/04/2015 
1. Tanah longsor terjadi 2 kali yaitu pada jam 16.00 dan jam 16.30
2. Air sempat masuk ke rumah bapak zamyadi dan bpk.supriyanto 
3. Luas longsoran tanah yaitu : panjang 10 m dan inggi 6 m
4. Jarak rumah dari longsoran tanah adalah 1m
5. Relawan yang ikut kegiatan kerjabakti adalah : FPRB piyungan, PKPU,Sultan Agung, FPRB Banguntapan,Sena putra, Rapi, Linmas ,tagana serta warga yang berjumlah ± 50 orang 
6. Keinginan warga yang terancam tanah longsor adalah warga akan membuat parit di atas tebing agar saat hujan air tidak merembes ke permukiman warga yang apabila hujan deras longsor susulan akan kembali terjadi
7. Perlu adanya tindakan lebih lanjut yaitu : koordinasi antara BPBD , Pemdes , Pihak terkait serta warga yang terancam longsor untuk upaya pengurangan resiko bencana longsor tersebut 
</t>
  </si>
  <si>
    <t xml:space="preserve">2 rumah warga terancam tanah  longsor </t>
  </si>
  <si>
    <r>
      <t>07.88860</t>
    </r>
    <r>
      <rPr>
        <sz val="10"/>
        <color indexed="8"/>
        <rFont val="Calibri"/>
        <family val="2"/>
      </rPr>
      <t>°</t>
    </r>
  </si>
  <si>
    <t xml:space="preserve">: Kronologis:
1. Kejadian tanah longsor pada jam 17.00 dengan panjang longsoran 4m dan tinggi 6 m
2. Jarak tebing tanah yang longsor dari rumah adalah 3m 
3. Sebagian longsoran tanah mengenai dinding rumah dari gedek sepanjang 30 cm nihil kerusakan
4. Rumah yang terancam adaah rumah milik Bpk. Kamani dihuni 4 jiwa yaitu : maryam (39 th)amat sarjimin (80th), Anita rahma (13 th )fandi ahmad (5 th)
</t>
  </si>
  <si>
    <t xml:space="preserve">1 rumah warga terancam longsor </t>
  </si>
  <si>
    <t>argorejo</t>
  </si>
  <si>
    <t>metes</t>
  </si>
  <si>
    <r>
      <t xml:space="preserve">07.82387 </t>
    </r>
    <r>
      <rPr>
        <sz val="10"/>
        <color indexed="8"/>
        <rFont val="Calibri"/>
        <family val="2"/>
      </rPr>
      <t>°</t>
    </r>
  </si>
  <si>
    <r>
      <t>11027328</t>
    </r>
    <r>
      <rPr>
        <sz val="10"/>
        <color indexed="8"/>
        <rFont val="Calibri"/>
        <family val="2"/>
      </rPr>
      <t>°</t>
    </r>
  </si>
  <si>
    <t>2. jembatan dengan ukuran panjang 6 m dan lebar 6 m dinding bagian bawah berlubang terjadi sudah lama  di buat tahun 1982, itu merupakan jembatan perbatasan antara argorejo dan argomulyo</t>
  </si>
  <si>
    <t xml:space="preserve">hujan deras yang terjadi berakibat pada:
1. talud jalan ambrol sepanjang 10-12 m tinngi 7-8 m
2. cp pak dukuh metes /sutiman 081392536627
3. sebagian bahu jalan dipasang garis polisi untuk  penanda agar pengguna jalan berhati hati </t>
  </si>
  <si>
    <t>girirejo</t>
  </si>
  <si>
    <t>payaman utara</t>
  </si>
  <si>
    <t xml:space="preserve">jaringan listrik pln serta kamar mandi milik bpk. Wakidi </t>
  </si>
  <si>
    <t>pohon jati diameter 35 cm milik bpk. Supriyanto (55th) tumbang menimpa jaringan listrik pln srta kamar mandi warga 
sumber daya yang ada : tagana , bpbd ,warga , pln</t>
  </si>
  <si>
    <t xml:space="preserve">rumah milik bapak. Trisnogiyono </t>
  </si>
  <si>
    <t>mendapat info dari pbk kodya jogja terjadi kebakaran di tamanan banguntapan 
kebakaran diduga karena menyalakan obat nyamuk
taksiran kerugian belum di taksir</t>
  </si>
  <si>
    <t>almari dan baju dirumah milik marsudi wiyono</t>
  </si>
  <si>
    <t>menimpa warung ukuran 3x2 mmilik bapak saiman , tiang listrik primer miring, selain itu  merusak etalase, radio, sepeda dll, dan menutup akses jalan</t>
  </si>
  <si>
    <t>tebing longsor menimpa dapur rumah milik bpk sutarno</t>
  </si>
  <si>
    <t>pondasi dan tembok rumah milik bp yusuf dan bpabdul munif tertimbun longsoran tanah</t>
  </si>
  <si>
    <t>1 rumah  milik bpk sagiyono rusak</t>
  </si>
  <si>
    <r>
      <t>07.8975</t>
    </r>
    <r>
      <rPr>
        <sz val="10"/>
        <color indexed="8"/>
        <rFont val="Calibri"/>
        <family val="2"/>
      </rPr>
      <t>°</t>
    </r>
  </si>
  <si>
    <r>
      <t>110.34643</t>
    </r>
    <r>
      <rPr>
        <sz val="10"/>
        <color indexed="8"/>
        <rFont val="Calibri"/>
        <family val="2"/>
      </rPr>
      <t>°</t>
    </r>
  </si>
  <si>
    <t>menimpa korban (bripka sudarko) ,pohon menutup akses jalan</t>
  </si>
  <si>
    <t xml:space="preserve"> hujan deras mengakibatkan tanah longsor dan pohon tumbang yang mengenai rumah ibu surip(sendiri) pada bagian kamar tidur dengan luasan 4x3m. Kerusakan pada bagian kamar dan cagak/blandar utama doyong. Perkiraan kerusakan mencapai ±2-3juta(usuk bambu12 biji,reng bambu 14biji,perabotan rumah,genteng keripik±200biji,gedhek/dinding bambu 4 lembar). jenis pohon yang tumbang pohon sono ±15cm 2 pohon yang roboh. tebing tinggi ±6m panjang±5m. sementara dilakukan gotong royong oleh warga dan TNI untuk perbaikan. sumber informasi dari bp.prabowo(081802281987)</t>
  </si>
  <si>
    <t>1. terdengar suara gemuruh ±pada jam 19.30 kemudian di cek oleh pemilik rumah ( ibu kaliyem 65 th dan bp sugeng 24 th), tanah longsor sudah mengenai dapur, terdapat rekahan pada tebing dibelakang rumah ±panjang 65 m ,tinggi 10 m. untuk luasan 5m x10 m dan 10 mx 10m, jumlah material yang rusak dinding kayu/ gedek jumlah 3 lembar (3m x4m),usuk atau blandar , reng bambu 5 batang . penghuni sementara diungsikan ditempat bp. mujiran (anak). segera akan dilakukan kerjabakti . longsor mengancam rumah (bp sagiman .bp.sagilan.bp.sagimin  sumber informasi (bp.wakiman selaku rt 04) 081904153247</t>
  </si>
  <si>
    <r>
      <rPr>
        <b/>
        <sz val="10"/>
        <color theme="1"/>
        <rFont val="Aparajita"/>
        <family val="2"/>
      </rPr>
      <t>mengungsi:</t>
    </r>
    <r>
      <rPr>
        <sz val="10"/>
        <color theme="1"/>
        <rFont val="Aparajita"/>
        <family val="2"/>
      </rPr>
      <t xml:space="preserve">
</t>
    </r>
    <r>
      <rPr>
        <b/>
        <sz val="10"/>
        <color theme="1"/>
        <rFont val="Aparajita"/>
        <family val="2"/>
      </rPr>
      <t>kk1</t>
    </r>
    <r>
      <rPr>
        <sz val="10"/>
        <color theme="1"/>
        <rFont val="Aparajita"/>
        <family val="2"/>
      </rPr>
      <t xml:space="preserve">
1.widodo(58th),
2.giyaningsih(58th),
3.pawiro sekaton(85th),
4.nanik(23th),wisnu(21th) ),
5.arif haetanto(34th),
6.selfi wulandari(33th),
7.neca(14th),
8.kelvin(12th),
9.alya(9th),
10.vive(5th)
</t>
    </r>
    <r>
      <rPr>
        <b/>
        <sz val="10"/>
        <color theme="1"/>
        <rFont val="Aparajita"/>
        <family val="2"/>
      </rPr>
      <t>kk2</t>
    </r>
    <r>
      <rPr>
        <sz val="10"/>
        <color theme="1"/>
        <rFont val="Aparajita"/>
        <family val="2"/>
      </rPr>
      <t xml:space="preserve">
1. bpk.subarjo(58th) 
2.subarja(58th),
3.rahayu(53th),
4.tri wijayanti(28th),
5.agung sulistyo(25th),
6.nanda prasetyo(20th),
7.galih wijayanto(13th)
8.ihwan arifudin(9th)
</t>
    </r>
  </si>
  <si>
    <r>
      <rPr>
        <b/>
        <sz val="10"/>
        <color theme="1"/>
        <rFont val="Aparajita"/>
        <family val="2"/>
      </rPr>
      <t xml:space="preserve">mengungsi: </t>
    </r>
    <r>
      <rPr>
        <sz val="10"/>
        <color theme="1"/>
        <rFont val="Aparajita"/>
        <family val="2"/>
      </rPr>
      <t xml:space="preserve">
1.ibu warinem(60th), 2..bening(28th)
</t>
    </r>
  </si>
  <si>
    <r>
      <rPr>
        <b/>
        <sz val="10"/>
        <color theme="1"/>
        <rFont val="Aparajita"/>
        <family val="2"/>
      </rPr>
      <t>mengungsi:</t>
    </r>
    <r>
      <rPr>
        <sz val="10"/>
        <color theme="1"/>
        <rFont val="Aparajita"/>
        <family val="2"/>
      </rPr>
      <t xml:space="preserve">
1. pariyo(32th)
2. dwi riyas(28th)
3. miftah(4,5 th)</t>
    </r>
  </si>
  <si>
    <r>
      <t xml:space="preserve">hujan lebat dari sore hari menyebabkan tanah longsor yang mengancam dan material tanah mengenai rumah bpk moh. jamzani (rumah semi permanen/gebyok) dan material tanah menimbun sehingga bagian depan rumah yang berbentuk gebyok ukuran 4x3 m jebol, akibatnya material tanah masuk ke rumah dengan luasan 1x4m. penghuni lainnya:
1. yuliyanti (37th) 
2. moh muktafil (18th) 
3. karinda (10th)
terdapat  2 rumah terancam dengan 3 kk, yaitu:
</t>
    </r>
    <r>
      <rPr>
        <b/>
        <sz val="9"/>
        <color theme="1"/>
        <rFont val="Aparajita"/>
        <family val="2"/>
      </rPr>
      <t>kk 1:</t>
    </r>
    <r>
      <rPr>
        <sz val="9"/>
        <color theme="1"/>
        <rFont val="Aparajita"/>
        <family val="2"/>
      </rPr>
      <t xml:space="preserve">
1. miftahul roji (32th) 
2. Umi Anisah (27th) 
3. Nabila (3th)
</t>
    </r>
    <r>
      <rPr>
        <b/>
        <sz val="9"/>
        <color theme="1"/>
        <rFont val="Aparajita"/>
        <family val="2"/>
      </rPr>
      <t>Kk 2:</t>
    </r>
    <r>
      <rPr>
        <sz val="9"/>
        <color theme="1"/>
        <rFont val="Aparajita"/>
        <family val="2"/>
      </rPr>
      <t xml:space="preserve">
1. Bpk Suripta (55th) 
2. Waljimah (50th) 
3. Nafis (22th) 
4. Akyun (12)
5. Matori (80)
</t>
    </r>
    <r>
      <rPr>
        <b/>
        <sz val="9"/>
        <color theme="1"/>
        <rFont val="Aparajita"/>
        <family val="2"/>
      </rPr>
      <t>Kk 3:</t>
    </r>
    <r>
      <rPr>
        <sz val="9"/>
        <color theme="1"/>
        <rFont val="Aparajita"/>
        <family val="2"/>
      </rPr>
      <t xml:space="preserve">
1. Faruki (26th) 
2. Uswatun (24th) 
3. Baihaki (1th) 
</t>
    </r>
  </si>
  <si>
    <t>pohon jenis angsana keropos pada batang berdiameter ± 45cm patah kemudian menimpa korban pengendara sepeda motor (bripka sudarko),saat kejadian korban mengendarai sepeda motor dari arah selatan menuju keutara pada jam ±00:00 wib. Korban langsung meninggal dunia,kemudian dibawa diRS  panembahan senopati. proses evakuasi dilakukan oleh jajaran TRC BPBD Bantul,RESCUE Polres Bantul,Relawan,Warga.</t>
  </si>
  <si>
    <t xml:space="preserve">manding </t>
  </si>
  <si>
    <t>seropan 2</t>
  </si>
  <si>
    <t>seropan 1</t>
  </si>
  <si>
    <t>nogosari 1</t>
  </si>
  <si>
    <t>srunggo 1</t>
  </si>
  <si>
    <t>TTL</t>
  </si>
  <si>
    <t>ngireng - ireng</t>
  </si>
  <si>
    <t xml:space="preserve">seropan </t>
  </si>
  <si>
    <t>laka lantas</t>
  </si>
  <si>
    <t>bangunharjo</t>
  </si>
  <si>
    <t>wojo</t>
  </si>
  <si>
    <r>
      <t>07.8363248</t>
    </r>
    <r>
      <rPr>
        <sz val="10"/>
        <color indexed="8"/>
        <rFont val="Calibri"/>
        <family val="2"/>
      </rPr>
      <t>°</t>
    </r>
  </si>
  <si>
    <r>
      <t>110.3743903</t>
    </r>
    <r>
      <rPr>
        <sz val="10"/>
        <color indexed="8"/>
        <rFont val="Calibri"/>
        <family val="2"/>
      </rPr>
      <t>°</t>
    </r>
  </si>
  <si>
    <t>mengganggu arus lalu lintas arah jogja-magelang, menabrak  tanda penunjuk arah dan mengakibatkan pohon munggur diameter 30 cm tumbang</t>
  </si>
  <si>
    <t>bus sumber waras jurusan jogja -magelang yang di supiri budi mulyono(45 th)dengan kecepatan tinggi menerobos lampu lalulintas dan  tidak terkendali sehingga menabrak plang tanda penunjuk arah dan menyebabkan pohon munggur diameter 30 cm tumbang melintang dijalan mengakibatkan arus lalu lintas terganggu. 6 korban termasuk supir luka ringan dan segera dilarikan ke rumah sakit wirosaban. untuk evakuasi terkait pohon yang tumbang di evakuasi jajaran trc bpbd kab. bantul</t>
  </si>
  <si>
    <r>
      <rPr>
        <b/>
        <sz val="10"/>
        <color theme="1"/>
        <rFont val="Aparajita"/>
        <family val="2"/>
      </rPr>
      <t>luka:</t>
    </r>
    <r>
      <rPr>
        <sz val="10"/>
        <color theme="1"/>
        <rFont val="Aparajita"/>
        <family val="2"/>
      </rPr>
      <t xml:space="preserve">
</t>
    </r>
    <r>
      <rPr>
        <b/>
        <sz val="10"/>
        <color theme="1"/>
        <rFont val="Aparajita"/>
        <family val="2"/>
      </rPr>
      <t xml:space="preserve">diver: </t>
    </r>
    <r>
      <rPr>
        <sz val="10"/>
        <color theme="1"/>
        <rFont val="Aparajita"/>
        <family val="2"/>
      </rPr>
      <t xml:space="preserve">
budi myono(45 th), bukurireng, bendan, banyudono rt. 10/02 boolali
</t>
    </r>
    <r>
      <rPr>
        <b/>
        <sz val="10"/>
        <color theme="1"/>
        <rFont val="Aparajita"/>
        <family val="2"/>
      </rPr>
      <t>kernet</t>
    </r>
    <r>
      <rPr>
        <sz val="10"/>
        <color theme="1"/>
        <rFont val="Aparajita"/>
        <family val="2"/>
      </rPr>
      <t xml:space="preserve">
wagiman(38 th), purworejo, beno, kalijambe
</t>
    </r>
    <r>
      <rPr>
        <b/>
        <sz val="10"/>
        <color theme="1"/>
        <rFont val="Aparajita"/>
        <family val="2"/>
      </rPr>
      <t>korban lain:</t>
    </r>
    <r>
      <rPr>
        <sz val="10"/>
        <color theme="1"/>
        <rFont val="Aparajita"/>
        <family val="2"/>
      </rPr>
      <t xml:space="preserve">
1. kuswanti(27th) , morisan, cetan ceper katen
2. fakhal(20), tlilir 05, tlogomulyo, rt.01, temanggung
3. sugiyono(50), banyumeneng II, rt.01/02 giriharjo, panggang
</t>
    </r>
    <r>
      <rPr>
        <b/>
        <sz val="10"/>
        <color theme="1"/>
        <rFont val="Aparajita"/>
        <family val="2"/>
      </rPr>
      <t>pengendara sepeda motor:</t>
    </r>
    <r>
      <rPr>
        <sz val="10"/>
        <color theme="1"/>
        <rFont val="Aparajita"/>
        <family val="2"/>
      </rPr>
      <t xml:space="preserve">
joko budi sarwono(45th), jl. imogiri rt.03/01, sebelah timur pasar baru</t>
    </r>
  </si>
  <si>
    <t>sompok</t>
  </si>
  <si>
    <t>jalan yang menghubungkan jembatan gantung kedungmiri tarhambat. Untuk kendaraan roda 4 tidak bisa lewat.</t>
  </si>
  <si>
    <t>bok ambrol disebabkan derasnya air dan luapan air yang dimana bok tersebut lubang airnya kecil kurang memadai untuk saluran air. Bok dibuat yahun 1972 dan sudah direnovasi 2x dibagi sayap kiri kanan pada tahun 1985 dan 1990. luasan bok panjang 6m dan lebar 6m. sumber informasi dari bpk. hardono dukuh) / 087739003738</t>
  </si>
  <si>
    <t>mobil mitsubishi B2277UD terbakar</t>
  </si>
  <si>
    <t>terjadi korsleting pada aki  yang menyebabkan mobil mitsubishi nopol AB2277UD terbakar, pemilik mobil bp.heppi dengan alamat gunung sempu rt.01 tamantirto kasihan bantul, kebakaran dikondisikan oleh tim dari pbk kab. Bantul, sumber info: jz12gtc(relawan rapi)</t>
  </si>
  <si>
    <t>korban an. Stephanus haryoto, katolik, alamat: perum. Atmajaya a3, no 13 wedomartani,ngemplak,sleman merupakan pecinta paralayang yang pada saat melakukan giat paralayang tiba-tiba angin kencang membawa korban hingga keluar jalur(tengah laut parangtritis) hingga korban tidak kontrol dan terjun ke permukaan air dan hanyut. nelayan depok yang sedang melaut segera melakukan pertolongan bersama tim sar bantul yang melihat kejadian. korban dapat diselamatkan</t>
  </si>
  <si>
    <t>mendung, disertai angin kencang</t>
  </si>
  <si>
    <t>karangtengah</t>
  </si>
  <si>
    <t>kemasan</t>
  </si>
  <si>
    <t>pojokan makan desa dan tanah kas desa p=15, l=3 m</t>
  </si>
  <si>
    <t>hujan deras yang terjadi selam 4 jam menyebabkan terjadinya erosi sungai yang be rdampak pada tergerusnya pojokan makam yang luasnya sekitar 3000m, dan tanah kas desa yang berada disebelah utara makam dengan p=15m dan l=3m, diimana tanah kas desa tersebut di tanami jagung dan ketela yang dikelola oleh staff. tindakan yang dilakukan sementara oleh warga adalah dengan membuat pagar(bata) untuk menghndari melebarnya gerusan(akibat dari erosi sungai)</t>
  </si>
  <si>
    <r>
      <t>Hujan deras wilayah utara pukul 15.00 WIB. Pusdalops memperoleh info dari media sosial, S. Gajah Wong mulai terjadi peningkatan kemudian mengakibatkan talud jebol dan menyebabkan terjadi limpasan air yang membanjiri area pemukiman warga dan mengepung rumah 2 rumah warga milik Bpk. Sahono (60th) terdiri dari 4 jiwa dan rumah milik Bpk Nur Hidayat (25th) terdiri dari 4 jiwa (1 orang difable). 
Dampak lain :
a. 6 (enam) kambing hanyut
b. 35 (tigapuluh) kolam ikan hanyut (rusak)
c. Jalan (cor blok) + 10 meter rusak (hanyut)
d. Talud sungai irigasi 10 meter (jebol)
e. Talud sungai gajah wong + 20 meter (jebol)
Kondisi teraskhir Keluarga Bpk Sahono mengungsi di tempat anaknya, d.a. Ledok, Timoho. dan Keluarga Bpk Nur Hidayat mengungsi di tempat rumah Ketua RT dan di rumah Ibu Parmini (Sorowajan Baru RT 20, Sorowajan)</t>
    </r>
    <r>
      <rPr>
        <sz val="6"/>
        <color rgb="FFFF0000"/>
        <rFont val="Aparajita"/>
        <family val="2"/>
      </rPr>
      <t xml:space="preserve">.
</t>
    </r>
    <r>
      <rPr>
        <b/>
        <sz val="6"/>
        <color rgb="FFFF0000"/>
        <rFont val="Aparajita"/>
        <family val="2"/>
      </rPr>
      <t>update 22 jan:</t>
    </r>
    <r>
      <rPr>
        <sz val="6"/>
        <color rgb="FFFF0000"/>
        <rFont val="Aparajita"/>
        <family val="2"/>
      </rPr>
      <t xml:space="preserve"> untuk Korban an Bp Sahono tidak gabung ke pengungsian (karena sudah mengungsi kerumah anaknya) dan korban an. Nur Hidayat tidak bergabung ke pengungsian (karena sudah mendapatkan kost-kosan). mengancam perumahan yang berada si sebelah timur sungai dan mengancam kuburan (mulai tergerus). penanganan: kerjabakti bversama warga membuat karung pasir (untuk tanggul), PMI dan puskesmas banguntapan masing masing membuat posko kesehatan satu unit, BB WSO mengerahkan eskafator satu unit, dan warga membuat dapur umum. serta bpbd memberikan bronjong.
</t>
    </r>
    <r>
      <rPr>
        <b/>
        <sz val="6"/>
        <color rgb="FFFF0000"/>
        <rFont val="Aparajita"/>
        <family val="2"/>
      </rPr>
      <t>UPDATE tgl : 24 Januari 2015: daftar pemberi</t>
    </r>
    <r>
      <rPr>
        <sz val="6"/>
        <color rgb="FFFF0000"/>
        <rFont val="Aparajita"/>
        <family val="2"/>
      </rPr>
      <t xml:space="preserve"> bantuan(</t>
    </r>
    <r>
      <rPr>
        <b/>
        <sz val="6"/>
        <color rgb="FFFF0000"/>
        <rFont val="Aparajita"/>
        <family val="2"/>
      </rPr>
      <t>barang)</t>
    </r>
    <r>
      <rPr>
        <sz val="6"/>
        <color rgb="FFFF0000"/>
        <rFont val="Aparajita"/>
        <family val="2"/>
      </rPr>
      <t xml:space="preserve"> </t>
    </r>
    <r>
      <rPr>
        <b/>
        <sz val="6"/>
        <color rgb="FFFF0000"/>
        <rFont val="Aparajita"/>
        <family val="2"/>
      </rPr>
      <t xml:space="preserve"> DINSOS bpk sumarno</t>
    </r>
    <r>
      <rPr>
        <sz val="6"/>
        <color rgb="FFFF0000"/>
        <rFont val="Aparajita"/>
        <family val="2"/>
      </rPr>
      <t xml:space="preserve"> (beras, selimut , peralatan dapur, perlengkapan mandi, mie instan, kecap,dll),</t>
    </r>
    <r>
      <rPr>
        <b/>
        <sz val="6"/>
        <color rgb="FFFF0000"/>
        <rFont val="Aparajita"/>
        <family val="2"/>
      </rPr>
      <t xml:space="preserve"> BPBD BANTUL </t>
    </r>
    <r>
      <rPr>
        <sz val="6"/>
        <color rgb="FFFF0000"/>
        <rFont val="Aparajita"/>
        <family val="2"/>
      </rPr>
      <t xml:space="preserve">(tikar 10 dos, lauk pauk 10 dos, tambahan gizi 4 dos, makanan siapsaji 4 dos, beras 50 kg, peralatan bayi 5 tas, indomie 6 dos, kecap 20 pac, sarden 30, minyak gorang 1 dos, gula pasir 1 dos, selimut 18 lembar, milo 8 dos), </t>
    </r>
    <r>
      <rPr>
        <b/>
        <sz val="6"/>
        <color rgb="FFFF0000"/>
        <rFont val="Aparajita"/>
        <family val="2"/>
      </rPr>
      <t>PMI BTL</t>
    </r>
    <r>
      <rPr>
        <sz val="6"/>
        <color rgb="FFFF0000"/>
        <rFont val="Aparajita"/>
        <family val="2"/>
      </rPr>
      <t xml:space="preserve"> (  BK 5 dos, HK 8 dos), </t>
    </r>
    <r>
      <rPr>
        <b/>
        <sz val="6"/>
        <color rgb="FFFF0000"/>
        <rFont val="Aparajita"/>
        <family val="2"/>
      </rPr>
      <t>bu Semi</t>
    </r>
    <r>
      <rPr>
        <sz val="6"/>
        <color rgb="FFFF0000"/>
        <rFont val="Aparajita"/>
        <family val="2"/>
      </rPr>
      <t xml:space="preserve"> (gula 1/2 kg, nescafe 2 botol),</t>
    </r>
    <r>
      <rPr>
        <b/>
        <sz val="6"/>
        <color rgb="FFFF0000"/>
        <rFont val="Aparajita"/>
        <family val="2"/>
      </rPr>
      <t xml:space="preserve"> ibu komisi</t>
    </r>
    <r>
      <rPr>
        <sz val="6"/>
        <color rgb="FFFF0000"/>
        <rFont val="Aparajita"/>
        <family val="2"/>
      </rPr>
      <t xml:space="preserve"> (krupuk 3 plastik, mibun 2 plstik, mi etelor 1, kecap 1, minyak 2 L, telor 1 kg, kopi 2 renteng),  </t>
    </r>
    <r>
      <rPr>
        <b/>
        <sz val="6"/>
        <color rgb="FFFF0000"/>
        <rFont val="Aparajita"/>
        <family val="2"/>
      </rPr>
      <t>rt 19</t>
    </r>
    <r>
      <rPr>
        <sz val="6"/>
        <color rgb="FFFF0000"/>
        <rFont val="Aparajita"/>
        <family val="2"/>
      </rPr>
      <t xml:space="preserve"> ( bumbu dapur, sayuran yg diberikan tgl 18/01), </t>
    </r>
    <r>
      <rPr>
        <b/>
        <sz val="6"/>
        <color rgb="FFFF0000"/>
        <rFont val="Aparajita"/>
        <family val="2"/>
      </rPr>
      <t>rt 14 (</t>
    </r>
    <r>
      <rPr>
        <sz val="6"/>
        <color rgb="FFFF0000"/>
        <rFont val="Aparajita"/>
        <family val="2"/>
      </rPr>
      <t xml:space="preserve"> telur 2 dus), </t>
    </r>
    <r>
      <rPr>
        <b/>
        <sz val="6"/>
        <color rgb="FFFF0000"/>
        <rFont val="Aparajita"/>
        <family val="2"/>
      </rPr>
      <t>Kali jawi (</t>
    </r>
    <r>
      <rPr>
        <sz val="6"/>
        <color rgb="FFFF0000"/>
        <rFont val="Aparajita"/>
        <family val="2"/>
      </rPr>
      <t xml:space="preserve">indomie 2,5 dos, gulla 5 kg, kopi 4 bungkus, teh 1 pc, sayur 100 rb). </t>
    </r>
    <r>
      <rPr>
        <b/>
        <sz val="6"/>
        <color rgb="FFFF0000"/>
        <rFont val="Aparajita"/>
        <family val="2"/>
      </rPr>
      <t xml:space="preserve">pemberi bantuan (uang): pak lurah BTP : </t>
    </r>
    <r>
      <rPr>
        <sz val="6"/>
        <color rgb="FFFF0000"/>
        <rFont val="Aparajita"/>
        <family val="2"/>
      </rPr>
      <t xml:space="preserve">500 rb, </t>
    </r>
    <r>
      <rPr>
        <b/>
        <sz val="6"/>
        <color rgb="FFFF0000"/>
        <rFont val="Aparajita"/>
        <family val="2"/>
      </rPr>
      <t xml:space="preserve">kepala puskesmas BTP 3 </t>
    </r>
    <r>
      <rPr>
        <sz val="6"/>
        <color rgb="FFFF0000"/>
        <rFont val="Aparajita"/>
        <family val="2"/>
      </rPr>
      <t xml:space="preserve">400rb, </t>
    </r>
    <r>
      <rPr>
        <b/>
        <sz val="6"/>
        <color rgb="FFFF0000"/>
        <rFont val="Aparajita"/>
        <family val="2"/>
      </rPr>
      <t xml:space="preserve">ket BPT </t>
    </r>
    <r>
      <rPr>
        <sz val="6"/>
        <color rgb="FFFF0000"/>
        <rFont val="Aparajita"/>
        <family val="2"/>
      </rPr>
      <t xml:space="preserve"> 1 JT, </t>
    </r>
    <r>
      <rPr>
        <b/>
        <sz val="6"/>
        <color rgb="FFFF0000"/>
        <rFont val="Aparajita"/>
        <family val="2"/>
      </rPr>
      <t xml:space="preserve">bpk, agus ugm </t>
    </r>
    <r>
      <rPr>
        <sz val="6"/>
        <color rgb="FFFF0000"/>
        <rFont val="Aparajita"/>
        <family val="2"/>
      </rPr>
      <t xml:space="preserve">200rb, </t>
    </r>
    <r>
      <rPr>
        <b/>
        <sz val="6"/>
        <color rgb="FFFF0000"/>
        <rFont val="Aparajita"/>
        <family val="2"/>
      </rPr>
      <t xml:space="preserve">masjid al hijrah </t>
    </r>
    <r>
      <rPr>
        <sz val="6"/>
        <color rgb="FFFF0000"/>
        <rFont val="Aparajita"/>
        <family val="2"/>
      </rPr>
      <t>500 rb,</t>
    </r>
    <r>
      <rPr>
        <b/>
        <sz val="6"/>
        <color rgb="FFFF0000"/>
        <rFont val="Aparajita"/>
        <family val="2"/>
      </rPr>
      <t xml:space="preserve">BUPATI BNTL </t>
    </r>
    <r>
      <rPr>
        <sz val="6"/>
        <color rgb="FFFF0000"/>
        <rFont val="Aparajita"/>
        <family val="2"/>
      </rPr>
      <t xml:space="preserve">1 JT.update tgl 21 jan 2015 arus suangai gajah wong deras sekali sehingga menambah luas area terdampak yaitu 5 kk terdiri dari (1). ibu rumi : 3 dewasa,1lansia.(2.)rumah bpk bowo: 3 dewasa (3) rumh bpk. galih : 3 dewasa 2 balita (4) .rmh bpk wardi: 5dewasa 1 balita.(5).rmh bpk nur: 5 dewasa 1 balita..serta 1 pos ronda tergerus arus dan posisi miring .rumah terdekat dngan pos ronda 50 cm . 
update tgl 22 januari 2015: pengungsi ada 7 KK, YAITU: 1. KK Bapak Nurhadi (60 th),a. Nur Indah (55th) istri, b. Atik Rohayati ( 33th) anak, c. Heri Purnomo ( 31th) anak, d. Istirohana ( 15th) cucu, e. Afika (8bulan) cucu; 2. KK Bapak Suwardi ( 49 th ),a. Rostinah (45 th) istri,b. Arif Rusdiyanto ( 18 th ) anak, c. Sani ( 17 Th ) anak, d. Mila (17 Th ) anak, e. Daniel ( 8 th ) anak, f. Novi (18 bulan) anak; 3. KK Bapak Rambat ( 59th), a. Suranti  (56 th) istri, b. Nanang Setiawan (31 th) anak, c. Dimas (18 th) cucu; 4. KK Bapak Galih Setiawan ( 35th), a. Sumirah (39 th) istri, b. Prasetyo (13th) anak, c. Fajar (17 bulan) anak, d. Rafi Andika(5 bulan) anak; 5. KK Bapak Sri Ardi Wibowo ( 24th), a. Fitriana Marlina (22th) istri, b. Gilang (5 th) anak; 6. KK Ibu Rumiyati ( 50th), a. Agung Setiawan(29 th) anak, b. Puput Ruisqiyarti (12 th) anak; 7. KK Bapak Siswoyo ( 80th).  </t>
    </r>
  </si>
  <si>
    <r>
      <rPr>
        <b/>
        <sz val="9"/>
        <rFont val="Aparajita"/>
        <family val="2"/>
      </rPr>
      <t>mengungsi:</t>
    </r>
    <r>
      <rPr>
        <sz val="9"/>
        <rFont val="Aparajita"/>
        <family val="2"/>
      </rPr>
      <t xml:space="preserve">
</t>
    </r>
    <r>
      <rPr>
        <b/>
        <sz val="9"/>
        <rFont val="Aparajita"/>
        <family val="2"/>
      </rPr>
      <t>kk 1</t>
    </r>
    <r>
      <rPr>
        <sz val="9"/>
        <rFont val="Aparajita"/>
        <family val="2"/>
      </rPr>
      <t xml:space="preserve">
1. nurhadi(60 th)
2. nur indah(55th)
3. atik rohayati(31th)
4. istirohana(15th)
5. afika(8bulan)
</t>
    </r>
    <r>
      <rPr>
        <b/>
        <sz val="9"/>
        <rFont val="Aparajita"/>
        <family val="2"/>
      </rPr>
      <t>kk 2</t>
    </r>
    <r>
      <rPr>
        <sz val="9"/>
        <rFont val="Aparajita"/>
        <family val="2"/>
      </rPr>
      <t xml:space="preserve">
1. suwardi(94th)
2. rostinah(45th)
3. arif rusdiyanto(18 th)
4. sani(17th)
5. mila(17 th)
6. daniel(8th)
7. novi(2 bulan)
</t>
    </r>
    <r>
      <rPr>
        <b/>
        <sz val="9"/>
        <rFont val="Aparajita"/>
        <family val="2"/>
      </rPr>
      <t>kk 3</t>
    </r>
    <r>
      <rPr>
        <sz val="9"/>
        <rFont val="Aparajita"/>
        <family val="2"/>
      </rPr>
      <t xml:space="preserve">
1. rambat(59)
2. suranti(56)
3. nanang setiawan(31th)
4. dimas(18th)
</t>
    </r>
    <r>
      <rPr>
        <b/>
        <sz val="9"/>
        <rFont val="Aparajita"/>
        <family val="2"/>
      </rPr>
      <t>kk 4</t>
    </r>
    <r>
      <rPr>
        <sz val="9"/>
        <rFont val="Aparajita"/>
        <family val="2"/>
      </rPr>
      <t xml:space="preserve">
1. galih setiawan(35)
2. sumirah(39th)
3. prasetyo(13th)
4. fajar(17 bulan)
5. rafi andika(5 bulan)
</t>
    </r>
    <r>
      <rPr>
        <b/>
        <sz val="9"/>
        <rFont val="Aparajita"/>
        <family val="2"/>
      </rPr>
      <t>kk 5</t>
    </r>
    <r>
      <rPr>
        <sz val="9"/>
        <rFont val="Aparajita"/>
        <family val="2"/>
      </rPr>
      <t xml:space="preserve">
1. sri ardi wibowo(24)
2. fitriana marlina(22 th)
3. gilang(5 th)
</t>
    </r>
    <r>
      <rPr>
        <b/>
        <sz val="9"/>
        <rFont val="Aparajita"/>
        <family val="2"/>
      </rPr>
      <t>kk 6</t>
    </r>
    <r>
      <rPr>
        <sz val="9"/>
        <rFont val="Aparajita"/>
        <family val="2"/>
      </rPr>
      <t xml:space="preserve">
1. rumiyati(50th)
2. agung setiawan(29th)
3. puput ruisgiyarti(12th)
kk 6
1. siswoyo(80th)
</t>
    </r>
  </si>
  <si>
    <t>jalan paris 150m akses'</t>
  </si>
  <si>
    <t xml:space="preserve">cabang patah </t>
  </si>
  <si>
    <t>Hujan deras dan lebat membawa lumpur ke jalan parang tritis setinggi lutut sehingga mengganggu jalan, kerja bhakti oleh warga menggunakan pompa air dengan cara disemprot, dan kerja bhakti dihentikan pada pukul 22.25 wib.dilanjutkan besok pagi</t>
  </si>
  <si>
    <t>sambeng</t>
  </si>
  <si>
    <t>pohon tumbang menutup jalan aspal kampung</t>
  </si>
  <si>
    <t>hujan deras dan angin kencang menyebabkan pohon kelapa tumbang menutup akses jalan kampung,dikondisikan FPRB Poncosari dan personel PMI</t>
  </si>
  <si>
    <t>mancingan</t>
  </si>
  <si>
    <t>hujan deras dan angin kencang menyebabkan pohon tumbang dan menimpa karingan listrik PLN, dikondisikan tim SAR</t>
  </si>
  <si>
    <t>kabel PLN</t>
  </si>
  <si>
    <t>ngepet</t>
  </si>
  <si>
    <t>srigading</t>
  </si>
  <si>
    <t>sanden</t>
  </si>
  <si>
    <t>pohon tumbang diameter 30cm menutup akses jalan dan dikonsisikan tim SAR</t>
  </si>
  <si>
    <t>petir menyambar</t>
  </si>
  <si>
    <t>klagaran</t>
  </si>
  <si>
    <t>gadingsari</t>
  </si>
  <si>
    <t>murtigading</t>
  </si>
  <si>
    <t>tegalrejo</t>
  </si>
  <si>
    <t>hujan dan angin encang menyebabkan pohon jati tumbang dan menimpa sebagian akses jalan, dikondisikan PMI dan FPRB Poncosari. Jenis pohon jati Pemilik pohon bpk. Rusdi</t>
  </si>
  <si>
    <t>pohon waru melintang jalan samas, selatan jembatan senggol samas</t>
  </si>
  <si>
    <t xml:space="preserve">pohon mahoni diameter 40cm menutup akses jalan kampung, lokasi 300 meter dri jalan utama.namun roda dua masih bisa melintas. </t>
  </si>
  <si>
    <t>aksesjalan kampung</t>
  </si>
  <si>
    <t>akses jalan kampung</t>
  </si>
  <si>
    <t>DAK listrik rumah</t>
  </si>
  <si>
    <t>tanggul opak</t>
  </si>
  <si>
    <t>pohon kelapa tumbang diatas tanggul sungai opak menghalangi warga yang akan ke kandang kelompok</t>
  </si>
  <si>
    <t>parangtirits</t>
  </si>
  <si>
    <t>tower EWS</t>
  </si>
  <si>
    <t>tower EWS BNPB di komplek laboratorium geosparsial roboh.</t>
  </si>
  <si>
    <t xml:space="preserve">kabel pln </t>
  </si>
  <si>
    <t>hujan deras yang disertai angin dan petir yang terjadi semalaman menyebabkan kabel milik pln putus ke jalan sehingga listrik disekitar padam</t>
  </si>
  <si>
    <t>kalirandu</t>
  </si>
  <si>
    <t>bangunjiwo</t>
  </si>
  <si>
    <t xml:space="preserve">talud p=3 m, t=1,5 m dan badan jalan perumahan cor blok 0,5 m </t>
  </si>
  <si>
    <r>
      <rPr>
        <b/>
        <sz val="10"/>
        <color theme="1"/>
        <rFont val="Aparajita"/>
        <family val="2"/>
      </rPr>
      <t>luka:</t>
    </r>
    <r>
      <rPr>
        <sz val="10"/>
        <color theme="1"/>
        <rFont val="Aparajita"/>
        <family val="2"/>
      </rPr>
      <t xml:space="preserve">
1. Ibu Murni Widayati (56th), 
2.Bpk. Ipung (62th)</t>
    </r>
  </si>
  <si>
    <r>
      <rPr>
        <b/>
        <sz val="10"/>
        <color theme="1"/>
        <rFont val="Aparajita"/>
        <family val="2"/>
      </rPr>
      <t>md</t>
    </r>
    <r>
      <rPr>
        <sz val="10"/>
        <color theme="1"/>
        <rFont val="Aparajita"/>
        <family val="2"/>
      </rPr>
      <t>:
Bripka Sudarko</t>
    </r>
  </si>
  <si>
    <r>
      <rPr>
        <b/>
        <sz val="10"/>
        <color theme="1"/>
        <rFont val="Aparajita"/>
        <family val="2"/>
      </rPr>
      <t>luka/ syok:</t>
    </r>
    <r>
      <rPr>
        <sz val="10"/>
        <color theme="1"/>
        <rFont val="Aparajita"/>
        <family val="2"/>
      </rPr>
      <t xml:space="preserve">
yuliano aji wibowo</t>
    </r>
  </si>
  <si>
    <r>
      <rPr>
        <b/>
        <sz val="10"/>
        <color theme="1"/>
        <rFont val="Aparajita"/>
        <family val="2"/>
      </rPr>
      <t>luka/syok:</t>
    </r>
    <r>
      <rPr>
        <sz val="10"/>
        <color theme="1"/>
        <rFont val="Aparajita"/>
        <family val="2"/>
      </rPr>
      <t xml:space="preserve">
stephanus haryoto, 49 thn</t>
    </r>
  </si>
  <si>
    <r>
      <rPr>
        <b/>
        <sz val="10"/>
        <color theme="1"/>
        <rFont val="Aparajita"/>
        <family val="2"/>
      </rPr>
      <t>md</t>
    </r>
    <r>
      <rPr>
        <sz val="10"/>
        <color theme="1"/>
        <rFont val="Aparajita"/>
        <family val="2"/>
      </rPr>
      <t>:
edy nurohman(25th)</t>
    </r>
  </si>
  <si>
    <r>
      <rPr>
        <b/>
        <sz val="10"/>
        <color theme="1"/>
        <rFont val="Aparajita"/>
        <family val="2"/>
      </rPr>
      <t>md</t>
    </r>
    <r>
      <rPr>
        <sz val="10"/>
        <color theme="1"/>
        <rFont val="Aparajita"/>
        <family val="2"/>
      </rPr>
      <t>: 
nugraha jati susilo(10)</t>
    </r>
  </si>
  <si>
    <r>
      <rPr>
        <b/>
        <sz val="10"/>
        <color theme="1"/>
        <rFont val="Aparajita"/>
        <family val="2"/>
      </rPr>
      <t>luka</t>
    </r>
    <r>
      <rPr>
        <sz val="10"/>
        <color theme="1"/>
        <rFont val="Aparajita"/>
        <family val="2"/>
      </rPr>
      <t>: 
marso utomo(59)</t>
    </r>
  </si>
  <si>
    <t>hujan deras yang terjadi menyebabkan talud dengan ukuran p=3 m, t=1,5 m dan jalan perumahan cor blok  ukuran jalan 0,5 m, terkait kejadian sudah dilakukan kerja bakti oleh warga  dan terkait kebutuhan mendesak telah dikirim bronjong sebanyak 5 lembar, info: dwi daryanto(081328866427)</t>
  </si>
  <si>
    <t>kranggan</t>
  </si>
  <si>
    <t>rumah bp. Suwandi pada bagian teras dan jaringan listrik pln</t>
  </si>
  <si>
    <t>hujan deras yang didsertai angin kencanng mengakibatkan pohon jenos melinjo dengan diameter 10 cm menimpa teras rumah milik bp. Suwandi, ukuran rumah 12x 6 m, kerusakan pada bagian teras jenis material berupa seng 1 lbr, genteng 5 buah, kk atas nama bp. suwandi(40th), suranti(40th), prima(17th), ilham(12th, gita(6th), evakuasi dilakukan tim trc bpbd bantul, cp bp. suwandii: 081904 131216</t>
  </si>
  <si>
    <t>gadingharjo</t>
  </si>
  <si>
    <t>ngujung</t>
  </si>
  <si>
    <t>dapur dan kamar  mandi</t>
  </si>
  <si>
    <t>hujan deras yang disertai angin kencang mengakibatkan pohon jenis kelapa milik bp. Darmo menimpa bagian dapur dan kamar mandi rumah milik bp. Jumakir(56th), rositi(59th), kerusakan material: bata 1,5x0,5m , genting, usuk dan reng ukuran 2mx 1,5m</t>
  </si>
  <si>
    <t>pranti</t>
  </si>
  <si>
    <t>hujan deras yang disertai angin kencang menyebabkan pohon jenis munggur dengan diameter 50cm  tumbang dan melintang dijalan sehingga mengganggu aksesa jalan kampung, evakuasi dilakukan oleh warga dibantu jajaran trc bpbd bantul, tidak ada kerugian dan kerusakan</t>
  </si>
  <si>
    <t>menutup akses jalan yang menghubungi dsn tegalsari-tegalrejo</t>
  </si>
  <si>
    <t>hujan deras yang disertai angin kencang menyebabkan pohon jenis mahoni milik bp. Surobo(65th) tumbang dan melintang dijalan dsn yang menghubungi dsn tegalsari dan tegalrejo, evakuasi dilakukan oleh trc bpbd kab. Bantul di bantu warga, tidak ada kerugian material</t>
  </si>
  <si>
    <t>hujan dan angin dari pukul 19.00 wib menyebabkan  dahan pohon asem kranji diameter 30 cm patah dan menimpa pengendara yang berboncengan , korban di cek di Rumah sakit karena luka adapun korban korban an. Bpk. Ipung lecet tangan dan kaki kanan, korban kedua ibu Murni widayati (56th) luka di bagian kaki dan sudah di rontgen di PKU bantul.,jenis kendaraan honda vario,  alamat korban karanggayam rt.05, bantul, bantul. evakuasi pohon di lakukan oleh ti trc kab. bantul.</t>
  </si>
  <si>
    <t>karanganyar</t>
  </si>
  <si>
    <t>0419193°</t>
  </si>
  <si>
    <t>teras ukuran 3x4 m
ruang tamu ukuran 3x6 m</t>
  </si>
  <si>
    <t>hujan deras yang disertai angin menyebabkan pohon jenis jati dengan diameter 40 cm tumbang mengenai atapa rumah milik bp. margono pada baguan teras ukuran 3x4 m dan ruang tamu 3x6m.  Kerusakan material berupa: reng usuk=15, blandar=2, genteng=150, kk; bp.margono,(48th0, sugiyem(45th), purwanti ningsih(22th0, arista nuvadani(10th). tidak ada korban jiwa</t>
  </si>
  <si>
    <t>wonokromo</t>
  </si>
  <si>
    <t>jejeran 2</t>
  </si>
  <si>
    <t>ngoto</t>
  </si>
  <si>
    <t>gandekan</t>
  </si>
  <si>
    <t>0426276°</t>
  </si>
  <si>
    <t>hujan deras yang disertai angin kencang menyebabkan dahan pohon asem kranji yang berada depan pasar bantul patah, adapun diameter dahan 20cm, evakuasi dilakukan tim trc bpbd bantul, tidak ada korban jiwa dan kerugian</t>
  </si>
  <si>
    <t>ngabean</t>
  </si>
  <si>
    <t>0420800°</t>
  </si>
  <si>
    <t>9124291°</t>
  </si>
  <si>
    <t>9128382°</t>
  </si>
  <si>
    <t>melintang dijalan srandakan</t>
  </si>
  <si>
    <t>hujan deras disertai angin kencang menyebabkan pohon waru diameter 25cm melintang dijalan srandakan , evakuasi dilakukan tim trc bantul bersama jajaran polsek pandak, tidak ada korban jiwa dan kerugian</t>
  </si>
  <si>
    <t>klawonan</t>
  </si>
  <si>
    <t>0423864°</t>
  </si>
  <si>
    <t>9124613°</t>
  </si>
  <si>
    <t>jaringan llistrik terputus</t>
  </si>
  <si>
    <t>hujan deras  yang disertai angin menyebabkan pohon jenis jati diameter 20cm milik bp. Tugiman(69) tumbang menimpa jaringan listrik hingga putus, tidak ada korban jiwa</t>
  </si>
  <si>
    <t>triwidadi</t>
  </si>
  <si>
    <t>kayuhan kulon</t>
  </si>
  <si>
    <t xml:space="preserve"> hujan deras yang disertai angin kencang menyebabkan Pohon jati diameter 50 cm tumbang mengenai rumah Bapak Kuwadi(35 th ) yang dihuni bersama wiwit nuryani (30 th )  , riski (5th) Kerusakan: usuk 4 biji 1meteran,Kerusakan: usuk 4 biji 1meteran, tidak ada korban jiwa</t>
  </si>
  <si>
    <t>mengenai rumah bp. Kuwadi(35th)</t>
  </si>
  <si>
    <t>garasi</t>
  </si>
  <si>
    <t>pohon tumbang disertai angin kencang menyebabkan pohon jenis jati tumbang dan  menimpa garasi, evakuasi dan ass. Dilakuan oleh basarnas dan jajaran tagana, tidak ada korban jiwa</t>
  </si>
  <si>
    <t xml:space="preserve">Kejadian pukul 20.00 WIB akibat meluapnya sungai code mengakibatkan beberapa  rumah tergenang air dengan ketinggian 1, 5 M adapun pemilik rumah tersebut adalah :1         Bp. Tumijan ( 70 th ,  Legiyem (70) 2 jiwa)
2         Bp. Karjono (54 th, 4 Jiwa)andriyani 25 th,andrirusmiyanto 20th ,mujiah 48th
3         Bp.Yanto 50th , lina 21 ,uripraharjo 21th, denta 2 bulan
4         Ib. Yamiyah (49th) ,dwi susilo(30),catur wulandari (28th), Nurma lailasari (15 th ), Katno(34)
5         Bp. Ali Afandi ( 55 thn) , Deri Ricahyo (26th)
6         Bp. Basuki Puryanto(50th ) , nunung wulandari (48th),Dewi (19th)
Kandang kambing dengan isi 5 ekor kambing milik Bpk. Karjono dan Kandang sapi dengan jumlah sapi 12 ekor ikut tergenang air.Ketinggian air yang menggenanggi rumah bervariasi dari 20 cm s/d 150 cm .Nihil Korban Jiwa </t>
  </si>
  <si>
    <t>6 rumah warga tergenang dan kandang kambing dan 1 kandang sapi</t>
  </si>
  <si>
    <t>0431070°</t>
  </si>
  <si>
    <t>913259°</t>
  </si>
  <si>
    <t>°</t>
  </si>
  <si>
    <t>45 rumah terendam terdiri dari 50kk</t>
  </si>
  <si>
    <r>
      <rPr>
        <b/>
        <sz val="10"/>
        <color theme="1"/>
        <rFont val="Aparajita"/>
        <family val="2"/>
      </rPr>
      <t>mengungsi:</t>
    </r>
    <r>
      <rPr>
        <sz val="10"/>
        <color theme="1"/>
        <rFont val="Aparajita"/>
        <family val="2"/>
      </rPr>
      <t xml:space="preserve">
K.H. Hasyim (78th), </t>
    </r>
  </si>
  <si>
    <t>hujan deras seharian menyebabkan sungai code meluap dan menggenangi pemukiman warga dengan ketinggian 30cm, 45 rumah terendam dengan jumlah kk 50, 1 warga dievakuasi karena sakit stroke dan tinggal dirumah saudara atas nama bp. K.H. Hasyim (78th), tidak ada korban jiwa, lahan sawah yang terendam 2 ha, luas lahan permukiman seluas 1 ha</t>
  </si>
  <si>
    <t>40 rumah, 40kk</t>
  </si>
  <si>
    <r>
      <rPr>
        <b/>
        <sz val="10"/>
        <color theme="1"/>
        <rFont val="Aparajita"/>
        <family val="2"/>
      </rPr>
      <t>mengungsi:</t>
    </r>
    <r>
      <rPr>
        <sz val="10"/>
        <color theme="1"/>
        <rFont val="Aparajita"/>
        <family val="2"/>
      </rPr>
      <t xml:space="preserve">
 bp. badawi(70th)</t>
    </r>
  </si>
  <si>
    <t>hujan deras seharian menyebabkan sungai code meluap dan menggenangi pemukiman warga dengan ketinggian 30cm, 40 rumah terendam dengan jumlah kk 40, 1 warga dievakuasi karena sakit dan tinggal dirumah saudara atas nama bp. badawi(70th), tidak ada korban jiwa, , luas lahan permukiman seluas 1 ha</t>
  </si>
  <si>
    <t>50 rumah, 70 kk, talang air saluran irigasi milik sda rusak, jembatan bambu penghubung sawah rusak</t>
  </si>
  <si>
    <r>
      <rPr>
        <b/>
        <sz val="10"/>
        <color theme="1"/>
        <rFont val="Aparajita"/>
        <family val="2"/>
      </rPr>
      <t>mengungsi:</t>
    </r>
    <r>
      <rPr>
        <sz val="10"/>
        <color theme="1"/>
        <rFont val="Aparajita"/>
        <family val="2"/>
      </rPr>
      <t xml:space="preserve">
salimah(67th)</t>
    </r>
  </si>
  <si>
    <t>merendam 45 rumah terdiri 50 kk</t>
  </si>
  <si>
    <t>hujan deras seharian menyebabkan sungai code meluap dan menggenangi pemukiman warga dengan ketinggian 30cm, 50rumah terendam dengan jumlah kk 70, 1 warga dievakuasi karena sakit  stroke dan tinggal dirumah anaknya di dsn. pandes 2. nama ibu salimah(67th). tidak ada korban jiwa,3 dapuran bambu ambruk disungai dan menutupi aliran sungai. luas permukiman yang terendam  1 ha</t>
  </si>
  <si>
    <t>hujan deras seharian menyebabkan sungai code meluap dan menggenangi pemukiman warga dengan ketinggian 30cm, 45rumah terendam dengan jumlah kk 50,  tidak ada korban jiwa,.luas permukiman yang terendam  1 ha</t>
  </si>
  <si>
    <t>gesik kalipucang</t>
  </si>
  <si>
    <t>20 rumah tergenang yang terdiri dari 80 kk, 19 sumur warga tergenang</t>
  </si>
  <si>
    <r>
      <t xml:space="preserve">hujan deras semalaman menyebabkan sungai bedog meluap sehingga terjadi banjir dan menggenangi 20 rumah warga yang terdiri dari 80 kk, salah satunya home stay milik bp. Yoss(cp:081 726 558 1)luasan wilayah yang tergenang </t>
    </r>
    <r>
      <rPr>
        <sz val="9"/>
        <color indexed="8"/>
        <rFont val="Calibri"/>
        <family val="2"/>
      </rPr>
      <t>±</t>
    </r>
    <r>
      <rPr>
        <sz val="9"/>
        <color indexed="8"/>
        <rFont val="Aparajita"/>
        <family val="2"/>
      </rPr>
      <t xml:space="preserve">1km, l= 200 tinggi genangan </t>
    </r>
    <r>
      <rPr>
        <sz val="9"/>
        <color indexed="8"/>
        <rFont val="Calibri"/>
        <family val="2"/>
      </rPr>
      <t>±</t>
    </r>
    <r>
      <rPr>
        <sz val="9"/>
        <color indexed="8"/>
        <rFont val="Aparajita"/>
        <family val="2"/>
      </rPr>
      <t xml:space="preserve"> 1m, sumur yang tergenang  sebanyak 19 sumur milik warga, tidak ada korban jiwa</t>
    </r>
  </si>
  <si>
    <t>tirtowetan</t>
  </si>
  <si>
    <t>25 rumah terendam dengan 70kk</t>
  </si>
  <si>
    <t>banjir luapan sungai bedog menyebabkan 25 rumah tergenang  dengan jumlah kk 70, adapun tinggi genangan 75 cm di jalan, kerusakan:
1. bangunan millik bp. Paidi(65th) yang digunakan untuk penyimpanan peralatan dan su=inggah seentara hanyut terkena arus air, 1 keser hilang, 1 buah angkong hilang, pasir 8 truk hanyut
 2. Bpk. Sudiro wardani 75 th . pagar bumi ukuran 12 x1,2 m ambrol 
Sumur terendam,
 3. Bpk. Beben 40 th (matrial bangunan untuk membangun joglo hilang )
4. Bpk.Awin 40 th ( kandang ayam ukuran 2x 0,5 m dan ayam 17 ekor hilang ,serta keramik mentah sebanyak 300 buah hanyut.
5. Bpk. Mugiharjo 60 th ( matrial mebel hanyut belum dapat diketahui jumlahnya )
- Luasan yang tergenang ± 200 x 50 m
 - Surut air jam 01.00 wib
 - Cp. 085808822543/ Bpk Tono</t>
  </si>
  <si>
    <t>sembungan</t>
  </si>
  <si>
    <t>0427193°</t>
  </si>
  <si>
    <t>9133501°</t>
  </si>
  <si>
    <r>
      <rPr>
        <sz val="9"/>
        <color theme="1"/>
        <rFont val="Calibri"/>
        <family val="2"/>
      </rPr>
      <t>±</t>
    </r>
    <r>
      <rPr>
        <sz val="9"/>
        <color theme="1"/>
        <rFont val="Aparajita"/>
        <family val="2"/>
      </rPr>
      <t>15 rumah terendam terdiri dari 15 kk</t>
    </r>
  </si>
  <si>
    <t xml:space="preserve">banjir yang disebabkan luapan sungai bedog pada pukul 23.00 wib menyebabkna 15 rumah warga terendam yang terdiri dari  15 kk, ketinggan genangan 50cm
kerusaan:
1. Kolam ikan lele 2x1,5 m terendam 
2. Ikan lele hanyut terbawa air
3. 4 sumur warga terendam ,Luasan yang terendam air ±1 ha
- Surut pada pukul 01.00 wib
- Cp. (08157914524)/ Bpk Riyadi, tidak ada korban jiwa
</t>
  </si>
  <si>
    <t xml:space="preserve">Sewon </t>
  </si>
  <si>
    <t>Pendowoharjo</t>
  </si>
  <si>
    <t xml:space="preserve">Pacetan </t>
  </si>
  <si>
    <t>2 rumah terendam</t>
  </si>
  <si>
    <t>Dua rumah terendam milik bapak abi yang di kontrakan kepada Bp. Misman 8 jiwa dan Bp. Supri, ass. Dilkukan oleh tim TRC bpbd kab. Bantul</t>
  </si>
  <si>
    <t>miri</t>
  </si>
  <si>
    <t>40 petak kolam dengan luasan 1000m dimana setiap petak kolam diisi 1 kwintal ikan, halaman rumah bp. Mustofa setinggi 30cm selama 2,5 jam</t>
  </si>
  <si>
    <t>Kolam ikan hanyut dan air menggenangi pekarangan rumah bapak mustofa dan sukiran stinggi 30 cm selam 2,5 jam 10 rumah tergenang air setinggi 1 M ( info terbaru dr bp.nur 087805622470 dusun miri dadapan rt 8 timbulharjo kelompok mina mitra usaha,dampak dari banjir yaitu gagal panen,20 pemilik nila,gurameh,bawal,tawes dengan luasan kolam 1000m,total kolam 40 petak tiap kolam 1kwintal).</t>
  </si>
  <si>
    <t>00.00</t>
  </si>
  <si>
    <t>karanggayam</t>
  </si>
  <si>
    <t xml:space="preserve">sd karangggayam terendam air setinggi 70 cm </t>
  </si>
  <si>
    <t>bangunan sd karang gayam terendam air  setinggi 70 cm dan mengakibatkan lumpur masuk di dalam bangunan dengan ketebalan 1 cm-5 cm. kegiatan belajar mengajar sementara di liburkan . guru berserta warga di bantu petugas bpbd dan relawan melakukan pembersihan dari pukul 08.00-12.00 wib, tidak ada korban jiwa</t>
  </si>
  <si>
    <r>
      <t xml:space="preserve">banjir yang di sebabkan luapan sungai opak   mengakibatkan sedikitnya 11 rumah terendam air dari 50 cm- 120 cm.  rumah 
-no 1. bapak rukino(45) yang di huni 4 orang murtini(33),fiska nuraini(15),aksan maulana(7) .
-rumah no 2. bapak wir/ ngatinah (70),ponijan(52),mardial(53).
-rumah no 3.bapak nuridon(36) di huni 4 jiwa.
-rumah no 4 bapak wartono (60) dihuni 6 jiwa.
-rumah no 5 bapak suroyono(40) di huni 4 jiwa.
-rumah no 6 bapak paryadi(37) di huni 3 jiwa.
-rumah no 7.bapak nuryanto(25) 4 jiwa.
-rumah no 8.paryono(38) 5 jiwa.
-rumah no 9 amat wiyono(75) dihuni 2 jiwa.
-rumah no 10.bapak p.yatin/praptp utomo(55) dihuni 4 jiwa.
-rumah no 11 bapak alun-alun (60) di huni 2 jiwa.
warga tersebut mengungsi di masjid setempat dan kembali kerumah ketika air sudah surut </t>
    </r>
    <r>
      <rPr>
        <sz val="9"/>
        <color theme="1"/>
        <rFont val="Aparajita"/>
        <family val="2"/>
      </rPr>
      <t>± pukul 04.00 wib dampat banjir mengakibatkan sumur sedikitnya 11 sumur terendam dan tercemar lumpur. tidak ada korban jiwa</t>
    </r>
  </si>
  <si>
    <r>
      <rPr>
        <b/>
        <sz val="12"/>
        <color indexed="8"/>
        <rFont val="Aparajita"/>
        <family val="2"/>
      </rPr>
      <t>mengungsi:</t>
    </r>
    <r>
      <rPr>
        <sz val="12"/>
        <color indexed="8"/>
        <rFont val="Aparajita"/>
        <family val="2"/>
      </rPr>
      <t xml:space="preserve">
-</t>
    </r>
    <r>
      <rPr>
        <b/>
        <sz val="12"/>
        <color indexed="8"/>
        <rFont val="Aparajita"/>
        <family val="2"/>
      </rPr>
      <t>kk 1</t>
    </r>
    <r>
      <rPr>
        <sz val="12"/>
        <color indexed="8"/>
        <rFont val="Aparajita"/>
        <family val="2"/>
      </rPr>
      <t>. 
bapak rukino(45) yang di huni 4 orang murtini(33),fiska nuraini(15),aksan maulana(7) .
-</t>
    </r>
    <r>
      <rPr>
        <b/>
        <sz val="12"/>
        <color indexed="8"/>
        <rFont val="Aparajita"/>
        <family val="2"/>
      </rPr>
      <t xml:space="preserve">kk 2
</t>
    </r>
    <r>
      <rPr>
        <sz val="12"/>
        <color indexed="8"/>
        <rFont val="Aparajita"/>
        <family val="2"/>
      </rPr>
      <t xml:space="preserve"> bapak wir/ ngatinah (70),ponijan(52),mardial(53).
-</t>
    </r>
    <r>
      <rPr>
        <b/>
        <sz val="12"/>
        <color indexed="8"/>
        <rFont val="Aparajita"/>
        <family val="2"/>
      </rPr>
      <t xml:space="preserve">kk 3
</t>
    </r>
    <r>
      <rPr>
        <sz val="12"/>
        <color indexed="8"/>
        <rFont val="Aparajita"/>
        <family val="2"/>
      </rPr>
      <t>.bapak nuridon(36) di huni 4 jiwa.
-</t>
    </r>
    <r>
      <rPr>
        <b/>
        <sz val="12"/>
        <color indexed="8"/>
        <rFont val="Aparajita"/>
        <family val="2"/>
      </rPr>
      <t xml:space="preserve">kk 4
</t>
    </r>
    <r>
      <rPr>
        <sz val="12"/>
        <color indexed="8"/>
        <rFont val="Aparajita"/>
        <family val="2"/>
      </rPr>
      <t xml:space="preserve"> bapak wartono (60) dihuni 6 jiwa.
-</t>
    </r>
    <r>
      <rPr>
        <b/>
        <sz val="12"/>
        <color indexed="8"/>
        <rFont val="Aparajita"/>
        <family val="2"/>
      </rPr>
      <t xml:space="preserve">kk 5
</t>
    </r>
    <r>
      <rPr>
        <sz val="12"/>
        <color indexed="8"/>
        <rFont val="Aparajita"/>
        <family val="2"/>
      </rPr>
      <t xml:space="preserve"> bapak suroyono(40) di huni 4 jiwa.
-</t>
    </r>
    <r>
      <rPr>
        <b/>
        <sz val="12"/>
        <color indexed="8"/>
        <rFont val="Aparajita"/>
        <family val="2"/>
      </rPr>
      <t>kk 6</t>
    </r>
    <r>
      <rPr>
        <sz val="12"/>
        <color indexed="8"/>
        <rFont val="Aparajita"/>
        <family val="2"/>
      </rPr>
      <t xml:space="preserve"> 
bapak paryadi(37) di huni 3 jiwa.
-</t>
    </r>
    <r>
      <rPr>
        <b/>
        <sz val="12"/>
        <color indexed="8"/>
        <rFont val="Aparajita"/>
        <family val="2"/>
      </rPr>
      <t>kk7</t>
    </r>
    <r>
      <rPr>
        <sz val="12"/>
        <color indexed="8"/>
        <rFont val="Aparajita"/>
        <family val="2"/>
      </rPr>
      <t>.
bapak nuryanto(25) 4 jiwa.
-</t>
    </r>
    <r>
      <rPr>
        <b/>
        <sz val="12"/>
        <color indexed="8"/>
        <rFont val="Aparajita"/>
        <family val="2"/>
      </rPr>
      <t>kk 8</t>
    </r>
    <r>
      <rPr>
        <sz val="12"/>
        <color indexed="8"/>
        <rFont val="Aparajita"/>
        <family val="2"/>
      </rPr>
      <t xml:space="preserve">.
paryono(38) 5 jiwa.
</t>
    </r>
    <r>
      <rPr>
        <b/>
        <sz val="12"/>
        <color indexed="8"/>
        <rFont val="Aparajita"/>
        <family val="2"/>
      </rPr>
      <t>-kk 9</t>
    </r>
    <r>
      <rPr>
        <sz val="12"/>
        <color indexed="8"/>
        <rFont val="Aparajita"/>
        <family val="2"/>
      </rPr>
      <t xml:space="preserve"> 
amat wiyono(75) dihuni 2 jiwa.
</t>
    </r>
    <r>
      <rPr>
        <b/>
        <sz val="12"/>
        <color indexed="8"/>
        <rFont val="Aparajita"/>
        <family val="2"/>
      </rPr>
      <t>-kk 10
.</t>
    </r>
    <r>
      <rPr>
        <sz val="12"/>
        <color indexed="8"/>
        <rFont val="Aparajita"/>
        <family val="2"/>
      </rPr>
      <t xml:space="preserve">bapak p.yatin/praptp utomo(55) dihuni 4 jiwa.
</t>
    </r>
    <r>
      <rPr>
        <b/>
        <sz val="12"/>
        <color indexed="8"/>
        <rFont val="Aparajita"/>
        <family val="2"/>
      </rPr>
      <t>-kk 11</t>
    </r>
    <r>
      <rPr>
        <sz val="12"/>
        <color indexed="8"/>
        <rFont val="Aparajita"/>
        <family val="2"/>
      </rPr>
      <t xml:space="preserve">
 bapak alun-alun (60) di huni 2 jiwa.</t>
    </r>
  </si>
  <si>
    <t>11 rumah terendam air dari 50cm-120cm</t>
  </si>
  <si>
    <t>jalan desa yang menghubungkan antara desa bawuran dan desa pleret terputus akibat luapan sungai opak,ukuran lebar 4 m,panjang 15 m</t>
  </si>
  <si>
    <t>jalan desa yang menghubungkan ds. Bawuran dan desa peret</t>
  </si>
  <si>
    <t>mulyodadi</t>
  </si>
  <si>
    <t>paker</t>
  </si>
  <si>
    <t>pemukian wrga terendam</t>
  </si>
  <si>
    <t>banjir luapan sungai winongo berdampak pada terendamnya pemukiman warga, info:pmi bantul, tidak ada korban jiwa</t>
  </si>
  <si>
    <t>menayu kulon</t>
  </si>
  <si>
    <t>banjir luapan sungai code berdampak pada terendamnya pemukiman warga. Sumber informasi: pmi bantul</t>
  </si>
  <si>
    <t>segoroyoso</t>
  </si>
  <si>
    <t>1. Jalan amblas sepanjang 10 M dekat jembatan baru tegal rejo info dari  Agus Tri ( PBK)
2. Jalan yg rusak itu Jalan kampung penghubung desa pleret sama desa bawuran +- lebar 4m panjang 15 m.
3. Talud jembatan gantung tergerus.</t>
  </si>
  <si>
    <t>jalan kampung dan talud jembatan gantung usak</t>
  </si>
  <si>
    <t xml:space="preserve">sorok </t>
  </si>
  <si>
    <t>cembing</t>
  </si>
  <si>
    <t>berdampak pada permuiman warga . Sumber info dari PMI</t>
  </si>
  <si>
    <r>
      <t xml:space="preserve">Hujan deras yang terjadi pada pukul 11.00 malam di titik lokasi pertemuan antara sungai widuri dan sungai bedog sehingga aliran air dari sungai widuri tertahan
bangket sungai di sebelah barat sungai widuri tepatnya di sebelah selatan jebol dan mengancam rumah milik bp. murat dewanto(50th) yang dihuni 6 jiwa yaitu : 
ibu agata sri suparmi(51 th)Dewa adidarma (18 th ) tlp: 08994602344
rafi aranjuno (11 th) , yuda mahendra (10th ) , bangket longsor sepanjang 10 m dan tinggi 6 m dan lebar </t>
    </r>
    <r>
      <rPr>
        <sz val="12"/>
        <color indexed="8"/>
        <rFont val="Calibri"/>
        <family val="2"/>
      </rPr>
      <t>±</t>
    </r>
    <r>
      <rPr>
        <sz val="9"/>
        <color indexed="8"/>
        <rFont val="Aparajita"/>
        <family val="2"/>
      </rPr>
      <t>3m</t>
    </r>
    <r>
      <rPr>
        <sz val="12"/>
        <color indexed="8"/>
        <rFont val="Aparajita"/>
        <family val="2"/>
      </rPr>
      <t xml:space="preserve">
</t>
    </r>
  </si>
  <si>
    <t xml:space="preserve">jogonalan lor </t>
  </si>
  <si>
    <r>
      <t xml:space="preserve">banjir menggennag permukiman setinggi </t>
    </r>
    <r>
      <rPr>
        <sz val="12"/>
        <color indexed="8"/>
        <rFont val="Calibri"/>
        <family val="2"/>
      </rPr>
      <t>±</t>
    </r>
    <r>
      <rPr>
        <sz val="9"/>
        <color indexed="8"/>
        <rFont val="Aparajita"/>
        <family val="2"/>
      </rPr>
      <t>40 cm dan 7 rumah terendam yaitu ; 
1. suyitno(56th) 2 kk (7 jiwa ) dan 1 balita 
2. bp. Sukinto(80th ) 3 jiwa 1 lansia 
3. bp. Moko (47th) 4 jiwa 
4. bp. Digdo (32th) 4 jiwa
5. Bp. Widodo (45th) 4 jiwa 1 balita
6. bp. supangat (51th)4 jiwa 
area permukiman terdampak sepanajng 200 x 30 m , cp: 089868883661 ibu tutut</t>
    </r>
  </si>
  <si>
    <t>pandean</t>
  </si>
  <si>
    <r>
      <t xml:space="preserve">akibat luapan banjir kali code sumur warga mengalami keruh dan berlumpurdi </t>
    </r>
    <r>
      <rPr>
        <sz val="12"/>
        <color indexed="8"/>
        <rFont val="Calibri"/>
        <family val="2"/>
      </rPr>
      <t>±</t>
    </r>
    <r>
      <rPr>
        <sz val="9"/>
        <color indexed="8"/>
        <rFont val="Aparajita"/>
        <family val="2"/>
      </rPr>
      <t>6 rumah terdiri dari 8 kk 
talud bangketan air sepanajng 50 m mengalami pergeseran 
hewan ternak berupa 1 ekor kambing dan 10 ayam basah terkena genangan air namun masih hidup</t>
    </r>
  </si>
  <si>
    <t>fasilitas umum berupa jaln aspal rusak dan terken alumpur 
talud di bawah jembatan terkikis
4 sumur mlik warga keruh
peralatan dapur hanyut terbawa arus air
rumah terdampak sebanyak 19 rumah dan 19 kk</t>
  </si>
  <si>
    <t>sidorejo</t>
  </si>
  <si>
    <t>ngestiharjo</t>
  </si>
  <si>
    <t xml:space="preserve">dukuh sukun </t>
  </si>
  <si>
    <t xml:space="preserve">jetis </t>
  </si>
  <si>
    <t xml:space="preserve">sumur terendam ada 6 buah yaitu milik , solbana , mursilah , murtijo ,daerah,kerto murti rahayu 
sawah terendam  2ha status milik kas desa 
rumah industri tahu tempe milik imam bukhori (50 th) sarbani 48 th heri santoso 40 th , waseto 37 th 
dapur empring terbawa arus air 
pinggiran kali terkikis air </t>
  </si>
  <si>
    <t xml:space="preserve">cepoko jajar </t>
  </si>
  <si>
    <t xml:space="preserve">piyungan </t>
  </si>
  <si>
    <t>kuden</t>
  </si>
  <si>
    <t>Sumur milik bp. Mujiono  45 th ( 3 jiwa) Amblas dan biasa masih digunakan untuk sehari hari- hari- Jarak dengan rumah 7m- Kamar mandi dan toilet ada di dalam rumah - Kejadian jam 01.30 wib- Sumur milik ibu Yayuk 54 th( air menjadi keruh , sumur dipake oleh 6 rumah, jark sumur dengan bibir sungai 15 m - Cp ibu yayuk ; 087838484657</t>
  </si>
  <si>
    <t>glondong</t>
  </si>
  <si>
    <t xml:space="preserve">sewon </t>
  </si>
  <si>
    <t>gemblangan</t>
  </si>
  <si>
    <t>api tiba-tiba muncul dan sudah terlihat membesar dari ruangan oven, diduga api berasal dari tempat pengovenan kayu yang ditinggal oleh karyawan. Tidak ada korban jiwa</t>
  </si>
  <si>
    <t xml:space="preserve">kabel utama penerangan jalan </t>
  </si>
  <si>
    <r>
      <t xml:space="preserve">hujan deras dan usia pohon sudah tua 
- pohon munggur diameter  </t>
    </r>
    <r>
      <rPr>
        <sz val="9"/>
        <color indexed="8"/>
        <rFont val="Calibri"/>
        <family val="2"/>
      </rPr>
      <t>±</t>
    </r>
    <r>
      <rPr>
        <sz val="6.75"/>
        <color indexed="8"/>
        <rFont val="Aparajita"/>
        <family val="2"/>
      </rPr>
      <t xml:space="preserve"> 80 cm tumbang di lapangan trirenggo 
- pohon milik PU 
- kabel utama penerangan jalan terangkat </t>
    </r>
  </si>
  <si>
    <t>sidomulyo</t>
  </si>
  <si>
    <t>cangkring</t>
  </si>
  <si>
    <r>
      <t xml:space="preserve">hujan deras menyebabkan sungai yang melewati dusun cangkring meluap
air menggenag di pekarangan  dusun dengan ketinggian air variasi </t>
    </r>
    <r>
      <rPr>
        <sz val="9"/>
        <color indexed="8"/>
        <rFont val="Calibri"/>
        <family val="2"/>
      </rPr>
      <t>±</t>
    </r>
    <r>
      <rPr>
        <sz val="6.75"/>
        <color indexed="8"/>
        <rFont val="Aparajita"/>
        <family val="2"/>
      </rPr>
      <t xml:space="preserve">30 cm - 60 cm 
1 rumah tergenang a/n bp. Tukijan (80th) dan ibu siti( 75th) air masuk ke dalam rumah dengan ketinggian air 20 cm 
</t>
    </r>
  </si>
  <si>
    <t xml:space="preserve">hujan deras menyebabkan sungai yang melewati dusun cangkring meluap
air menggenag di pekarangan  dusun dengan ketinggian air variasi ±30 cm - 60 cm 
1 rumah tergenang a/n bp. Tukijan (80th) dan ibu siti( 75th) air masuk ke dalam rumah dengan ketinggian air 20 cm 
</t>
  </si>
  <si>
    <t xml:space="preserve">hujan deras dan usia pohon sudah tua 
- pohon munggur diameter  ± 80 cm tumbang di lapangan trirenggo 
- pohon milik desa trirenggo
- kabel utama penerangan jalan terangkat </t>
  </si>
  <si>
    <t xml:space="preserve">penyebab banjir karena dam mejing pintu airnya tidak di buka semua.Untuk di Rt.66 ada kandang kelompok yang terendam, air naik sekitar 90 cm.untuk sumur yang terendam milik bp paidi (60th) ada 3 jiwa, perlu utk di kuras.  </t>
  </si>
  <si>
    <t>penyebab banjir karena dam mejing pintu airnya tidak di buka semua.pekarangan rumah warga dan jalan terdapat genangan air tidak sampai ke rumah warga</t>
  </si>
  <si>
    <t>penyebab banjir karena dam mejing pintu airnya tidak di buka semuaUntuk jalan ada yang putus/ rusak.area terdampak di dusun butuhrt 65- 68 sekitar 5 hektar.</t>
  </si>
  <si>
    <t>penyebab banjir karena dam mejing pintu airnya tidak di buka semua. Ada 6 rumah yang terendam air (1. bp badawi, 2. bp rohman, 3. bp gatot sudarsono, 4. bp jarwo, 5. bp barjo, 6. bp hasan) + 1. puskesmas pembantu sumbermulyo. Air naik ke rumah sekitar 30 - 50 cm, untuk kandang kelompok air naik sampai 90 cm. area terdampak sekitar 0,5 hektar.</t>
  </si>
  <si>
    <t xml:space="preserve">penyebab banjir karena dam mejing pintu airnya tidak di buka semua. Untuk rt 61 ada 2 rumah yang terendam (1, bp sutriyatno, 2 bp. Jatmiko)
</t>
  </si>
  <si>
    <t xml:space="preserve"> rt 62 ada 4 jiwa (1. bp nenet, 2. bp surojo, 3.bp kismo, 4. bp nurhadi) air naik sekitar jam 01,00 wib, jam 02.00 - 03.00 wib aid sudah masuk ke pekarangan/rumah warga, jam 04.00 wib air sudah mulai berangsur surut. area terdampak sekitar 5 hektar. untuk jalan ada yang rusak / tergerus krn erosi</t>
  </si>
  <si>
    <t xml:space="preserve">Hujan yang deras menyebabkan tergerusnya bibir sungai, yang awalnya sungai berukuran 10m meluas menjadi  ±50m.
Hal tersebut mengakibatkan jalan kampung menuju sawah dan kebun warga terputus, namun masih ada jalan yg bisa digunakan.
Tindakan sementara sudah dipasang tanda dan pembatas daerah berbahaya oleh warga.
</t>
  </si>
  <si>
    <t>jalan kampng terputus</t>
  </si>
  <si>
    <t>6 sumur warga  dan 2 ha sawah milik kas desa terendam</t>
  </si>
  <si>
    <t xml:space="preserve">talud sepanjang 50 m dengan tinggi 6 m longsor atas terkikis oleh arus air
pengungsi di masjid annur sudah kembali ke rumah masing - masing dengan jumlah 12 kk 45 jiwa cp: 081227687348
warga berinisiatif untuk memasang rambu </t>
  </si>
  <si>
    <t>talud p=50m, dan t=6m</t>
  </si>
  <si>
    <r>
      <t xml:space="preserve">luapan air sungai bedog dan menggenag setinggi </t>
    </r>
    <r>
      <rPr>
        <sz val="9"/>
        <color indexed="8"/>
        <rFont val="Calibri"/>
        <family val="2"/>
      </rPr>
      <t>±</t>
    </r>
    <r>
      <rPr>
        <sz val="9"/>
        <color indexed="8"/>
        <rFont val="Aparajita"/>
        <family val="2"/>
      </rPr>
      <t xml:space="preserve">120 cm 
rumah terendam milik ibu ngatinem (50th) 7 jiwa dan 1 balita berinisiatif mengungsi sendiri menyelamatkan barang berharga , area terendam 1km di rt 08 dan rt 9
berdasarkan keterangan warga kejadian ini  lebih parah dari tahun 2010 cp. 08994144458
rumah semi permanen dari bambu milik wagiman mulyo pawiro(85th) ketinggian air mencapai </t>
    </r>
    <r>
      <rPr>
        <sz val="9"/>
        <color indexed="8"/>
        <rFont val="Calibri"/>
        <family val="2"/>
      </rPr>
      <t>±</t>
    </r>
    <r>
      <rPr>
        <sz val="9"/>
        <color indexed="8"/>
        <rFont val="Aparajita"/>
        <family val="2"/>
      </rPr>
      <t>150 cm s/d 2m 
kerugian : 2 ekor ayam , bebek 10 ekor dan tv terendam air</t>
    </r>
  </si>
  <si>
    <t>menggenangi  rumah warga  setinggi 120 cm dan 2 ekor ayam ,10 ekor bebek dan tv terendam air</t>
  </si>
  <si>
    <t xml:space="preserve">0431139'
</t>
  </si>
  <si>
    <t>9132965'</t>
  </si>
  <si>
    <t>0422310'</t>
  </si>
  <si>
    <t>9121603'</t>
  </si>
  <si>
    <t>0427313'</t>
  </si>
  <si>
    <t>9126926'</t>
  </si>
  <si>
    <t>9133018'</t>
  </si>
  <si>
    <t>0437881'</t>
  </si>
  <si>
    <t>jalan desa terputus</t>
  </si>
  <si>
    <t>pekarangan dan jalam</t>
  </si>
  <si>
    <t>kandang kelompok dan sumur terendam</t>
  </si>
  <si>
    <t>06.00'</t>
  </si>
  <si>
    <t xml:space="preserve">mangunan </t>
  </si>
  <si>
    <t>0438268'</t>
  </si>
  <si>
    <t>9123536'</t>
  </si>
  <si>
    <t>menutup akses jalan desa</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</si>
  <si>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terancam longsor karena mengalami penurunan/ pergerakan tanah dari 30m menjadi 50 cm , tidak ada korban jiwa, tim ass. trc bantul, kerja bakti dilakukan warga dan sudah dapat digunakan kembali namun khusus pejalan kaki</t>
  </si>
  <si>
    <t>21.00'</t>
  </si>
  <si>
    <t>0438344'</t>
  </si>
  <si>
    <t>9123581'</t>
  </si>
  <si>
    <t>menutup akses jalan menuju seropan 1 muntuk</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</si>
  <si>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aorang</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</si>
  <si>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orang</t>
  </si>
  <si>
    <t>sawah terendam</t>
  </si>
  <si>
    <t>hujan deras menyebabkan sungai winongo meluap sehingga sawah (padi) terendam hingga 10 cm, tidak ada korban jiwa</t>
  </si>
  <si>
    <t>plebengan</t>
  </si>
  <si>
    <t>hujan lebat menyebabkan sawah terendam  ketinggian 20cm, namun hingga pukul 10.00 wib air sudah surut 1/3, info: bp gunawan,cp: 0815770661</t>
  </si>
  <si>
    <t>trimurti</t>
  </si>
  <si>
    <t>menggenangi seluruh dusun dan masuk ke dalam rumah(3-7 rumah)</t>
  </si>
  <si>
    <t>hujan lebat menyebabkan terjadinya banjir genangan, hingga menggenangi hampir seluruh dusun dan masuk kedalam rumah sebanyak 3-7 rumah warga, tidak ada korban jiwa, info: 087 839 098118</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</si>
  <si>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milik bp.adi sumanto terancam longsor karena mengalami penurunan/ pergerakan tanah dari 30m menjadi 50 cm , tidak ada korban jiwa, tim ass. trc bantul, kerja bakti dilakukan warga dan sudah dapat digunakan kembali namun khusus pejalan kaki</t>
  </si>
  <si>
    <t>pelemsewu</t>
  </si>
  <si>
    <t>mengenai jaringan telkom</t>
  </si>
  <si>
    <t>hujan lebat disertai angin menyebabkan pohon munggur diameter 30 cm tumbang mengenai jaringan telkom, tidak ada korban jiwa, terkait jaringan telkom dilaporkan kepada pihak terkait,info: bp. Bayu, cp: 081 668 6440</t>
  </si>
  <si>
    <t>karangtalun</t>
  </si>
  <si>
    <t>material longsorn menimpabangunan rumah yang digunakan untuk membuat kerajinan bambu</t>
  </si>
  <si>
    <t>cerah habis hujan</t>
  </si>
  <si>
    <t>Pedak</t>
  </si>
  <si>
    <t>Sawah terendam dan akses jalan terganggu</t>
  </si>
  <si>
    <t>Tirtosari</t>
  </si>
  <si>
    <t>Buruhan</t>
  </si>
  <si>
    <t>Kwaru</t>
  </si>
  <si>
    <t>tiga orang sedang bekerja membuat kerajinan bambu di rumah bapak ngatipar tiba tiba  tebing setinggi 5 meter panjang 10 meter longsor dan menimpa bangunan yang sedang di gunakan untuk membuat kerajinan akibatnya tiga korban  atas nama 
1. Bp. Subi 30 thn warga dusun nglingseng RT 06 Muntuk dlingo tertimbun tanah dan batu hanya terlihat bagian kepala
2. Bp. Sugiman H.S. warga dusun nglingseng RT 05 Muntuk Dlingo  mengalami luka pada bagian kepala, leher dan kaki
3. Bp. Jamhari 52 thn warga dusun nglingseng RT 05 Muntuk dlingo mengalami cidera pada bagian punggung 
ketiga korban di bawa ke RS nur hidayah blawong trimulyo jetis dan info terakhir oleh pemkab 2 korban no 1 &amp;2 dirujuk ke rsud p.senoati, no 1 sudah dibawa pulang (rawat jalan)</t>
  </si>
  <si>
    <r>
      <rPr>
        <b/>
        <sz val="10"/>
        <color indexed="8"/>
        <rFont val="Aparajita"/>
        <family val="2"/>
      </rPr>
      <t>luka:</t>
    </r>
    <r>
      <rPr>
        <sz val="10"/>
        <color indexed="8"/>
        <rFont val="Aparajita"/>
        <family val="2"/>
      </rPr>
      <t xml:space="preserve">
1. Bp Subi 30 Thn
2. Bp. Sugiman H.S 42 Tahun
3. Bp. Jamhari 52 tahun</t>
    </r>
  </si>
  <si>
    <t>0436480'</t>
  </si>
  <si>
    <t>9126285'</t>
  </si>
  <si>
    <r>
      <rPr>
        <b/>
        <sz val="10"/>
        <color theme="1"/>
        <rFont val="Aparajita"/>
        <family val="2"/>
      </rPr>
      <t xml:space="preserve"> luka :</t>
    </r>
    <r>
      <rPr>
        <sz val="10"/>
        <color theme="1"/>
        <rFont val="Aparajita"/>
        <family val="2"/>
      </rPr>
      <t xml:space="preserve">
1. rudianto(48th)
</t>
    </r>
    <r>
      <rPr>
        <b/>
        <sz val="10"/>
        <color theme="1"/>
        <rFont val="Aparajita"/>
        <family val="2"/>
      </rPr>
      <t xml:space="preserve">mengungsi: </t>
    </r>
    <r>
      <rPr>
        <sz val="10"/>
        <color theme="1"/>
        <rFont val="Aparajita"/>
        <family val="2"/>
      </rPr>
      <t xml:space="preserve">
1.purwoatmojo(89th),
 2. ngatilah(70th),
3. rudianto(48th) dan
4. novia ika putri(17th). 
</t>
    </r>
  </si>
  <si>
    <t>banjir genangan mengenai sawah(bawang merah) di Buruhan  ±50cm, dan ±20cm , dan mengaggu kases jalan penghubung sanden dan kretek</t>
  </si>
  <si>
    <t>penyebab banjir karena dam mejing pintu airnya tidak di buka semua.  Untuk rumah2 warga aman, tidak ada korban jiwa</t>
  </si>
  <si>
    <t>pundong</t>
  </si>
  <si>
    <t>seloharjo</t>
  </si>
  <si>
    <t>kalipakem</t>
  </si>
  <si>
    <r>
      <t xml:space="preserve">jalan yang ambles 6m lubangnya mencapai </t>
    </r>
    <r>
      <rPr>
        <sz val="9"/>
        <color indexed="8"/>
        <rFont val="Calibri"/>
        <family val="2"/>
      </rPr>
      <t>±</t>
    </r>
    <r>
      <rPr>
        <sz val="6.75"/>
        <color indexed="8"/>
        <rFont val="Aparajita"/>
        <family val="2"/>
      </rPr>
      <t>80cm.</t>
    </r>
  </si>
  <si>
    <r>
      <t xml:space="preserve">jalan ambles berlubang disebabkan oleh adanya gerusan air dibawahnya yang merupakan saluran air dan disebabkan juga oleh beban jalan yang terlewati terlalu berat. Sementara warga sudah memasangi rambu rambu peringatan,untuk roda 2 masih bisa lewat namun untuk roda 4 sementara ditutup harus putar cari jalur alternatif, </t>
    </r>
    <r>
      <rPr>
        <b/>
        <sz val="9"/>
        <color indexed="8"/>
        <rFont val="Aparajita"/>
        <family val="2"/>
      </rPr>
      <t>(satu minggu sebelumnya sudah ada amblesan kecil berdiameter 20cm).</t>
    </r>
  </si>
  <si>
    <t>mendung tipis</t>
  </si>
  <si>
    <t>babadan</t>
  </si>
  <si>
    <r>
      <t>07.79756</t>
    </r>
    <r>
      <rPr>
        <sz val="10"/>
        <color indexed="8"/>
        <rFont val="Calibri"/>
        <family val="2"/>
      </rPr>
      <t>°</t>
    </r>
  </si>
  <si>
    <r>
      <t>110.39693</t>
    </r>
    <r>
      <rPr>
        <sz val="10"/>
        <color indexed="8"/>
        <rFont val="Calibri"/>
        <family val="2"/>
      </rPr>
      <t>°</t>
    </r>
  </si>
  <si>
    <t>dapuran bambu diameter 3m tergerus oleh aliran sungai dan menutup 1/3 badan sungai</t>
  </si>
  <si>
    <r>
      <t xml:space="preserve">hujan deras dan luapan air sungai gajah wong mengakibatkan dapuran bambu berdiameter 3m tergerus oleh aliran sungai dan menutup 1/3 badan sungai 9sisi timur pada wilayah bantul0,menurut bp. Haliman dan ketua rt setempat selama 20th terakhir banjir tersebut mengakibatkan pengikisan lahan yang </t>
    </r>
    <r>
      <rPr>
        <sz val="10"/>
        <color indexed="8"/>
        <rFont val="Calibri"/>
        <family val="2"/>
      </rPr>
      <t>±</t>
    </r>
    <r>
      <rPr>
        <sz val="10"/>
        <color indexed="8"/>
        <rFont val="Aparajita"/>
        <family val="2"/>
      </rPr>
      <t xml:space="preserve">2000m milik bp.haliman dan mengakibatkan bertambahnya lahan/wedi kengser disisi barat sungai (wilayah kota). perlu pengukuran luasan hak mlik disepanjang bantaran sungai.. perlu dipasang karung pasir,bronjong ataupun bangket </t>
    </r>
    <r>
      <rPr>
        <sz val="10"/>
        <color indexed="8"/>
        <rFont val="Calibri"/>
        <family val="2"/>
      </rPr>
      <t>±</t>
    </r>
    <r>
      <rPr>
        <sz val="10"/>
        <color indexed="8"/>
        <rFont val="Aparajita"/>
        <family val="2"/>
      </rPr>
      <t>750m.</t>
    </r>
  </si>
  <si>
    <t>07.56888'</t>
  </si>
  <si>
    <t>110.2013'7472"</t>
  </si>
  <si>
    <t>laka sumur</t>
  </si>
  <si>
    <t>tegal belan</t>
  </si>
  <si>
    <t>0425245</t>
  </si>
  <si>
    <t>Vera Ismudi 59 Tahun</t>
  </si>
  <si>
    <t>korban an. Vera Ismudi 59 Thn alamat Jl. Kol. Sugiyono No 13 RT 26 /006 Keparakan Mergangsan, menurut saksi korban datang jam 10.00 WIB untuk menengok saudaranya Jumtani 90 Thn. Jam 11 Pamit ke kamar mandi Mau Mabyur, kurang lebil pkl 14.30 jumtani menimba air di sumur saat menaikan timba terasa berat kemudian memanggail yusuf priambodo 17 thn untuk membantu mengangkat timba, namun yang terlihat mayat ibu vera ismudi, kejadian penemuan jam 15.30 proses evakuasi dilakukan oleh PMI Bantul Polsek bali Ident POLRES dan Warga. Korban menderita cacat pada kaki kiri ( menggunakan kaki palsu )</t>
  </si>
  <si>
    <t>0426587</t>
  </si>
</sst>
</file>

<file path=xl/styles.xml><?xml version="1.0" encoding="utf-8"?>
<styleSheet xmlns="http://schemas.openxmlformats.org/spreadsheetml/2006/main">
  <numFmts count="2">
    <numFmt numFmtId="164" formatCode="dd/mm/yyyy;@"/>
    <numFmt numFmtId="165" formatCode="dd\.mm\.yy;@"/>
  </numFmts>
  <fonts count="54">
    <font>
      <sz val="11"/>
      <color indexed="8"/>
      <name val="Calibri"/>
      <family val="2"/>
      <charset val="134"/>
    </font>
    <font>
      <b/>
      <sz val="9"/>
      <color indexed="81"/>
      <name val="Tahoma"/>
      <family val="2"/>
    </font>
    <font>
      <sz val="9"/>
      <color indexed="81"/>
      <name val="Tahoma"/>
      <family val="2"/>
    </font>
    <font>
      <sz val="10"/>
      <color indexed="8"/>
      <name val="Aharoni"/>
      <charset val="177"/>
    </font>
    <font>
      <b/>
      <sz val="10"/>
      <color indexed="8"/>
      <name val="Aharoni"/>
      <charset val="177"/>
    </font>
    <font>
      <sz val="10"/>
      <color theme="0"/>
      <name val="Aharoni"/>
      <charset val="177"/>
    </font>
    <font>
      <b/>
      <sz val="12"/>
      <color indexed="9"/>
      <name val="Tahoma"/>
      <family val="2"/>
    </font>
    <font>
      <sz val="10"/>
      <color indexed="8"/>
      <name val="Aparajita"/>
      <family val="2"/>
    </font>
    <font>
      <sz val="10"/>
      <color theme="1"/>
      <name val="Aparajita"/>
      <family val="2"/>
    </font>
    <font>
      <sz val="10"/>
      <name val="Aparajita"/>
      <family val="2"/>
    </font>
    <font>
      <b/>
      <u/>
      <sz val="14"/>
      <color rgb="FFFF0000"/>
      <name val="Aharoni"/>
      <charset val="177"/>
    </font>
    <font>
      <sz val="10"/>
      <color indexed="8"/>
      <name val="Calibri"/>
      <family val="2"/>
    </font>
    <font>
      <sz val="9"/>
      <name val="Aparajita"/>
      <family val="2"/>
    </font>
    <font>
      <sz val="9"/>
      <color theme="0"/>
      <name val="Aharoni"/>
      <charset val="177"/>
    </font>
    <font>
      <sz val="9"/>
      <color theme="1"/>
      <name val="Aparajita"/>
      <family val="2"/>
    </font>
    <font>
      <sz val="9"/>
      <color theme="1"/>
      <name val="Calibri"/>
      <family val="2"/>
    </font>
    <font>
      <sz val="9"/>
      <color indexed="8"/>
      <name val="Aparajita"/>
      <family val="2"/>
    </font>
    <font>
      <sz val="9"/>
      <color indexed="8"/>
      <name val="Aharoni"/>
      <charset val="177"/>
    </font>
    <font>
      <sz val="10"/>
      <color indexed="8"/>
      <name val="Times New Roman"/>
      <family val="1"/>
    </font>
    <font>
      <sz val="11"/>
      <color indexed="8"/>
      <name val="Times New Roman"/>
      <family val="1"/>
    </font>
    <font>
      <sz val="8"/>
      <color rgb="FF000000"/>
      <name val="Aparajita"/>
      <family val="2"/>
    </font>
    <font>
      <sz val="9"/>
      <color indexed="8"/>
      <name val="Bell MT"/>
      <family val="1"/>
    </font>
    <font>
      <sz val="8.1"/>
      <color theme="1"/>
      <name val="Aparajita"/>
      <family val="2"/>
    </font>
    <font>
      <sz val="8.1"/>
      <color theme="1"/>
      <name val="Calibri"/>
      <family val="2"/>
    </font>
    <font>
      <sz val="7.3"/>
      <color theme="1"/>
      <name val="Aparajita"/>
      <family val="2"/>
    </font>
    <font>
      <sz val="8"/>
      <color theme="1"/>
      <name val="Aparajita"/>
      <family val="2"/>
    </font>
    <font>
      <sz val="7.3"/>
      <color rgb="FFFF0000"/>
      <name val="Aparajita"/>
      <family val="2"/>
    </font>
    <font>
      <sz val="10"/>
      <color theme="1"/>
      <name val="Calibri"/>
      <family val="2"/>
    </font>
    <font>
      <sz val="8"/>
      <color indexed="8"/>
      <name val="Aparajita"/>
      <family val="2"/>
    </font>
    <font>
      <sz val="10"/>
      <color rgb="FF000000"/>
      <name val="Aparajita"/>
      <family val="2"/>
    </font>
    <font>
      <vertAlign val="superscript"/>
      <sz val="10"/>
      <color rgb="FF000000"/>
      <name val="Aparajita"/>
      <family val="2"/>
    </font>
    <font>
      <b/>
      <sz val="10"/>
      <color rgb="FF000000"/>
      <name val="Aparajita"/>
      <family val="2"/>
    </font>
    <font>
      <sz val="6"/>
      <color theme="1"/>
      <name val="Aparajita"/>
      <family val="2"/>
    </font>
    <font>
      <sz val="6"/>
      <color rgb="FFFF0000"/>
      <name val="Aparajita"/>
      <family val="2"/>
    </font>
    <font>
      <b/>
      <sz val="6"/>
      <color rgb="FFFF0000"/>
      <name val="Aparajita"/>
      <family val="2"/>
    </font>
    <font>
      <b/>
      <sz val="12"/>
      <color indexed="8"/>
      <name val="Times New Roman"/>
      <family val="1"/>
    </font>
    <font>
      <sz val="8"/>
      <color indexed="8"/>
      <name val="Times New Roman"/>
      <family val="1"/>
    </font>
    <font>
      <sz val="10"/>
      <color rgb="FFFF0000"/>
      <name val="Aparajita"/>
      <family val="2"/>
    </font>
    <font>
      <sz val="10"/>
      <color theme="5"/>
      <name val="Aparajita"/>
      <family val="2"/>
    </font>
    <font>
      <sz val="9"/>
      <color rgb="FF000000"/>
      <name val="Aparajita"/>
      <family val="2"/>
    </font>
    <font>
      <sz val="10"/>
      <color rgb="FF000000"/>
      <name val="Calibri"/>
      <family val="2"/>
    </font>
    <font>
      <sz val="8"/>
      <color rgb="FF000000"/>
      <name val="Times New Roman"/>
      <family val="1"/>
    </font>
    <font>
      <b/>
      <sz val="10"/>
      <color theme="1"/>
      <name val="Aparajita"/>
      <family val="2"/>
    </font>
    <font>
      <b/>
      <sz val="9"/>
      <color theme="1"/>
      <name val="Aparajita"/>
      <family val="2"/>
    </font>
    <font>
      <sz val="9"/>
      <color indexed="8"/>
      <name val="Calibri"/>
      <family val="2"/>
      <scheme val="minor"/>
    </font>
    <font>
      <sz val="9"/>
      <color theme="1"/>
      <name val="Calibri"/>
      <family val="2"/>
      <scheme val="minor"/>
    </font>
    <font>
      <b/>
      <sz val="9"/>
      <name val="Aparajita"/>
      <family val="2"/>
    </font>
    <font>
      <sz val="12"/>
      <color indexed="8"/>
      <name val="Aparajita"/>
      <family val="2"/>
    </font>
    <font>
      <sz val="12"/>
      <color indexed="8"/>
      <name val="Calibri"/>
      <family val="2"/>
    </font>
    <font>
      <sz val="9"/>
      <color indexed="8"/>
      <name val="Calibri"/>
      <family val="2"/>
    </font>
    <font>
      <sz val="6.75"/>
      <color indexed="8"/>
      <name val="Aparajita"/>
      <family val="2"/>
    </font>
    <font>
      <b/>
      <sz val="12"/>
      <color indexed="8"/>
      <name val="Aparajita"/>
      <family val="2"/>
    </font>
    <font>
      <b/>
      <sz val="10"/>
      <color indexed="8"/>
      <name val="Aparajita"/>
      <family val="2"/>
    </font>
    <font>
      <b/>
      <sz val="9"/>
      <color indexed="8"/>
      <name val="Aparajita"/>
      <family val="2"/>
    </font>
  </fonts>
  <fills count="10">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499984740745262"/>
        <bgColor indexed="64"/>
      </patternFill>
    </fill>
    <fill>
      <patternFill patternType="solid">
        <fgColor rgb="FFFFFF00"/>
        <bgColor indexed="64"/>
      </patternFill>
    </fill>
    <fill>
      <patternFill patternType="solid">
        <fgColor theme="2" tint="-0.499984740745262"/>
        <bgColor indexed="64"/>
      </patternFill>
    </fill>
    <fill>
      <patternFill patternType="solid">
        <fgColor rgb="FFFF0000"/>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diagonal/>
    </border>
  </borders>
  <cellStyleXfs count="1">
    <xf numFmtId="0" fontId="0" fillId="0" borderId="0">
      <alignment vertical="center"/>
    </xf>
  </cellStyleXfs>
  <cellXfs count="228">
    <xf numFmtId="0" fontId="0" fillId="0" borderId="0" xfId="0" applyAlignment="1"/>
    <xf numFmtId="0" fontId="3" fillId="0" borderId="0" xfId="0" applyFont="1" applyBorder="1" applyAlignment="1">
      <alignment horizontal="left" vertical="center" wrapText="1"/>
    </xf>
    <xf numFmtId="0" fontId="5" fillId="5"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5"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164" fontId="7" fillId="0" borderId="1" xfId="0" applyNumberFormat="1"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7" fillId="0" borderId="1" xfId="0" applyFont="1" applyFill="1" applyBorder="1" applyAlignment="1">
      <alignment horizontal="center" vertical="top" wrapText="1"/>
    </xf>
    <xf numFmtId="0" fontId="7" fillId="0" borderId="1" xfId="0" applyFont="1" applyFill="1" applyBorder="1" applyAlignment="1">
      <alignment horizontal="center" wrapText="1"/>
    </xf>
    <xf numFmtId="0" fontId="7" fillId="0" borderId="1" xfId="0" applyFont="1" applyBorder="1" applyAlignment="1">
      <alignment horizontal="center" vertical="center" wrapText="1"/>
    </xf>
    <xf numFmtId="164" fontId="7"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7" fillId="3" borderId="1" xfId="0"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2" fillId="3" borderId="1" xfId="0" applyNumberFormat="1" applyFont="1" applyFill="1" applyBorder="1" applyAlignment="1">
      <alignment horizontal="left" vertical="center" wrapText="1"/>
    </xf>
    <xf numFmtId="2" fontId="7" fillId="0" borderId="1" xfId="0" applyNumberFormat="1" applyFont="1" applyFill="1" applyBorder="1" applyAlignment="1">
      <alignment horizontal="center" vertical="center" wrapText="1"/>
    </xf>
    <xf numFmtId="2" fontId="7" fillId="0" borderId="1" xfId="0" applyNumberFormat="1" applyFont="1" applyBorder="1" applyAlignment="1">
      <alignment horizontal="center" vertical="center" wrapText="1"/>
    </xf>
    <xf numFmtId="2" fontId="7" fillId="3" borderId="1" xfId="0" applyNumberFormat="1" applyFont="1" applyFill="1" applyBorder="1" applyAlignment="1">
      <alignment horizontal="center" vertical="center" wrapText="1"/>
    </xf>
    <xf numFmtId="0" fontId="14" fillId="0" borderId="1" xfId="0" applyFont="1" applyBorder="1" applyAlignment="1">
      <alignment horizontal="left" vertical="center" wrapText="1"/>
    </xf>
    <xf numFmtId="0" fontId="16" fillId="0" borderId="1" xfId="0" applyFont="1" applyBorder="1" applyAlignment="1">
      <alignment horizontal="left" vertical="center" wrapText="1"/>
    </xf>
    <xf numFmtId="0" fontId="14" fillId="0" borderId="1" xfId="0" applyFont="1" applyBorder="1" applyAlignment="1">
      <alignment vertical="center" wrapText="1"/>
    </xf>
    <xf numFmtId="0" fontId="7" fillId="6" borderId="1" xfId="0" applyFont="1" applyFill="1" applyBorder="1" applyAlignment="1">
      <alignment horizontal="center" vertical="center" wrapText="1"/>
    </xf>
    <xf numFmtId="0" fontId="20" fillId="0" borderId="0" xfId="0" applyFont="1" applyAlignment="1">
      <alignment wrapText="1"/>
    </xf>
    <xf numFmtId="0" fontId="21" fillId="0" borderId="0" xfId="0" applyFont="1" applyFill="1" applyAlignment="1">
      <alignment horizontal="center" vertical="top"/>
    </xf>
    <xf numFmtId="0" fontId="21" fillId="0" borderId="0" xfId="0" applyFont="1" applyFill="1" applyAlignment="1">
      <alignment horizontal="left" vertical="top"/>
    </xf>
    <xf numFmtId="165" fontId="21" fillId="0" borderId="0" xfId="0" applyNumberFormat="1" applyFont="1" applyFill="1" applyAlignment="1">
      <alignment horizontal="center" vertical="top"/>
    </xf>
    <xf numFmtId="0" fontId="21" fillId="0" borderId="0" xfId="0" applyFont="1" applyFill="1" applyAlignment="1">
      <alignment horizontal="center" vertical="center"/>
    </xf>
    <xf numFmtId="0" fontId="21" fillId="0" borderId="0" xfId="0" applyFont="1" applyFill="1" applyAlignment="1">
      <alignment horizontal="left" vertical="center"/>
    </xf>
    <xf numFmtId="165" fontId="21" fillId="0" borderId="0" xfId="0" applyNumberFormat="1" applyFont="1" applyFill="1" applyAlignment="1">
      <alignment horizontal="center" vertical="center"/>
    </xf>
    <xf numFmtId="0" fontId="16" fillId="0" borderId="1" xfId="0" applyFont="1" applyBorder="1" applyAlignment="1">
      <alignment horizontal="center" wrapText="1"/>
    </xf>
    <xf numFmtId="0" fontId="16" fillId="3" borderId="0" xfId="0" applyFont="1" applyFill="1" applyAlignment="1">
      <alignment horizontal="center" wrapText="1"/>
    </xf>
    <xf numFmtId="0" fontId="8" fillId="3" borderId="1" xfId="0" applyFont="1" applyFill="1" applyBorder="1" applyAlignment="1">
      <alignment horizontal="left" vertical="center" wrapText="1"/>
    </xf>
    <xf numFmtId="0" fontId="14" fillId="3" borderId="1" xfId="0" applyFont="1" applyFill="1" applyBorder="1" applyAlignment="1">
      <alignment horizontal="left" vertical="center" wrapText="1"/>
    </xf>
    <xf numFmtId="0" fontId="14" fillId="3" borderId="1" xfId="0" applyFont="1" applyFill="1" applyBorder="1" applyAlignment="1">
      <alignment vertical="center" wrapText="1"/>
    </xf>
    <xf numFmtId="0" fontId="7" fillId="3" borderId="1" xfId="0" applyFont="1" applyFill="1" applyBorder="1" applyAlignment="1">
      <alignment horizontal="center" vertical="center"/>
    </xf>
    <xf numFmtId="0" fontId="7" fillId="0" borderId="1" xfId="0" applyFont="1" applyFill="1" applyBorder="1" applyAlignment="1"/>
    <xf numFmtId="0" fontId="14"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8" fillId="6" borderId="1" xfId="0" applyFont="1" applyFill="1" applyBorder="1" applyAlignment="1">
      <alignment horizontal="center" vertical="center" wrapText="1"/>
    </xf>
    <xf numFmtId="164"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8" fillId="0" borderId="1" xfId="0" applyFont="1" applyFill="1" applyBorder="1" applyAlignment="1">
      <alignment vertical="center" wrapText="1"/>
    </xf>
    <xf numFmtId="164" fontId="8" fillId="3" borderId="1" xfId="0" applyNumberFormat="1" applyFont="1" applyFill="1" applyBorder="1" applyAlignment="1">
      <alignment horizontal="center" vertical="center" wrapText="1"/>
    </xf>
    <xf numFmtId="2" fontId="8" fillId="3" borderId="1" xfId="0" applyNumberFormat="1" applyFont="1" applyFill="1" applyBorder="1" applyAlignment="1">
      <alignment horizontal="center" vertical="center" wrapText="1"/>
    </xf>
    <xf numFmtId="0" fontId="8" fillId="3" borderId="1" xfId="0" applyFont="1" applyFill="1" applyBorder="1" applyAlignment="1">
      <alignment vertical="center" wrapText="1"/>
    </xf>
    <xf numFmtId="0" fontId="8" fillId="0" borderId="1" xfId="0" applyFont="1" applyFill="1" applyBorder="1" applyAlignment="1">
      <alignment horizontal="center" vertical="center"/>
    </xf>
    <xf numFmtId="0" fontId="8" fillId="0" borderId="1" xfId="0" applyFont="1" applyBorder="1" applyAlignment="1">
      <alignment vertical="center" wrapText="1"/>
    </xf>
    <xf numFmtId="0" fontId="19" fillId="0" borderId="1" xfId="0" applyFont="1" applyBorder="1" applyAlignment="1"/>
    <xf numFmtId="0" fontId="29" fillId="0" borderId="0" xfId="0" applyFont="1" applyAlignment="1">
      <alignment wrapText="1"/>
    </xf>
    <xf numFmtId="0" fontId="21" fillId="0" borderId="0" xfId="0" applyFont="1" applyFill="1" applyBorder="1" applyAlignment="1">
      <alignment horizontal="center" vertical="center"/>
    </xf>
    <xf numFmtId="165" fontId="21" fillId="0" borderId="0" xfId="0" applyNumberFormat="1" applyFont="1" applyFill="1" applyBorder="1" applyAlignment="1">
      <alignment horizontal="center" vertical="center"/>
    </xf>
    <xf numFmtId="0" fontId="16" fillId="0" borderId="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0" xfId="0" applyFont="1" applyFill="1" applyBorder="1" applyAlignment="1">
      <alignment horizontal="center" vertical="center"/>
    </xf>
    <xf numFmtId="164"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center" vertical="center" wrapText="1"/>
    </xf>
    <xf numFmtId="0" fontId="16" fillId="0" borderId="0" xfId="0" applyFont="1" applyFill="1" applyBorder="1" applyAlignment="1">
      <alignment horizontal="center" vertical="center"/>
    </xf>
    <xf numFmtId="164" fontId="14" fillId="0" borderId="0" xfId="0" applyNumberFormat="1" applyFont="1" applyFill="1" applyBorder="1" applyAlignment="1">
      <alignment horizontal="center" vertical="center" wrapText="1"/>
    </xf>
    <xf numFmtId="2" fontId="14" fillId="0" borderId="0" xfId="0" applyNumberFormat="1" applyFont="1" applyFill="1" applyBorder="1" applyAlignment="1">
      <alignment horizontal="center" vertical="center" wrapText="1"/>
    </xf>
    <xf numFmtId="0" fontId="21" fillId="0" borderId="1" xfId="0" applyFont="1" applyFill="1" applyBorder="1" applyAlignment="1">
      <alignment horizontal="center" vertical="center"/>
    </xf>
    <xf numFmtId="0" fontId="21" fillId="7" borderId="1" xfId="0" applyFont="1" applyFill="1" applyBorder="1" applyAlignment="1">
      <alignment horizontal="center" vertical="center"/>
    </xf>
    <xf numFmtId="0" fontId="16" fillId="7"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 xfId="0" applyFont="1" applyFill="1" applyBorder="1" applyAlignment="1">
      <alignment horizontal="center" vertical="center"/>
    </xf>
    <xf numFmtId="0" fontId="32" fillId="0" borderId="1" xfId="0" applyFont="1" applyBorder="1" applyAlignment="1">
      <alignment horizontal="left" vertical="center" wrapText="1"/>
    </xf>
    <xf numFmtId="0" fontId="7" fillId="0" borderId="2" xfId="0" applyFont="1" applyBorder="1" applyAlignment="1">
      <alignment vertical="top" wrapText="1"/>
    </xf>
    <xf numFmtId="0" fontId="8" fillId="0" borderId="3" xfId="0" applyFont="1" applyBorder="1" applyAlignment="1">
      <alignment horizontal="left" vertical="center" wrapText="1"/>
    </xf>
    <xf numFmtId="0" fontId="8" fillId="0" borderId="4" xfId="0" applyFont="1" applyBorder="1" applyAlignment="1">
      <alignment horizontal="center" vertical="center" wrapText="1"/>
    </xf>
    <xf numFmtId="0" fontId="14" fillId="0" borderId="5" xfId="0" applyFont="1" applyBorder="1" applyAlignment="1">
      <alignment horizontal="left" vertical="center" wrapText="1"/>
    </xf>
    <xf numFmtId="0" fontId="7" fillId="0" borderId="0" xfId="0" applyFont="1" applyAlignment="1">
      <alignment vertical="center"/>
    </xf>
    <xf numFmtId="0" fontId="16" fillId="0" borderId="1" xfId="0" applyFont="1" applyBorder="1" applyAlignment="1">
      <alignment vertical="top" wrapText="1"/>
    </xf>
    <xf numFmtId="0" fontId="3" fillId="2" borderId="3"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0" borderId="6" xfId="0" applyFont="1" applyBorder="1" applyAlignment="1">
      <alignment horizontal="left" vertical="center" wrapText="1"/>
    </xf>
    <xf numFmtId="0" fontId="7" fillId="3" borderId="7" xfId="0" applyFont="1" applyFill="1" applyBorder="1" applyAlignment="1">
      <alignment horizontal="center" vertical="center" wrapText="1"/>
    </xf>
    <xf numFmtId="164" fontId="7" fillId="0" borderId="7" xfId="0" applyNumberFormat="1" applyFont="1" applyFill="1" applyBorder="1" applyAlignment="1">
      <alignment horizontal="center" vertical="center" wrapText="1"/>
    </xf>
    <xf numFmtId="2" fontId="7" fillId="0" borderId="7"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0" fontId="7" fillId="0" borderId="7" xfId="0" applyFont="1" applyFill="1" applyBorder="1" applyAlignment="1">
      <alignment horizontal="center" vertical="center" wrapText="1"/>
    </xf>
    <xf numFmtId="0" fontId="14" fillId="0" borderId="7" xfId="0" applyFont="1" applyBorder="1" applyAlignment="1">
      <alignment vertical="center" wrapText="1"/>
    </xf>
    <xf numFmtId="0" fontId="14" fillId="0" borderId="7" xfId="0" applyFont="1" applyBorder="1" applyAlignment="1">
      <alignment horizontal="left" vertical="center" wrapText="1"/>
    </xf>
    <xf numFmtId="0" fontId="7" fillId="3" borderId="5" xfId="0" applyFont="1" applyFill="1" applyBorder="1" applyAlignment="1">
      <alignment horizontal="center" vertical="center" wrapText="1"/>
    </xf>
    <xf numFmtId="164" fontId="7" fillId="0" borderId="5" xfId="0" applyNumberFormat="1" applyFont="1" applyFill="1" applyBorder="1" applyAlignment="1">
      <alignment horizontal="center" vertical="center" wrapText="1"/>
    </xf>
    <xf numFmtId="2" fontId="7" fillId="0" borderId="5" xfId="0" applyNumberFormat="1" applyFont="1" applyFill="1" applyBorder="1" applyAlignment="1">
      <alignment horizontal="center" vertical="center" wrapText="1"/>
    </xf>
    <xf numFmtId="0" fontId="8" fillId="0" borderId="5" xfId="0" applyFont="1" applyBorder="1" applyAlignment="1">
      <alignment horizontal="center" vertical="center" wrapText="1"/>
    </xf>
    <xf numFmtId="0" fontId="7" fillId="0" borderId="5" xfId="0" applyFont="1" applyFill="1" applyBorder="1" applyAlignment="1">
      <alignment horizontal="center" vertical="center" wrapText="1"/>
    </xf>
    <xf numFmtId="0" fontId="25" fillId="0" borderId="5" xfId="0" applyFont="1" applyBorder="1" applyAlignment="1">
      <alignment vertical="center" wrapText="1"/>
    </xf>
    <xf numFmtId="0" fontId="7" fillId="0" borderId="8" xfId="0" applyFont="1" applyFill="1" applyBorder="1" applyAlignment="1">
      <alignment horizontal="center" vertical="center" wrapText="1"/>
    </xf>
    <xf numFmtId="164" fontId="7" fillId="0" borderId="8" xfId="0" applyNumberFormat="1" applyFont="1" applyFill="1" applyBorder="1" applyAlignment="1">
      <alignment horizontal="center" vertical="center" wrapText="1"/>
    </xf>
    <xf numFmtId="2" fontId="7" fillId="0" borderId="8" xfId="0" applyNumberFormat="1" applyFont="1" applyFill="1" applyBorder="1" applyAlignment="1">
      <alignment horizontal="center" vertical="center" wrapText="1"/>
    </xf>
    <xf numFmtId="0" fontId="8" fillId="0" borderId="8" xfId="0" applyFont="1" applyBorder="1" applyAlignment="1">
      <alignment horizontal="center" vertical="center" wrapText="1"/>
    </xf>
    <xf numFmtId="0" fontId="14" fillId="0" borderId="8" xfId="0" applyFont="1" applyBorder="1" applyAlignment="1">
      <alignment vertical="center" wrapText="1"/>
    </xf>
    <xf numFmtId="0" fontId="9" fillId="0" borderId="5" xfId="0" applyFont="1" applyFill="1" applyBorder="1" applyAlignment="1">
      <alignment horizontal="center" vertical="center" wrapText="1"/>
    </xf>
    <xf numFmtId="2" fontId="9" fillId="0" borderId="5" xfId="0" applyNumberFormat="1" applyFont="1" applyFill="1" applyBorder="1" applyAlignment="1">
      <alignment horizontal="center" vertical="center" wrapText="1"/>
    </xf>
    <xf numFmtId="0" fontId="14" fillId="0" borderId="5" xfId="0" applyFont="1" applyBorder="1" applyAlignment="1">
      <alignment vertical="center" wrapText="1"/>
    </xf>
    <xf numFmtId="0" fontId="36" fillId="0" borderId="1" xfId="0" applyFont="1" applyBorder="1" applyAlignment="1">
      <alignment vertical="top" wrapText="1"/>
    </xf>
    <xf numFmtId="0" fontId="35" fillId="0" borderId="1" xfId="0" applyFont="1" applyBorder="1" applyAlignment="1">
      <alignment horizontal="left" vertical="top" wrapText="1"/>
    </xf>
    <xf numFmtId="0" fontId="7" fillId="0" borderId="1" xfId="0" applyFont="1" applyBorder="1" applyAlignment="1">
      <alignment horizontal="left" vertical="top" wrapText="1"/>
    </xf>
    <xf numFmtId="0" fontId="29" fillId="0" borderId="9" xfId="0" applyFont="1" applyBorder="1" applyAlignment="1">
      <alignment horizontal="center" wrapText="1"/>
    </xf>
    <xf numFmtId="0" fontId="39" fillId="0" borderId="9" xfId="0" applyFont="1" applyBorder="1" applyAlignment="1">
      <alignment wrapText="1"/>
    </xf>
    <xf numFmtId="0" fontId="29" fillId="0" borderId="0" xfId="0" applyFont="1" applyAlignment="1"/>
    <xf numFmtId="0" fontId="29" fillId="0" borderId="10" xfId="0" applyFont="1" applyBorder="1" applyAlignment="1">
      <alignment horizontal="center" wrapText="1"/>
    </xf>
    <xf numFmtId="0" fontId="39" fillId="0" borderId="10" xfId="0" applyFont="1" applyBorder="1" applyAlignment="1">
      <alignment wrapText="1"/>
    </xf>
    <xf numFmtId="0" fontId="29" fillId="0" borderId="10" xfId="0" applyFont="1" applyBorder="1" applyAlignment="1">
      <alignment wrapText="1"/>
    </xf>
    <xf numFmtId="0" fontId="39" fillId="0" borderId="10" xfId="0" applyFont="1" applyBorder="1" applyAlignment="1">
      <alignment horizontal="center" wrapText="1"/>
    </xf>
    <xf numFmtId="0" fontId="29" fillId="0" borderId="1" xfId="0" applyFont="1" applyBorder="1" applyAlignment="1">
      <alignment horizontal="center" wrapText="1"/>
    </xf>
    <xf numFmtId="0" fontId="29" fillId="0" borderId="0" xfId="0" applyFont="1" applyAlignment="1">
      <alignment vertical="top" wrapText="1"/>
    </xf>
    <xf numFmtId="0" fontId="14" fillId="0" borderId="1" xfId="0" applyFont="1" applyBorder="1" applyAlignment="1">
      <alignment horizontal="left" vertical="top" wrapText="1"/>
    </xf>
    <xf numFmtId="0" fontId="29" fillId="0" borderId="1" xfId="0" applyFont="1" applyBorder="1" applyAlignment="1">
      <alignment vertical="top"/>
    </xf>
    <xf numFmtId="0" fontId="39" fillId="0" borderId="1" xfId="0" applyFont="1" applyBorder="1" applyAlignment="1">
      <alignment vertical="top" wrapText="1"/>
    </xf>
    <xf numFmtId="0" fontId="39" fillId="0" borderId="10" xfId="0" applyFont="1" applyBorder="1" applyAlignment="1">
      <alignment vertical="center" wrapText="1"/>
    </xf>
    <xf numFmtId="0" fontId="39" fillId="0" borderId="9" xfId="0" applyFont="1" applyBorder="1" applyAlignment="1">
      <alignment horizontal="center" wrapText="1"/>
    </xf>
    <xf numFmtId="0" fontId="29" fillId="0" borderId="9" xfId="0" applyFont="1" applyBorder="1" applyAlignment="1">
      <alignment vertical="center" wrapText="1"/>
    </xf>
    <xf numFmtId="0" fontId="16" fillId="0" borderId="0" xfId="0" applyFont="1" applyFill="1" applyBorder="1" applyAlignment="1">
      <alignment horizontal="left" vertical="center" wrapText="1"/>
    </xf>
    <xf numFmtId="164" fontId="16" fillId="0" borderId="0" xfId="0" applyNumberFormat="1" applyFont="1" applyFill="1" applyBorder="1" applyAlignment="1">
      <alignment horizontal="left" vertical="center" wrapText="1"/>
    </xf>
    <xf numFmtId="2" fontId="16" fillId="0" borderId="0" xfId="0" applyNumberFormat="1" applyFont="1" applyFill="1" applyBorder="1" applyAlignment="1">
      <alignment horizontal="left" vertical="center" wrapText="1"/>
    </xf>
    <xf numFmtId="0" fontId="14" fillId="0" borderId="0" xfId="0" applyFont="1" applyFill="1" applyBorder="1" applyAlignment="1">
      <alignment horizontal="left" vertical="center" wrapText="1"/>
    </xf>
    <xf numFmtId="0" fontId="16" fillId="0" borderId="0" xfId="0" applyFont="1" applyFill="1" applyBorder="1" applyAlignment="1">
      <alignment horizontal="left" vertical="center"/>
    </xf>
    <xf numFmtId="164" fontId="14" fillId="0" borderId="0" xfId="0" applyNumberFormat="1" applyFont="1" applyFill="1" applyBorder="1" applyAlignment="1">
      <alignment horizontal="left" vertical="center" wrapText="1"/>
    </xf>
    <xf numFmtId="2" fontId="14" fillId="0" borderId="0" xfId="0" applyNumberFormat="1" applyFont="1" applyFill="1" applyBorder="1" applyAlignment="1">
      <alignment horizontal="left" vertical="center" wrapText="1"/>
    </xf>
    <xf numFmtId="0" fontId="14" fillId="0" borderId="0" xfId="0" applyFont="1" applyFill="1" applyBorder="1" applyAlignment="1">
      <alignment horizontal="left" vertical="center"/>
    </xf>
    <xf numFmtId="0" fontId="8" fillId="8" borderId="1" xfId="0" applyFont="1" applyFill="1" applyBorder="1" applyAlignment="1">
      <alignment horizontal="center" vertical="center" wrapText="1"/>
    </xf>
    <xf numFmtId="0" fontId="44" fillId="0" borderId="0" xfId="0" applyFont="1" applyFill="1" applyBorder="1" applyAlignment="1">
      <alignment horizontal="left" vertical="center"/>
    </xf>
    <xf numFmtId="0" fontId="44" fillId="0" borderId="0" xfId="0" applyFont="1" applyAlignment="1"/>
    <xf numFmtId="0" fontId="45" fillId="0" borderId="0" xfId="0" applyFont="1" applyFill="1" applyBorder="1" applyAlignment="1">
      <alignment horizontal="left" vertical="center" wrapText="1"/>
    </xf>
    <xf numFmtId="0" fontId="16" fillId="0" borderId="0" xfId="0" applyFont="1" applyFill="1" applyBorder="1" applyAlignment="1">
      <alignment horizontal="left" vertical="top"/>
    </xf>
    <xf numFmtId="165" fontId="16" fillId="0" borderId="0" xfId="0" applyNumberFormat="1" applyFont="1" applyFill="1" applyBorder="1" applyAlignment="1">
      <alignment horizontal="left" vertical="top"/>
    </xf>
    <xf numFmtId="165" fontId="16" fillId="0" borderId="0" xfId="0" applyNumberFormat="1" applyFont="1" applyFill="1" applyBorder="1" applyAlignment="1">
      <alignment horizontal="left" vertical="center"/>
    </xf>
    <xf numFmtId="0" fontId="14" fillId="9" borderId="0" xfId="0" applyFont="1" applyFill="1" applyBorder="1" applyAlignment="1">
      <alignment horizontal="left" vertical="center" wrapText="1"/>
    </xf>
    <xf numFmtId="0" fontId="16" fillId="9" borderId="0" xfId="0" applyFont="1" applyFill="1" applyBorder="1" applyAlignment="1">
      <alignment horizontal="left" vertical="center"/>
    </xf>
    <xf numFmtId="0" fontId="16" fillId="0" borderId="1" xfId="0" applyFont="1" applyFill="1" applyBorder="1" applyAlignment="1">
      <alignment horizontal="center" vertical="center"/>
    </xf>
    <xf numFmtId="0" fontId="12" fillId="0" borderId="1" xfId="0" applyFont="1" applyBorder="1" applyAlignment="1">
      <alignment vertical="top" wrapText="1"/>
    </xf>
    <xf numFmtId="0" fontId="8" fillId="0" borderId="1" xfId="0" applyFont="1" applyBorder="1" applyAlignment="1">
      <alignment horizontal="left" vertical="top" wrapText="1"/>
    </xf>
    <xf numFmtId="0" fontId="8" fillId="0" borderId="4" xfId="0" applyFont="1" applyBorder="1" applyAlignment="1">
      <alignment horizontal="left" vertical="top" wrapText="1"/>
    </xf>
    <xf numFmtId="0" fontId="7" fillId="0" borderId="5" xfId="0" applyFont="1" applyBorder="1" applyAlignment="1">
      <alignment horizontal="center" vertical="center" wrapText="1"/>
    </xf>
    <xf numFmtId="0" fontId="29" fillId="0" borderId="11" xfId="0" applyFont="1" applyBorder="1" applyAlignment="1">
      <alignment horizontal="center" vertical="center" wrapText="1"/>
    </xf>
    <xf numFmtId="0" fontId="7" fillId="0" borderId="1" xfId="0" quotePrefix="1" applyFont="1" applyBorder="1" applyAlignment="1">
      <alignment horizontal="center" vertical="center" wrapText="1"/>
    </xf>
    <xf numFmtId="0" fontId="11" fillId="0" borderId="1" xfId="0" applyFont="1" applyFill="1" applyBorder="1" applyAlignment="1">
      <alignment horizontal="center" vertical="center" wrapText="1"/>
    </xf>
    <xf numFmtId="0" fontId="47" fillId="0" borderId="0" xfId="0" applyFont="1" applyAlignment="1">
      <alignment vertical="top" wrapText="1"/>
    </xf>
    <xf numFmtId="0" fontId="47" fillId="0" borderId="12" xfId="0" applyFont="1" applyBorder="1" applyAlignment="1">
      <alignment vertical="top" wrapText="1"/>
    </xf>
    <xf numFmtId="0" fontId="47" fillId="0" borderId="1" xfId="0" applyFont="1" applyBorder="1" applyAlignment="1">
      <alignment vertical="top" wrapText="1"/>
    </xf>
    <xf numFmtId="0" fontId="47" fillId="0" borderId="0" xfId="0" applyFont="1" applyAlignment="1"/>
    <xf numFmtId="0" fontId="47" fillId="0" borderId="0" xfId="0" applyFont="1" applyAlignment="1">
      <alignment wrapText="1"/>
    </xf>
    <xf numFmtId="0" fontId="47" fillId="0" borderId="0" xfId="0" applyFont="1" applyAlignment="1">
      <alignment horizontal="left" indent="5"/>
    </xf>
    <xf numFmtId="0" fontId="8" fillId="0" borderId="4" xfId="0" applyFont="1" applyBorder="1" applyAlignment="1">
      <alignment horizontal="left" vertical="center" wrapText="1"/>
    </xf>
    <xf numFmtId="0" fontId="47" fillId="0" borderId="1" xfId="0" applyFont="1" applyBorder="1" applyAlignment="1">
      <alignment wrapText="1"/>
    </xf>
    <xf numFmtId="0" fontId="47" fillId="0" borderId="1" xfId="0" applyFont="1" applyBorder="1" applyAlignment="1">
      <alignment horizontal="left" indent="5"/>
    </xf>
    <xf numFmtId="0" fontId="47" fillId="0" borderId="0" xfId="0" applyFont="1" applyAlignment="1">
      <alignment horizontal="left" indent="8"/>
    </xf>
    <xf numFmtId="0" fontId="47" fillId="0" borderId="13" xfId="0" applyFont="1" applyBorder="1" applyAlignment="1">
      <alignment vertical="top" wrapText="1"/>
    </xf>
    <xf numFmtId="164" fontId="7" fillId="0" borderId="3" xfId="0" applyNumberFormat="1" applyFont="1" applyBorder="1" applyAlignment="1">
      <alignment horizontal="center" vertical="center" wrapText="1"/>
    </xf>
    <xf numFmtId="0" fontId="7" fillId="0" borderId="4" xfId="0" applyFont="1" applyBorder="1" applyAlignment="1">
      <alignment horizontal="center" vertical="center" wrapText="1"/>
    </xf>
    <xf numFmtId="2" fontId="7" fillId="0" borderId="5" xfId="0" applyNumberFormat="1" applyFont="1" applyBorder="1" applyAlignment="1">
      <alignment horizontal="center" vertical="center" wrapText="1"/>
    </xf>
    <xf numFmtId="0" fontId="51" fillId="0" borderId="1" xfId="0" applyFont="1" applyBorder="1" applyAlignment="1">
      <alignment vertical="top" wrapText="1"/>
    </xf>
    <xf numFmtId="0" fontId="16" fillId="0" borderId="13" xfId="0" applyFont="1" applyBorder="1" applyAlignment="1">
      <alignment vertical="top" wrapText="1"/>
    </xf>
    <xf numFmtId="49" fontId="16" fillId="0" borderId="1" xfId="0" applyNumberFormat="1" applyFont="1" applyBorder="1" applyAlignment="1">
      <alignment vertical="top" wrapText="1"/>
    </xf>
    <xf numFmtId="0" fontId="14" fillId="0" borderId="1" xfId="0" applyFont="1" applyBorder="1" applyAlignment="1">
      <alignment horizontal="center" vertical="center" wrapText="1"/>
    </xf>
    <xf numFmtId="164" fontId="16" fillId="0" borderId="3" xfId="0" applyNumberFormat="1" applyFont="1" applyBorder="1" applyAlignment="1">
      <alignment horizontal="center" vertical="center" wrapText="1"/>
    </xf>
    <xf numFmtId="49" fontId="16" fillId="0" borderId="1" xfId="0" applyNumberFormat="1" applyFont="1" applyBorder="1" applyAlignment="1">
      <alignment vertical="center" wrapText="1"/>
    </xf>
    <xf numFmtId="0" fontId="16" fillId="0" borderId="1" xfId="0" applyFont="1" applyBorder="1" applyAlignment="1">
      <alignment vertical="center" wrapText="1"/>
    </xf>
    <xf numFmtId="0" fontId="47" fillId="0" borderId="1" xfId="0" applyFont="1" applyBorder="1" applyAlignment="1">
      <alignment horizontal="left" indent="8"/>
    </xf>
    <xf numFmtId="164" fontId="16" fillId="0" borderId="3" xfId="0" applyNumberFormat="1" applyFont="1" applyBorder="1" applyAlignment="1">
      <alignment horizontal="center" vertical="top" wrapText="1"/>
    </xf>
    <xf numFmtId="2" fontId="7" fillId="0" borderId="1" xfId="0" applyNumberFormat="1" applyFont="1" applyBorder="1" applyAlignment="1">
      <alignment horizontal="center" vertical="top" wrapText="1"/>
    </xf>
    <xf numFmtId="0" fontId="7" fillId="0" borderId="1" xfId="0" applyFont="1" applyBorder="1" applyAlignment="1">
      <alignment horizontal="center" vertical="top" wrapText="1"/>
    </xf>
    <xf numFmtId="49" fontId="0" fillId="0" borderId="0" xfId="0" applyNumberFormat="1" applyAlignment="1">
      <alignment vertical="top"/>
    </xf>
    <xf numFmtId="0" fontId="16" fillId="0" borderId="1" xfId="0" applyFont="1" applyBorder="1" applyAlignment="1">
      <alignment horizontal="left" vertical="top" wrapText="1"/>
    </xf>
    <xf numFmtId="164" fontId="16" fillId="0" borderId="3" xfId="0" applyNumberFormat="1" applyFont="1" applyBorder="1" applyAlignment="1">
      <alignment horizontal="left" vertical="top" wrapText="1"/>
    </xf>
    <xf numFmtId="2" fontId="7" fillId="0" borderId="1" xfId="0" applyNumberFormat="1" applyFont="1" applyBorder="1" applyAlignment="1">
      <alignment horizontal="left" vertical="top" wrapText="1"/>
    </xf>
    <xf numFmtId="49" fontId="0" fillId="0" borderId="1" xfId="0" applyNumberFormat="1" applyBorder="1" applyAlignment="1">
      <alignment vertical="top"/>
    </xf>
    <xf numFmtId="0" fontId="0" fillId="0" borderId="1" xfId="0" applyBorder="1" applyAlignment="1">
      <alignment horizontal="left" vertical="center" wrapText="1"/>
    </xf>
    <xf numFmtId="0" fontId="12" fillId="3" borderId="1" xfId="0" applyFont="1" applyFill="1" applyBorder="1" applyAlignment="1">
      <alignment horizontal="left" vertical="center" wrapText="1"/>
    </xf>
    <xf numFmtId="0" fontId="9" fillId="3" borderId="1" xfId="0" applyFont="1" applyFill="1" applyBorder="1" applyAlignment="1">
      <alignment horizontal="center" vertical="center" wrapText="1"/>
    </xf>
    <xf numFmtId="164" fontId="12" fillId="3" borderId="3" xfId="0" applyNumberFormat="1" applyFont="1" applyFill="1" applyBorder="1" applyAlignment="1">
      <alignment horizontal="center" vertical="center" wrapText="1"/>
    </xf>
    <xf numFmtId="2" fontId="9" fillId="3" borderId="1" xfId="0" applyNumberFormat="1" applyFont="1" applyFill="1" applyBorder="1" applyAlignment="1">
      <alignment horizontal="center" vertical="center" wrapText="1"/>
    </xf>
    <xf numFmtId="0" fontId="9" fillId="3" borderId="1" xfId="0" applyFont="1" applyFill="1" applyBorder="1" applyAlignment="1">
      <alignment horizontal="center" wrapText="1"/>
    </xf>
    <xf numFmtId="0" fontId="9"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16" fillId="3"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3" fillId="3" borderId="0" xfId="0" applyFont="1" applyFill="1" applyBorder="1" applyAlignment="1">
      <alignment horizontal="left" vertical="center" wrapText="1"/>
    </xf>
    <xf numFmtId="0" fontId="16" fillId="3" borderId="0" xfId="0" applyNumberFormat="1" applyFont="1" applyFill="1" applyAlignment="1">
      <alignment wrapText="1"/>
    </xf>
    <xf numFmtId="49" fontId="3" fillId="5"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49" fontId="7" fillId="6" borderId="1" xfId="0" applyNumberFormat="1" applyFont="1" applyFill="1" applyBorder="1" applyAlignment="1">
      <alignment horizontal="center" vertical="center" wrapText="1"/>
    </xf>
    <xf numFmtId="49" fontId="18" fillId="0" borderId="1" xfId="0" applyNumberFormat="1" applyFont="1" applyBorder="1" applyAlignment="1"/>
    <xf numFmtId="49" fontId="7" fillId="3" borderId="1" xfId="0" applyNumberFormat="1" applyFont="1" applyFill="1" applyBorder="1" applyAlignment="1">
      <alignment horizontal="center" vertical="center" wrapText="1"/>
    </xf>
    <xf numFmtId="49" fontId="7" fillId="0" borderId="7" xfId="0" applyNumberFormat="1" applyFont="1" applyFill="1" applyBorder="1" applyAlignment="1">
      <alignment horizontal="center" vertical="center" wrapText="1"/>
    </xf>
    <xf numFmtId="49" fontId="7" fillId="0" borderId="5" xfId="0" applyNumberFormat="1" applyFont="1" applyFill="1" applyBorder="1" applyAlignment="1">
      <alignment horizontal="center" vertical="center" wrapText="1"/>
    </xf>
    <xf numFmtId="49" fontId="7" fillId="0" borderId="1" xfId="0" applyNumberFormat="1" applyFont="1" applyFill="1" applyBorder="1" applyAlignment="1"/>
    <xf numFmtId="49" fontId="8" fillId="0" borderId="1" xfId="0" applyNumberFormat="1"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49" fontId="28" fillId="0" borderId="0" xfId="0" applyNumberFormat="1" applyFont="1" applyAlignment="1">
      <alignment vertical="center"/>
    </xf>
    <xf numFmtId="49" fontId="9" fillId="0" borderId="5" xfId="0" applyNumberFormat="1" applyFont="1" applyFill="1" applyBorder="1" applyAlignment="1">
      <alignment horizontal="center" vertical="center" wrapText="1"/>
    </xf>
    <xf numFmtId="49" fontId="7" fillId="0" borderId="1" xfId="0" applyNumberFormat="1" applyFont="1" applyBorder="1" applyAlignment="1">
      <alignment vertical="center"/>
    </xf>
    <xf numFmtId="49" fontId="7" fillId="0" borderId="1" xfId="0" applyNumberFormat="1" applyFont="1" applyBorder="1" applyAlignment="1">
      <alignment horizontal="center" vertical="center" wrapText="1"/>
    </xf>
    <xf numFmtId="49" fontId="29" fillId="0" borderId="1" xfId="0" applyNumberFormat="1" applyFont="1" applyBorder="1" applyAlignment="1">
      <alignment vertical="top"/>
    </xf>
    <xf numFmtId="49" fontId="29" fillId="0" borderId="1" xfId="0" applyNumberFormat="1" applyFont="1" applyBorder="1" applyAlignment="1">
      <alignment horizontal="center" wrapText="1"/>
    </xf>
    <xf numFmtId="49" fontId="29" fillId="0" borderId="1" xfId="0" applyNumberFormat="1" applyFont="1" applyBorder="1" applyAlignment="1"/>
    <xf numFmtId="49" fontId="29" fillId="0" borderId="9" xfId="0" applyNumberFormat="1" applyFont="1" applyBorder="1" applyAlignment="1">
      <alignment horizontal="center" wrapText="1"/>
    </xf>
    <xf numFmtId="49" fontId="29" fillId="0" borderId="10" xfId="0" applyNumberFormat="1" applyFont="1" applyBorder="1" applyAlignment="1">
      <alignment horizontal="center" wrapText="1"/>
    </xf>
    <xf numFmtId="49" fontId="29" fillId="0" borderId="9" xfId="0" applyNumberFormat="1" applyFont="1" applyBorder="1" applyAlignment="1">
      <alignment horizontal="center" vertical="center" wrapText="1"/>
    </xf>
    <xf numFmtId="49" fontId="41" fillId="0" borderId="10" xfId="0" applyNumberFormat="1" applyFont="1" applyBorder="1" applyAlignment="1">
      <alignment horizontal="right" vertical="center" wrapText="1"/>
    </xf>
    <xf numFmtId="49" fontId="41" fillId="0" borderId="10" xfId="0" applyNumberFormat="1" applyFont="1" applyBorder="1" applyAlignment="1">
      <alignment vertical="center"/>
    </xf>
    <xf numFmtId="49" fontId="29" fillId="0" borderId="11" xfId="0" applyNumberFormat="1" applyFont="1" applyBorder="1" applyAlignment="1">
      <alignment horizontal="center" vertical="center" wrapText="1"/>
    </xf>
    <xf numFmtId="0" fontId="16" fillId="0" borderId="0" xfId="0" applyFont="1" applyAlignment="1">
      <alignment vertical="top" wrapText="1"/>
    </xf>
    <xf numFmtId="0" fontId="16" fillId="0" borderId="1" xfId="0" applyFont="1" applyBorder="1" applyAlignment="1">
      <alignment horizontal="center" vertical="center" wrapText="1"/>
    </xf>
    <xf numFmtId="49" fontId="16" fillId="0" borderId="1" xfId="0" applyNumberFormat="1" applyFont="1" applyBorder="1" applyAlignment="1">
      <alignment horizontal="center" vertical="center" wrapText="1"/>
    </xf>
    <xf numFmtId="0" fontId="14" fillId="0" borderId="1" xfId="0" applyFont="1" applyBorder="1" applyAlignment="1">
      <alignment vertical="top"/>
    </xf>
    <xf numFmtId="0" fontId="14" fillId="0" borderId="1" xfId="0" applyFont="1" applyBorder="1" applyAlignment="1">
      <alignment horizontal="center" vertical="top"/>
    </xf>
    <xf numFmtId="49" fontId="14" fillId="0" borderId="1" xfId="0" applyNumberFormat="1" applyFont="1" applyBorder="1" applyAlignment="1">
      <alignment vertical="top"/>
    </xf>
    <xf numFmtId="0" fontId="14" fillId="0" borderId="1" xfId="0" applyFont="1" applyBorder="1" applyAlignment="1">
      <alignment vertical="top"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5" fillId="5" borderId="1" xfId="0" applyFont="1" applyFill="1" applyBorder="1" applyAlignment="1">
      <alignment horizontal="center" wrapText="1"/>
    </xf>
    <xf numFmtId="164" fontId="5" fillId="5" borderId="1" xfId="0" applyNumberFormat="1" applyFont="1" applyFill="1" applyBorder="1" applyAlignment="1">
      <alignment horizontal="center" wrapText="1"/>
    </xf>
    <xf numFmtId="2" fontId="5" fillId="5" borderId="1" xfId="0" applyNumberFormat="1" applyFont="1" applyFill="1" applyBorder="1" applyAlignment="1">
      <alignment horizontal="center" wrapText="1"/>
    </xf>
    <xf numFmtId="0" fontId="17"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0" fillId="3" borderId="7" xfId="0" applyFill="1" applyBorder="1" applyAlignment="1">
      <alignment vertical="center" wrapText="1"/>
    </xf>
    <xf numFmtId="2" fontId="9" fillId="8" borderId="1" xfId="0" applyNumberFormat="1" applyFont="1" applyFill="1" applyBorder="1" applyAlignment="1">
      <alignment horizontal="center" vertical="center" wrapText="1"/>
    </xf>
    <xf numFmtId="0" fontId="29" fillId="8" borderId="9" xfId="0" applyFont="1" applyFill="1" applyBorder="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marker>
            <c:symbol val="none"/>
          </c:marker>
          <c:dLbls>
            <c:showVal val="1"/>
          </c:dLbls>
          <c:cat>
            <c:strRef>
              <c:f>'Jan 15'!$L$1:$S$1</c:f>
              <c:strCache>
                <c:ptCount val="8"/>
                <c:pt idx="0">
                  <c:v>amblasan tanah </c:v>
                </c:pt>
                <c:pt idx="1">
                  <c:v>angin ribut</c:v>
                </c:pt>
                <c:pt idx="2">
                  <c:v>banjir</c:v>
                </c:pt>
                <c:pt idx="3">
                  <c:v>erosi sungai</c:v>
                </c:pt>
                <c:pt idx="4">
                  <c:v>kebakaran</c:v>
                </c:pt>
                <c:pt idx="5">
                  <c:v>laka laut</c:v>
                </c:pt>
                <c:pt idx="6">
                  <c:v>pohon tumbang</c:v>
                </c:pt>
                <c:pt idx="7">
                  <c:v>tanah longsor</c:v>
                </c:pt>
              </c:strCache>
            </c:strRef>
          </c:cat>
          <c:val>
            <c:numRef>
              <c:f>'Jan 15'!$L$31:$S$31</c:f>
              <c:numCache>
                <c:formatCode>General</c:formatCode>
                <c:ptCount val="8"/>
                <c:pt idx="0">
                  <c:v>1</c:v>
                </c:pt>
                <c:pt idx="1">
                  <c:v>3</c:v>
                </c:pt>
                <c:pt idx="2">
                  <c:v>2</c:v>
                </c:pt>
                <c:pt idx="3">
                  <c:v>3</c:v>
                </c:pt>
                <c:pt idx="4">
                  <c:v>5</c:v>
                </c:pt>
                <c:pt idx="5">
                  <c:v>2</c:v>
                </c:pt>
                <c:pt idx="6">
                  <c:v>1</c:v>
                </c:pt>
                <c:pt idx="7">
                  <c:v>12</c:v>
                </c:pt>
              </c:numCache>
            </c:numRef>
          </c:val>
        </c:ser>
        <c:marker val="1"/>
        <c:axId val="121948800"/>
        <c:axId val="121950592"/>
      </c:lineChart>
      <c:catAx>
        <c:axId val="121948800"/>
        <c:scaling>
          <c:orientation val="minMax"/>
        </c:scaling>
        <c:axPos val="b"/>
        <c:tickLblPos val="nextTo"/>
        <c:crossAx val="121950592"/>
        <c:crosses val="autoZero"/>
        <c:auto val="1"/>
        <c:lblAlgn val="ctr"/>
        <c:lblOffset val="100"/>
      </c:catAx>
      <c:valAx>
        <c:axId val="121950592"/>
        <c:scaling>
          <c:orientation val="minMax"/>
        </c:scaling>
        <c:axPos val="l"/>
        <c:majorGridlines/>
        <c:numFmt formatCode="General" sourceLinked="1"/>
        <c:tickLblPos val="nextTo"/>
        <c:crossAx val="121948800"/>
        <c:crosses val="autoZero"/>
        <c:crossBetween val="between"/>
      </c:valAx>
    </c:plotArea>
    <c:legend>
      <c:legendPos val="r"/>
    </c:legend>
    <c:plotVisOnly val="1"/>
  </c:chart>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2090616797900262"/>
          <c:y val="5.1400554097404488E-2"/>
          <c:w val="0.64296872265966765"/>
          <c:h val="0.59532626130067057"/>
        </c:manualLayout>
      </c:layout>
      <c:lineChart>
        <c:grouping val="stacked"/>
        <c:ser>
          <c:idx val="0"/>
          <c:order val="0"/>
          <c:tx>
            <c:v>Jml Kasus Kejadian</c:v>
          </c:tx>
          <c:dLbls>
            <c:showVal val="1"/>
          </c:dLbls>
          <c:cat>
            <c:strRef>
              <c:f>'Feb 15'!$L$1:$S$1</c:f>
              <c:strCache>
                <c:ptCount val="8"/>
                <c:pt idx="0">
                  <c:v>amblasan tanah </c:v>
                </c:pt>
                <c:pt idx="1">
                  <c:v>angin ribut</c:v>
                </c:pt>
                <c:pt idx="2">
                  <c:v>banjir</c:v>
                </c:pt>
                <c:pt idx="3">
                  <c:v>erosi sungai</c:v>
                </c:pt>
                <c:pt idx="4">
                  <c:v>kebakaran</c:v>
                </c:pt>
                <c:pt idx="5">
                  <c:v>laka laut</c:v>
                </c:pt>
                <c:pt idx="6">
                  <c:v>pohon tumbang</c:v>
                </c:pt>
                <c:pt idx="7">
                  <c:v>tanah longsor</c:v>
                </c:pt>
              </c:strCache>
            </c:strRef>
          </c:cat>
          <c:val>
            <c:numRef>
              <c:f>'Feb 15'!$L$31:$S$31</c:f>
              <c:numCache>
                <c:formatCode>General</c:formatCode>
                <c:ptCount val="8"/>
                <c:pt idx="0">
                  <c:v>1</c:v>
                </c:pt>
                <c:pt idx="1">
                  <c:v>4</c:v>
                </c:pt>
                <c:pt idx="2">
                  <c:v>0</c:v>
                </c:pt>
                <c:pt idx="3">
                  <c:v>1</c:v>
                </c:pt>
                <c:pt idx="4">
                  <c:v>3</c:v>
                </c:pt>
                <c:pt idx="5">
                  <c:v>0</c:v>
                </c:pt>
                <c:pt idx="6">
                  <c:v>7</c:v>
                </c:pt>
                <c:pt idx="7">
                  <c:v>8</c:v>
                </c:pt>
              </c:numCache>
            </c:numRef>
          </c:val>
        </c:ser>
        <c:marker val="1"/>
        <c:axId val="111800704"/>
        <c:axId val="111802240"/>
      </c:lineChart>
      <c:catAx>
        <c:axId val="111800704"/>
        <c:scaling>
          <c:orientation val="minMax"/>
        </c:scaling>
        <c:axPos val="b"/>
        <c:tickLblPos val="nextTo"/>
        <c:crossAx val="111802240"/>
        <c:crosses val="autoZero"/>
        <c:auto val="1"/>
        <c:lblAlgn val="ctr"/>
        <c:lblOffset val="100"/>
      </c:catAx>
      <c:valAx>
        <c:axId val="111802240"/>
        <c:scaling>
          <c:orientation val="minMax"/>
        </c:scaling>
        <c:axPos val="l"/>
        <c:majorGridlines/>
        <c:numFmt formatCode="General" sourceLinked="1"/>
        <c:tickLblPos val="nextTo"/>
        <c:crossAx val="111800704"/>
        <c:crosses val="autoZero"/>
        <c:crossBetween val="between"/>
      </c:valAx>
    </c:plotArea>
    <c:legend>
      <c:legendPos val="r"/>
      <c:layout>
        <c:manualLayout>
          <c:xMode val="edge"/>
          <c:yMode val="edge"/>
          <c:x val="0.66665266841645032"/>
          <c:y val="0.30136399084299942"/>
          <c:w val="0.3333473315835534"/>
          <c:h val="8.4598425196851498E-2"/>
        </c:manualLayout>
      </c:layout>
    </c:legend>
    <c:plotVisOnly val="1"/>
  </c:chart>
  <c:printSettings>
    <c:headerFooter/>
    <c:pageMargins b="0.75000000000000244" l="0.70000000000000062" r="0.70000000000000062" t="0.750000000000002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KEJADIAN </a:t>
            </a:r>
          </a:p>
        </c:rich>
      </c:tx>
      <c:layout/>
    </c:title>
    <c:plotArea>
      <c:layout/>
      <c:lineChart>
        <c:grouping val="standard"/>
        <c:ser>
          <c:idx val="0"/>
          <c:order val="0"/>
          <c:marker>
            <c:symbol val="none"/>
          </c:marker>
          <c:dLbls>
            <c:showVal val="1"/>
          </c:dLbls>
          <c:cat>
            <c:strRef>
              <c:f>'Mar 15'!$L$1:$T$1</c:f>
              <c:strCache>
                <c:ptCount val="9"/>
                <c:pt idx="0">
                  <c:v>angin ribut</c:v>
                </c:pt>
                <c:pt idx="1">
                  <c:v>banjir</c:v>
                </c:pt>
                <c:pt idx="2">
                  <c:v>cuaca ekstrim </c:v>
                </c:pt>
                <c:pt idx="3">
                  <c:v>kebakaran</c:v>
                </c:pt>
                <c:pt idx="4">
                  <c:v>laka laut</c:v>
                </c:pt>
                <c:pt idx="5">
                  <c:v>penemuan mayat</c:v>
                </c:pt>
                <c:pt idx="6">
                  <c:v>pohon tumbang</c:v>
                </c:pt>
                <c:pt idx="7">
                  <c:v>tanah longsor</c:v>
                </c:pt>
                <c:pt idx="8">
                  <c:v>TTL</c:v>
                </c:pt>
              </c:strCache>
            </c:strRef>
          </c:cat>
          <c:val>
            <c:numRef>
              <c:f>'Mar 15'!$L$62:$T$62</c:f>
              <c:numCache>
                <c:formatCode>General</c:formatCode>
                <c:ptCount val="9"/>
                <c:pt idx="0">
                  <c:v>24</c:v>
                </c:pt>
                <c:pt idx="1">
                  <c:v>1</c:v>
                </c:pt>
                <c:pt idx="2">
                  <c:v>1</c:v>
                </c:pt>
                <c:pt idx="3">
                  <c:v>3</c:v>
                </c:pt>
                <c:pt idx="4">
                  <c:v>1</c:v>
                </c:pt>
                <c:pt idx="5">
                  <c:v>1</c:v>
                </c:pt>
                <c:pt idx="6">
                  <c:v>11</c:v>
                </c:pt>
                <c:pt idx="7">
                  <c:v>17</c:v>
                </c:pt>
                <c:pt idx="8">
                  <c:v>59</c:v>
                </c:pt>
              </c:numCache>
            </c:numRef>
          </c:val>
        </c:ser>
        <c:marker val="1"/>
        <c:axId val="121968512"/>
        <c:axId val="121970048"/>
      </c:lineChart>
      <c:catAx>
        <c:axId val="121968512"/>
        <c:scaling>
          <c:orientation val="minMax"/>
        </c:scaling>
        <c:axPos val="b"/>
        <c:tickLblPos val="nextTo"/>
        <c:crossAx val="121970048"/>
        <c:crosses val="autoZero"/>
        <c:auto val="1"/>
        <c:lblAlgn val="ctr"/>
        <c:lblOffset val="100"/>
      </c:catAx>
      <c:valAx>
        <c:axId val="121970048"/>
        <c:scaling>
          <c:orientation val="minMax"/>
        </c:scaling>
        <c:axPos val="l"/>
        <c:majorGridlines/>
        <c:numFmt formatCode="General" sourceLinked="1"/>
        <c:tickLblPos val="nextTo"/>
        <c:crossAx val="121968512"/>
        <c:crosses val="autoZero"/>
        <c:crossBetween val="between"/>
      </c:valAx>
    </c:plotArea>
    <c:legend>
      <c:legendPos val="r"/>
      <c:layout/>
    </c:legend>
    <c:plotVisOnly val="1"/>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20</xdr:col>
      <xdr:colOff>145675</xdr:colOff>
      <xdr:row>1</xdr:row>
      <xdr:rowOff>44823</xdr:rowOff>
    </xdr:from>
    <xdr:to>
      <xdr:col>27</xdr:col>
      <xdr:colOff>437029</xdr:colOff>
      <xdr:row>18</xdr:row>
      <xdr:rowOff>123265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542925</xdr:colOff>
      <xdr:row>11</xdr:row>
      <xdr:rowOff>47625</xdr:rowOff>
    </xdr:from>
    <xdr:to>
      <xdr:col>28</xdr:col>
      <xdr:colOff>276225</xdr:colOff>
      <xdr:row>27</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552450</xdr:colOff>
      <xdr:row>5</xdr:row>
      <xdr:rowOff>66675</xdr:rowOff>
    </xdr:from>
    <xdr:to>
      <xdr:col>28</xdr:col>
      <xdr:colOff>247650</xdr:colOff>
      <xdr:row>21</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codeName="Sheet1"/>
  <dimension ref="A1:O294"/>
  <sheetViews>
    <sheetView tabSelected="1" topLeftCell="A2" zoomScale="75" zoomScaleNormal="75" workbookViewId="0">
      <pane xSplit="15" ySplit="2" topLeftCell="P198" activePane="bottomRight" state="frozen"/>
      <selection activeCell="A2" sqref="A2"/>
      <selection pane="topRight" activeCell="P2" sqref="P2"/>
      <selection pane="bottomLeft" activeCell="A4" sqref="A4"/>
      <selection pane="bottomRight" activeCell="A194" sqref="A194"/>
    </sheetView>
  </sheetViews>
  <sheetFormatPr defaultColWidth="4" defaultRowHeight="15"/>
  <cols>
    <col min="1" max="1" width="3.5703125" style="4" bestFit="1" customWidth="1"/>
    <col min="2" max="2" width="13.42578125" style="12" customWidth="1"/>
    <col min="3" max="3" width="14" style="13" customWidth="1"/>
    <col min="4" max="4" width="9" style="21" bestFit="1" customWidth="1"/>
    <col min="5" max="5" width="14" style="12" customWidth="1"/>
    <col min="6" max="6" width="15.42578125" style="12" customWidth="1"/>
    <col min="7" max="7" width="17" style="12" customWidth="1"/>
    <col min="8" max="8" width="7.5703125" style="12" customWidth="1"/>
    <col min="9" max="9" width="10" style="199" customWidth="1"/>
    <col min="10" max="10" width="9.7109375" style="12" customWidth="1"/>
    <col min="11" max="11" width="17.28515625" style="24" customWidth="1"/>
    <col min="12" max="12" width="12.140625" style="14" hidden="1" customWidth="1"/>
    <col min="13" max="13" width="65.28515625" style="24" customWidth="1"/>
    <col min="14" max="14" width="18.85546875" style="12" customWidth="1"/>
    <col min="15" max="15" width="11.28515625" style="12" customWidth="1"/>
    <col min="16" max="16384" width="4" style="1"/>
  </cols>
  <sheetData>
    <row r="1" spans="1:15" ht="12.75">
      <c r="A1" s="216" t="s">
        <v>18</v>
      </c>
      <c r="B1" s="216"/>
      <c r="C1" s="216"/>
      <c r="D1" s="216"/>
      <c r="E1" s="216"/>
      <c r="F1" s="216"/>
      <c r="G1" s="216"/>
      <c r="H1" s="216"/>
      <c r="I1" s="216"/>
      <c r="J1" s="216"/>
      <c r="K1" s="216"/>
      <c r="L1" s="216"/>
      <c r="M1" s="216"/>
      <c r="N1" s="216"/>
      <c r="O1" s="216"/>
    </row>
    <row r="2" spans="1:15" ht="37.5" customHeight="1">
      <c r="A2" s="219" t="s">
        <v>0</v>
      </c>
      <c r="B2" s="220" t="s">
        <v>1</v>
      </c>
      <c r="C2" s="221" t="s">
        <v>2</v>
      </c>
      <c r="D2" s="222" t="s">
        <v>3</v>
      </c>
      <c r="E2" s="217" t="s">
        <v>15</v>
      </c>
      <c r="F2" s="217"/>
      <c r="G2" s="217"/>
      <c r="H2" s="217"/>
      <c r="I2" s="218" t="s">
        <v>16</v>
      </c>
      <c r="J2" s="218"/>
      <c r="K2" s="223" t="s">
        <v>4</v>
      </c>
      <c r="L2" s="217" t="s">
        <v>17</v>
      </c>
      <c r="M2" s="224" t="s">
        <v>5</v>
      </c>
      <c r="N2" s="217" t="s">
        <v>6</v>
      </c>
      <c r="O2" s="218" t="s">
        <v>7</v>
      </c>
    </row>
    <row r="3" spans="1:15" ht="68.25" customHeight="1">
      <c r="A3" s="219"/>
      <c r="B3" s="220"/>
      <c r="C3" s="221"/>
      <c r="D3" s="222"/>
      <c r="E3" s="2" t="s">
        <v>8</v>
      </c>
      <c r="F3" s="2" t="s">
        <v>9</v>
      </c>
      <c r="G3" s="2" t="s">
        <v>10</v>
      </c>
      <c r="H3" s="2" t="s">
        <v>11</v>
      </c>
      <c r="I3" s="186" t="s">
        <v>12</v>
      </c>
      <c r="J3" s="5" t="s">
        <v>14</v>
      </c>
      <c r="K3" s="223"/>
      <c r="L3" s="217"/>
      <c r="M3" s="224"/>
      <c r="N3" s="217"/>
      <c r="O3" s="218"/>
    </row>
    <row r="4" spans="1:15" ht="94.5">
      <c r="A4" s="3">
        <f>SUBTOTAL(3,$B$4:$B4)</f>
        <v>1</v>
      </c>
      <c r="B4" s="6" t="s">
        <v>19</v>
      </c>
      <c r="C4" s="7">
        <v>42006</v>
      </c>
      <c r="D4" s="20">
        <v>1</v>
      </c>
      <c r="E4" s="17" t="s">
        <v>20</v>
      </c>
      <c r="F4" s="17" t="s">
        <v>13</v>
      </c>
      <c r="G4" s="17" t="s">
        <v>21</v>
      </c>
      <c r="H4" s="6">
        <v>0</v>
      </c>
      <c r="I4" s="187" t="s">
        <v>55</v>
      </c>
      <c r="J4" s="6" t="s">
        <v>56</v>
      </c>
      <c r="K4" s="25" t="s">
        <v>22</v>
      </c>
      <c r="L4" s="9" t="s">
        <v>31</v>
      </c>
      <c r="M4" s="23" t="s">
        <v>30</v>
      </c>
      <c r="N4" s="8"/>
      <c r="O4" s="6" t="s">
        <v>28</v>
      </c>
    </row>
    <row r="5" spans="1:15" ht="40.5">
      <c r="A5" s="3">
        <f>SUBTOTAL(3,$B$4:$B5)</f>
        <v>2</v>
      </c>
      <c r="B5" s="6" t="s">
        <v>19</v>
      </c>
      <c r="C5" s="7">
        <v>42006</v>
      </c>
      <c r="D5" s="20">
        <v>14.2</v>
      </c>
      <c r="E5" s="17" t="s">
        <v>93</v>
      </c>
      <c r="F5" s="17" t="s">
        <v>92</v>
      </c>
      <c r="G5" s="17" t="s">
        <v>112</v>
      </c>
      <c r="H5" s="6">
        <v>4</v>
      </c>
      <c r="I5" s="187" t="s">
        <v>113</v>
      </c>
      <c r="J5" s="6" t="s">
        <v>114</v>
      </c>
      <c r="K5" s="25"/>
      <c r="L5" s="9" t="s">
        <v>28</v>
      </c>
      <c r="M5" s="23" t="s">
        <v>115</v>
      </c>
      <c r="N5" s="8"/>
      <c r="O5" s="6" t="s">
        <v>29</v>
      </c>
    </row>
    <row r="6" spans="1:15" ht="40.5">
      <c r="A6" s="3">
        <f>SUBTOTAL(3,$B$4:$B6)</f>
        <v>3</v>
      </c>
      <c r="B6" s="6" t="s">
        <v>19</v>
      </c>
      <c r="C6" s="7">
        <v>42009</v>
      </c>
      <c r="D6" s="20">
        <v>3.3</v>
      </c>
      <c r="E6" s="17" t="s">
        <v>23</v>
      </c>
      <c r="F6" s="17" t="s">
        <v>24</v>
      </c>
      <c r="G6" s="17" t="s">
        <v>25</v>
      </c>
      <c r="H6" s="6">
        <v>3</v>
      </c>
      <c r="I6" s="187" t="s">
        <v>51</v>
      </c>
      <c r="J6" s="6" t="s">
        <v>52</v>
      </c>
      <c r="K6" s="25" t="s">
        <v>26</v>
      </c>
      <c r="L6" s="9" t="s">
        <v>28</v>
      </c>
      <c r="M6" s="23" t="s">
        <v>27</v>
      </c>
      <c r="N6" s="8"/>
      <c r="O6" s="6" t="s">
        <v>29</v>
      </c>
    </row>
    <row r="7" spans="1:15" ht="67.5">
      <c r="A7" s="3">
        <f>SUBTOTAL(3,$B$4:$B7)</f>
        <v>4</v>
      </c>
      <c r="B7" s="6" t="s">
        <v>32</v>
      </c>
      <c r="C7" s="7">
        <v>42011</v>
      </c>
      <c r="D7" s="20">
        <v>24.1</v>
      </c>
      <c r="E7" s="17" t="s">
        <v>20</v>
      </c>
      <c r="F7" s="17" t="s">
        <v>33</v>
      </c>
      <c r="G7" s="17" t="s">
        <v>34</v>
      </c>
      <c r="H7" s="6">
        <v>1</v>
      </c>
      <c r="I7" s="187" t="s">
        <v>35</v>
      </c>
      <c r="J7" s="6" t="s">
        <v>36</v>
      </c>
      <c r="K7" s="25" t="s">
        <v>37</v>
      </c>
      <c r="L7" s="9" t="s">
        <v>38</v>
      </c>
      <c r="M7" s="19" t="s">
        <v>39</v>
      </c>
      <c r="N7" s="8"/>
      <c r="O7" s="6" t="s">
        <v>29</v>
      </c>
    </row>
    <row r="8" spans="1:15" ht="27">
      <c r="A8" s="3">
        <f>SUBTOTAL(3,$B$4:$B8)</f>
        <v>5</v>
      </c>
      <c r="B8" s="6" t="s">
        <v>32</v>
      </c>
      <c r="C8" s="7">
        <v>42012</v>
      </c>
      <c r="D8" s="20">
        <v>17</v>
      </c>
      <c r="E8" s="17" t="s">
        <v>107</v>
      </c>
      <c r="F8" s="17" t="s">
        <v>40</v>
      </c>
      <c r="G8" s="17" t="s">
        <v>41</v>
      </c>
      <c r="H8" s="6">
        <v>4</v>
      </c>
      <c r="I8" s="187" t="s">
        <v>42</v>
      </c>
      <c r="J8" s="6" t="s">
        <v>43</v>
      </c>
      <c r="K8" s="25" t="s">
        <v>45</v>
      </c>
      <c r="L8" s="9" t="s">
        <v>38</v>
      </c>
      <c r="M8" s="23" t="s">
        <v>44</v>
      </c>
      <c r="N8" s="8"/>
      <c r="O8" s="6" t="s">
        <v>46</v>
      </c>
    </row>
    <row r="9" spans="1:15" ht="40.5">
      <c r="A9" s="3">
        <f>SUBTOTAL(3,$B$4:$B9)</f>
        <v>6</v>
      </c>
      <c r="B9" s="6" t="s">
        <v>32</v>
      </c>
      <c r="C9" s="7">
        <v>42015</v>
      </c>
      <c r="D9" s="20">
        <v>16.3</v>
      </c>
      <c r="E9" s="17" t="s">
        <v>108</v>
      </c>
      <c r="F9" s="17" t="s">
        <v>53</v>
      </c>
      <c r="G9" s="17" t="s">
        <v>54</v>
      </c>
      <c r="H9" s="6">
        <v>6</v>
      </c>
      <c r="I9" s="187" t="s">
        <v>49</v>
      </c>
      <c r="J9" s="6" t="s">
        <v>50</v>
      </c>
      <c r="K9" s="25" t="s">
        <v>47</v>
      </c>
      <c r="L9" s="9" t="s">
        <v>48</v>
      </c>
      <c r="M9" s="23" t="s">
        <v>105</v>
      </c>
      <c r="N9" s="8"/>
      <c r="O9" s="6" t="s">
        <v>46</v>
      </c>
    </row>
    <row r="10" spans="1:15" ht="40.5">
      <c r="A10" s="3">
        <f>SUBTOTAL(3,$B$4:$B10)</f>
        <v>7</v>
      </c>
      <c r="B10" s="6" t="s">
        <v>19</v>
      </c>
      <c r="C10" s="7">
        <v>42017</v>
      </c>
      <c r="D10" s="20">
        <v>8.3000000000000007</v>
      </c>
      <c r="E10" s="17" t="s">
        <v>57</v>
      </c>
      <c r="F10" s="17" t="s">
        <v>58</v>
      </c>
      <c r="G10" s="17" t="s">
        <v>59</v>
      </c>
      <c r="H10" s="6">
        <v>6</v>
      </c>
      <c r="I10" s="187" t="s">
        <v>60</v>
      </c>
      <c r="J10" s="6" t="s">
        <v>61</v>
      </c>
      <c r="K10" s="25" t="s">
        <v>63</v>
      </c>
      <c r="L10" s="9" t="s">
        <v>62</v>
      </c>
      <c r="M10" s="23" t="s">
        <v>71</v>
      </c>
      <c r="N10" s="8"/>
      <c r="O10" s="6" t="s">
        <v>46</v>
      </c>
    </row>
    <row r="11" spans="1:15" ht="67.5">
      <c r="A11" s="3">
        <f>SUBTOTAL(3,$B$4:$B11)</f>
        <v>8</v>
      </c>
      <c r="B11" s="6" t="s">
        <v>72</v>
      </c>
      <c r="C11" s="7">
        <v>42017</v>
      </c>
      <c r="D11" s="20">
        <v>17.55</v>
      </c>
      <c r="E11" s="17" t="s">
        <v>64</v>
      </c>
      <c r="F11" s="17" t="s">
        <v>65</v>
      </c>
      <c r="G11" s="17" t="s">
        <v>66</v>
      </c>
      <c r="H11" s="6">
        <v>4</v>
      </c>
      <c r="I11" s="187" t="s">
        <v>67</v>
      </c>
      <c r="J11" s="6" t="s">
        <v>68</v>
      </c>
      <c r="K11" s="25" t="s">
        <v>73</v>
      </c>
      <c r="L11" s="9" t="s">
        <v>69</v>
      </c>
      <c r="M11" s="23" t="s">
        <v>70</v>
      </c>
      <c r="N11" s="8"/>
      <c r="O11" s="6" t="s">
        <v>29</v>
      </c>
    </row>
    <row r="12" spans="1:15" ht="40.5">
      <c r="A12" s="3">
        <f>SUBTOTAL(3,$B$4:$B12)</f>
        <v>9</v>
      </c>
      <c r="B12" s="6" t="s">
        <v>74</v>
      </c>
      <c r="C12" s="7">
        <v>42018</v>
      </c>
      <c r="D12" s="20">
        <v>21</v>
      </c>
      <c r="E12" s="17" t="s">
        <v>75</v>
      </c>
      <c r="F12" s="17" t="s">
        <v>76</v>
      </c>
      <c r="G12" s="17" t="s">
        <v>77</v>
      </c>
      <c r="H12" s="6">
        <v>3</v>
      </c>
      <c r="I12" s="187" t="s">
        <v>78</v>
      </c>
      <c r="J12" s="6" t="s">
        <v>79</v>
      </c>
      <c r="K12" s="25"/>
      <c r="L12" s="9"/>
      <c r="M12" s="23" t="s">
        <v>80</v>
      </c>
      <c r="N12" s="8"/>
      <c r="O12" s="6" t="s">
        <v>29</v>
      </c>
    </row>
    <row r="13" spans="1:15" ht="45">
      <c r="A13" s="3">
        <f>SUBTOTAL(3,$B$4:$B13)</f>
        <v>10</v>
      </c>
      <c r="B13" s="6" t="s">
        <v>72</v>
      </c>
      <c r="C13" s="7">
        <v>42019</v>
      </c>
      <c r="D13" s="20">
        <v>10</v>
      </c>
      <c r="E13" s="17" t="s">
        <v>23</v>
      </c>
      <c r="F13" s="17" t="s">
        <v>24</v>
      </c>
      <c r="G13" s="17" t="s">
        <v>25</v>
      </c>
      <c r="H13" s="6">
        <v>6</v>
      </c>
      <c r="I13" s="188"/>
      <c r="J13" s="26"/>
      <c r="K13" s="25" t="s">
        <v>81</v>
      </c>
      <c r="L13" s="9" t="s">
        <v>82</v>
      </c>
      <c r="M13" s="23" t="s">
        <v>83</v>
      </c>
      <c r="N13" s="8"/>
      <c r="O13" s="6" t="s">
        <v>29</v>
      </c>
    </row>
    <row r="14" spans="1:15" ht="40.5">
      <c r="A14" s="3">
        <f>SUBTOTAL(3,$B$4:$B14)</f>
        <v>11</v>
      </c>
      <c r="B14" s="6" t="s">
        <v>19</v>
      </c>
      <c r="C14" s="7">
        <v>42019</v>
      </c>
      <c r="D14" s="20">
        <v>10</v>
      </c>
      <c r="E14" s="17" t="s">
        <v>84</v>
      </c>
      <c r="F14" s="17" t="s">
        <v>85</v>
      </c>
      <c r="G14" s="17" t="s">
        <v>86</v>
      </c>
      <c r="H14" s="6">
        <v>18</v>
      </c>
      <c r="I14" s="188"/>
      <c r="J14" s="26"/>
      <c r="K14" s="25" t="s">
        <v>88</v>
      </c>
      <c r="L14" s="9" t="s">
        <v>87</v>
      </c>
      <c r="M14" s="23" t="s">
        <v>89</v>
      </c>
      <c r="N14" s="8"/>
      <c r="O14" s="6" t="s">
        <v>29</v>
      </c>
    </row>
    <row r="15" spans="1:15" ht="45">
      <c r="A15" s="3">
        <f>SUBTOTAL(3,$B$4:$B15)</f>
        <v>12</v>
      </c>
      <c r="B15" s="6" t="s">
        <v>90</v>
      </c>
      <c r="C15" s="7">
        <v>42019</v>
      </c>
      <c r="D15" s="20">
        <v>13</v>
      </c>
      <c r="E15" s="17" t="s">
        <v>93</v>
      </c>
      <c r="F15" s="17" t="s">
        <v>92</v>
      </c>
      <c r="G15" s="17" t="s">
        <v>91</v>
      </c>
      <c r="H15" s="6">
        <v>1</v>
      </c>
      <c r="I15" s="187">
        <v>7.8894900000000003</v>
      </c>
      <c r="J15" s="6">
        <v>110.42983</v>
      </c>
      <c r="K15" s="25" t="s">
        <v>94</v>
      </c>
      <c r="L15" s="9" t="s">
        <v>95</v>
      </c>
      <c r="M15" s="23" t="s">
        <v>96</v>
      </c>
      <c r="N15" s="8"/>
      <c r="O15" s="6" t="s">
        <v>97</v>
      </c>
    </row>
    <row r="16" spans="1:15" ht="54">
      <c r="A16" s="3">
        <f>SUBTOTAL(3,$B$4:$B16)</f>
        <v>13</v>
      </c>
      <c r="B16" s="6" t="s">
        <v>19</v>
      </c>
      <c r="C16" s="7">
        <v>42019</v>
      </c>
      <c r="D16" s="20">
        <v>12</v>
      </c>
      <c r="E16" s="17" t="s">
        <v>93</v>
      </c>
      <c r="F16" s="17" t="s">
        <v>92</v>
      </c>
      <c r="G16" s="17" t="s">
        <v>98</v>
      </c>
      <c r="H16" s="6">
        <v>3</v>
      </c>
      <c r="I16" s="187">
        <v>7.89785</v>
      </c>
      <c r="J16" s="6">
        <v>110.42953</v>
      </c>
      <c r="K16" s="25" t="s">
        <v>104</v>
      </c>
      <c r="L16" s="9" t="s">
        <v>29</v>
      </c>
      <c r="M16" s="23" t="s">
        <v>99</v>
      </c>
      <c r="N16" s="8"/>
      <c r="O16" s="6" t="s">
        <v>29</v>
      </c>
    </row>
    <row r="17" spans="1:15" ht="27">
      <c r="A17" s="3">
        <f>SUBTOTAL(3,$B$4:$B17)</f>
        <v>14</v>
      </c>
      <c r="B17" s="6" t="s">
        <v>32</v>
      </c>
      <c r="C17" s="7">
        <v>42019</v>
      </c>
      <c r="D17" s="20">
        <v>20</v>
      </c>
      <c r="E17" s="17" t="s">
        <v>75</v>
      </c>
      <c r="F17" s="17" t="s">
        <v>101</v>
      </c>
      <c r="G17" s="44" t="s">
        <v>100</v>
      </c>
      <c r="H17" s="6"/>
      <c r="I17" s="188"/>
      <c r="J17" s="26"/>
      <c r="K17" s="25" t="s">
        <v>524</v>
      </c>
      <c r="L17" s="9" t="s">
        <v>106</v>
      </c>
      <c r="M17" s="23" t="s">
        <v>102</v>
      </c>
      <c r="N17" s="8"/>
      <c r="O17" s="6" t="s">
        <v>103</v>
      </c>
    </row>
    <row r="18" spans="1:15" ht="81">
      <c r="A18" s="3"/>
      <c r="B18" s="6" t="s">
        <v>19</v>
      </c>
      <c r="C18" s="7">
        <v>42019</v>
      </c>
      <c r="D18" s="20">
        <v>15</v>
      </c>
      <c r="E18" s="17" t="s">
        <v>57</v>
      </c>
      <c r="F18" s="17" t="s">
        <v>128</v>
      </c>
      <c r="G18" s="17" t="s">
        <v>129</v>
      </c>
      <c r="H18" s="6">
        <v>1</v>
      </c>
      <c r="I18" s="187" t="s">
        <v>131</v>
      </c>
      <c r="J18" s="6" t="s">
        <v>133</v>
      </c>
      <c r="K18" s="25" t="s">
        <v>130</v>
      </c>
      <c r="L18" s="9" t="s">
        <v>29</v>
      </c>
      <c r="M18" s="23" t="s">
        <v>132</v>
      </c>
      <c r="N18" s="8"/>
      <c r="O18" s="6"/>
    </row>
    <row r="19" spans="1:15" ht="162">
      <c r="A19" s="3">
        <f>SUBTOTAL(3,$B$4:$B19)</f>
        <v>16</v>
      </c>
      <c r="B19" s="6" t="s">
        <v>19</v>
      </c>
      <c r="C19" s="7">
        <v>42021</v>
      </c>
      <c r="D19" s="20">
        <v>17</v>
      </c>
      <c r="E19" s="8" t="s">
        <v>57</v>
      </c>
      <c r="F19" s="8" t="s">
        <v>58</v>
      </c>
      <c r="G19" s="8" t="s">
        <v>59</v>
      </c>
      <c r="H19" s="6">
        <v>2</v>
      </c>
      <c r="I19" s="187">
        <v>7.9577499999999999</v>
      </c>
      <c r="J19" s="6">
        <v>110.41979000000001</v>
      </c>
      <c r="K19" s="25" t="s">
        <v>110</v>
      </c>
      <c r="L19" s="9" t="s">
        <v>29</v>
      </c>
      <c r="M19" s="23" t="s">
        <v>109</v>
      </c>
      <c r="N19" s="8"/>
      <c r="O19" s="6" t="s">
        <v>111</v>
      </c>
    </row>
    <row r="20" spans="1:15" ht="249.75" customHeight="1">
      <c r="A20" s="3">
        <f>SUBTOTAL(3,$B$4:$B20)</f>
        <v>17</v>
      </c>
      <c r="B20" s="6" t="s">
        <v>116</v>
      </c>
      <c r="C20" s="7">
        <v>42022</v>
      </c>
      <c r="D20" s="20">
        <v>15.3</v>
      </c>
      <c r="E20" s="8" t="s">
        <v>117</v>
      </c>
      <c r="F20" s="8" t="s">
        <v>117</v>
      </c>
      <c r="G20" s="8" t="s">
        <v>119</v>
      </c>
      <c r="H20" s="6">
        <v>20</v>
      </c>
      <c r="I20" s="187" t="s">
        <v>149</v>
      </c>
      <c r="J20" s="6" t="s">
        <v>150</v>
      </c>
      <c r="K20" s="25" t="s">
        <v>122</v>
      </c>
      <c r="L20" s="9" t="s">
        <v>120</v>
      </c>
      <c r="M20" s="70" t="s">
        <v>566</v>
      </c>
      <c r="N20" s="137" t="s">
        <v>567</v>
      </c>
      <c r="O20" s="6" t="s">
        <v>29</v>
      </c>
    </row>
    <row r="21" spans="1:15" ht="54">
      <c r="A21" s="3">
        <f>SUBTOTAL(3,$B$4:$B21)</f>
        <v>18</v>
      </c>
      <c r="B21" s="6" t="s">
        <v>116</v>
      </c>
      <c r="C21" s="7">
        <v>42022</v>
      </c>
      <c r="D21" s="20">
        <v>18</v>
      </c>
      <c r="E21" s="8" t="s">
        <v>93</v>
      </c>
      <c r="F21" s="8" t="s">
        <v>93</v>
      </c>
      <c r="G21" s="8" t="s">
        <v>121</v>
      </c>
      <c r="H21" s="6">
        <v>0</v>
      </c>
      <c r="I21" s="188">
        <v>0</v>
      </c>
      <c r="J21" s="26">
        <v>0</v>
      </c>
      <c r="K21" s="25" t="s">
        <v>124</v>
      </c>
      <c r="L21" s="9" t="s">
        <v>123</v>
      </c>
      <c r="M21" s="23" t="s">
        <v>127</v>
      </c>
      <c r="N21" s="8"/>
      <c r="O21" s="6" t="s">
        <v>29</v>
      </c>
    </row>
    <row r="22" spans="1:15" ht="51" customHeight="1">
      <c r="A22" s="3">
        <f>SUBTOTAL(3,$B$4:$B22)</f>
        <v>19</v>
      </c>
      <c r="B22" s="6" t="s">
        <v>125</v>
      </c>
      <c r="C22" s="7">
        <v>42022</v>
      </c>
      <c r="D22" s="20">
        <v>16.45</v>
      </c>
      <c r="E22" s="8" t="s">
        <v>23</v>
      </c>
      <c r="F22" s="8" t="s">
        <v>24</v>
      </c>
      <c r="G22" s="8" t="s">
        <v>24</v>
      </c>
      <c r="H22" s="6">
        <v>0</v>
      </c>
      <c r="I22" s="188"/>
      <c r="J22" s="26"/>
      <c r="K22" s="25"/>
      <c r="L22" s="9" t="s">
        <v>126</v>
      </c>
      <c r="M22" s="23" t="s">
        <v>560</v>
      </c>
      <c r="N22" s="138" t="s">
        <v>605</v>
      </c>
      <c r="O22" s="6" t="s">
        <v>561</v>
      </c>
    </row>
    <row r="23" spans="1:15" ht="54">
      <c r="A23" s="3">
        <f>SUBTOTAL(3,$B$4:$B23)</f>
        <v>20</v>
      </c>
      <c r="B23" s="6" t="s">
        <v>19</v>
      </c>
      <c r="C23" s="7">
        <v>42022</v>
      </c>
      <c r="D23" s="20">
        <v>21</v>
      </c>
      <c r="E23" s="8" t="s">
        <v>93</v>
      </c>
      <c r="F23" s="8" t="s">
        <v>92</v>
      </c>
      <c r="G23" s="8" t="s">
        <v>134</v>
      </c>
      <c r="H23" s="6">
        <v>2</v>
      </c>
      <c r="I23" s="187"/>
      <c r="J23" s="6"/>
      <c r="K23" s="25" t="s">
        <v>135</v>
      </c>
      <c r="L23" s="9" t="s">
        <v>28</v>
      </c>
      <c r="M23" s="23" t="s">
        <v>136</v>
      </c>
      <c r="N23" s="8"/>
      <c r="O23" s="6" t="s">
        <v>29</v>
      </c>
    </row>
    <row r="24" spans="1:15" ht="40.5">
      <c r="A24" s="3">
        <f>SUBTOTAL(3,$B$4:$B24)</f>
        <v>21</v>
      </c>
      <c r="B24" s="6" t="s">
        <v>19</v>
      </c>
      <c r="C24" s="7">
        <v>42022</v>
      </c>
      <c r="D24" s="20">
        <v>19.3</v>
      </c>
      <c r="E24" s="8" t="s">
        <v>20</v>
      </c>
      <c r="F24" s="8" t="s">
        <v>137</v>
      </c>
      <c r="G24" s="8" t="s">
        <v>138</v>
      </c>
      <c r="H24" s="6">
        <v>3</v>
      </c>
      <c r="I24" s="187"/>
      <c r="J24" s="6"/>
      <c r="K24" s="25" t="s">
        <v>139</v>
      </c>
      <c r="L24" s="9" t="s">
        <v>28</v>
      </c>
      <c r="M24" s="23" t="s">
        <v>140</v>
      </c>
      <c r="N24" s="8"/>
      <c r="O24" s="6" t="s">
        <v>29</v>
      </c>
    </row>
    <row r="25" spans="1:15" ht="27">
      <c r="A25" s="3">
        <f>SUBTOTAL(3,$B$4:$B25)</f>
        <v>22</v>
      </c>
      <c r="B25" s="6" t="s">
        <v>19</v>
      </c>
      <c r="C25" s="7">
        <v>42023</v>
      </c>
      <c r="D25" s="20">
        <v>20</v>
      </c>
      <c r="E25" s="8" t="s">
        <v>20</v>
      </c>
      <c r="F25" s="8" t="s">
        <v>13</v>
      </c>
      <c r="G25" s="8" t="s">
        <v>141</v>
      </c>
      <c r="H25" s="6">
        <v>2</v>
      </c>
      <c r="I25" s="187"/>
      <c r="J25" s="6"/>
      <c r="K25" s="25" t="s">
        <v>142</v>
      </c>
      <c r="L25" s="9" t="s">
        <v>28</v>
      </c>
      <c r="M25" s="23" t="s">
        <v>143</v>
      </c>
      <c r="N25" s="8"/>
      <c r="O25" s="6" t="s">
        <v>29</v>
      </c>
    </row>
    <row r="26" spans="1:15" ht="30">
      <c r="A26" s="3">
        <f>SUBTOTAL(3,$B$4:$B26)</f>
        <v>23</v>
      </c>
      <c r="B26" s="15" t="s">
        <v>72</v>
      </c>
      <c r="C26" s="7">
        <v>42023</v>
      </c>
      <c r="D26" s="20">
        <v>21</v>
      </c>
      <c r="E26" s="8" t="s">
        <v>20</v>
      </c>
      <c r="F26" s="8" t="s">
        <v>137</v>
      </c>
      <c r="G26" s="8" t="s">
        <v>157</v>
      </c>
      <c r="H26" s="6">
        <v>2</v>
      </c>
      <c r="I26" s="187" t="s">
        <v>158</v>
      </c>
      <c r="J26" s="6" t="s">
        <v>159</v>
      </c>
      <c r="K26" s="25" t="s">
        <v>160</v>
      </c>
      <c r="L26" s="9" t="s">
        <v>97</v>
      </c>
      <c r="M26" s="23" t="s">
        <v>161</v>
      </c>
      <c r="N26" s="8"/>
      <c r="O26" s="6"/>
    </row>
    <row r="27" spans="1:15" ht="48" customHeight="1">
      <c r="A27" s="3">
        <f>SUBTOTAL(3,$B$4:$B27)</f>
        <v>24</v>
      </c>
      <c r="B27" s="15" t="s">
        <v>32</v>
      </c>
      <c r="C27" s="7">
        <v>42026</v>
      </c>
      <c r="D27" s="20">
        <v>23.45</v>
      </c>
      <c r="E27" s="8" t="s">
        <v>144</v>
      </c>
      <c r="F27" s="8" t="s">
        <v>145</v>
      </c>
      <c r="G27" s="8" t="s">
        <v>146</v>
      </c>
      <c r="H27" s="6">
        <v>16</v>
      </c>
      <c r="I27" s="187"/>
      <c r="J27" s="6"/>
      <c r="K27" s="25" t="s">
        <v>147</v>
      </c>
      <c r="L27" s="9"/>
      <c r="M27" s="23" t="s">
        <v>148</v>
      </c>
      <c r="N27" s="8"/>
      <c r="O27" s="6"/>
    </row>
    <row r="28" spans="1:15" ht="409.5">
      <c r="A28" s="3">
        <f>SUBTOTAL(3,$B$4:$B28)</f>
        <v>25</v>
      </c>
      <c r="B28" s="15" t="s">
        <v>151</v>
      </c>
      <c r="C28" s="7">
        <v>42026</v>
      </c>
      <c r="D28" s="20">
        <v>3</v>
      </c>
      <c r="E28" s="8" t="s">
        <v>57</v>
      </c>
      <c r="F28" s="8" t="s">
        <v>128</v>
      </c>
      <c r="G28" s="8" t="s">
        <v>216</v>
      </c>
      <c r="H28" s="6">
        <v>6</v>
      </c>
      <c r="I28" s="189" t="s">
        <v>153</v>
      </c>
      <c r="J28" s="53" t="s">
        <v>154</v>
      </c>
      <c r="K28" s="25" t="s">
        <v>155</v>
      </c>
      <c r="L28" s="9" t="s">
        <v>111</v>
      </c>
      <c r="M28" s="27" t="s">
        <v>156</v>
      </c>
      <c r="N28" s="8"/>
      <c r="O28" s="6"/>
    </row>
    <row r="29" spans="1:15" ht="40.5">
      <c r="A29" s="3">
        <f>SUBTOTAL(3,$B$4:$B29)</f>
        <v>26</v>
      </c>
      <c r="B29" s="15" t="s">
        <v>90</v>
      </c>
      <c r="C29" s="7">
        <v>42032</v>
      </c>
      <c r="D29" s="20">
        <v>22</v>
      </c>
      <c r="E29" s="8" t="s">
        <v>57</v>
      </c>
      <c r="F29" s="8" t="s">
        <v>58</v>
      </c>
      <c r="G29" s="8" t="s">
        <v>162</v>
      </c>
      <c r="H29" s="6">
        <v>1</v>
      </c>
      <c r="I29" s="187" t="s">
        <v>163</v>
      </c>
      <c r="J29" s="6" t="s">
        <v>164</v>
      </c>
      <c r="K29" s="25" t="s">
        <v>165</v>
      </c>
      <c r="L29" s="9" t="s">
        <v>111</v>
      </c>
      <c r="M29" s="23" t="s">
        <v>171</v>
      </c>
      <c r="N29" s="8"/>
      <c r="O29" s="6"/>
    </row>
    <row r="30" spans="1:15" ht="41.25" customHeight="1">
      <c r="A30" s="3">
        <f>SUBTOTAL(3,$B$4:$B30)</f>
        <v>27</v>
      </c>
      <c r="B30" s="15" t="s">
        <v>90</v>
      </c>
      <c r="C30" s="7">
        <v>42032</v>
      </c>
      <c r="D30" s="20">
        <v>22</v>
      </c>
      <c r="E30" s="8" t="s">
        <v>57</v>
      </c>
      <c r="F30" s="8" t="s">
        <v>58</v>
      </c>
      <c r="G30" s="8" t="s">
        <v>162</v>
      </c>
      <c r="H30" s="6">
        <v>1</v>
      </c>
      <c r="I30" s="187" t="s">
        <v>166</v>
      </c>
      <c r="J30" s="6" t="s">
        <v>167</v>
      </c>
      <c r="K30" s="25" t="s">
        <v>168</v>
      </c>
      <c r="L30" s="9" t="s">
        <v>169</v>
      </c>
      <c r="M30" s="23" t="s">
        <v>170</v>
      </c>
      <c r="N30" s="8"/>
      <c r="O30" s="6"/>
    </row>
    <row r="31" spans="1:15" ht="81">
      <c r="A31" s="3">
        <f>SUBTOTAL(3,$B$4:$B31)</f>
        <v>28</v>
      </c>
      <c r="B31" s="15" t="s">
        <v>125</v>
      </c>
      <c r="C31" s="7">
        <v>42033</v>
      </c>
      <c r="D31" s="20">
        <v>12.45</v>
      </c>
      <c r="E31" s="8" t="s">
        <v>23</v>
      </c>
      <c r="F31" s="8" t="s">
        <v>24</v>
      </c>
      <c r="G31" s="8" t="s">
        <v>176</v>
      </c>
      <c r="H31" s="6"/>
      <c r="I31" s="187"/>
      <c r="J31" s="6"/>
      <c r="K31" s="25"/>
      <c r="L31" s="9" t="s">
        <v>177</v>
      </c>
      <c r="M31" s="23" t="s">
        <v>178</v>
      </c>
      <c r="N31" s="138" t="s">
        <v>604</v>
      </c>
      <c r="O31" s="6" t="s">
        <v>46</v>
      </c>
    </row>
    <row r="32" spans="1:15" ht="135">
      <c r="A32" s="3">
        <f>SUBTOTAL(3,$B$4:$B32)</f>
        <v>29</v>
      </c>
      <c r="B32" s="15" t="s">
        <v>19</v>
      </c>
      <c r="C32" s="7">
        <v>42033</v>
      </c>
      <c r="D32" s="20">
        <v>19.3</v>
      </c>
      <c r="E32" s="8" t="s">
        <v>57</v>
      </c>
      <c r="F32" s="8" t="s">
        <v>172</v>
      </c>
      <c r="G32" s="8" t="s">
        <v>173</v>
      </c>
      <c r="H32" s="6">
        <v>2</v>
      </c>
      <c r="I32" s="187">
        <v>794404</v>
      </c>
      <c r="J32" s="6">
        <v>110.40013</v>
      </c>
      <c r="K32" s="25" t="s">
        <v>175</v>
      </c>
      <c r="L32" s="9" t="s">
        <v>29</v>
      </c>
      <c r="M32" s="23" t="s">
        <v>174</v>
      </c>
      <c r="N32" s="8"/>
      <c r="O32" s="6"/>
    </row>
    <row r="33" spans="1:15" ht="27">
      <c r="A33" s="3">
        <f>SUBTOTAL(3,$B$4:$B33)</f>
        <v>30</v>
      </c>
      <c r="B33" s="15" t="s">
        <v>74</v>
      </c>
      <c r="C33" s="7">
        <v>42037</v>
      </c>
      <c r="D33" s="20">
        <v>17</v>
      </c>
      <c r="E33" s="8" t="s">
        <v>183</v>
      </c>
      <c r="F33" s="8" t="s">
        <v>183</v>
      </c>
      <c r="G33" s="8" t="s">
        <v>184</v>
      </c>
      <c r="H33" s="6"/>
      <c r="I33" s="187"/>
      <c r="J33" s="6"/>
      <c r="K33" s="25" t="s">
        <v>185</v>
      </c>
      <c r="L33" s="9" t="s">
        <v>111</v>
      </c>
      <c r="M33" s="23" t="s">
        <v>186</v>
      </c>
      <c r="N33" s="8"/>
      <c r="O33" s="6"/>
    </row>
    <row r="34" spans="1:15" ht="81">
      <c r="A34" s="3">
        <f>SUBTOTAL(3,$B$4:$B34)</f>
        <v>31</v>
      </c>
      <c r="B34" s="15" t="s">
        <v>72</v>
      </c>
      <c r="C34" s="16">
        <v>42039</v>
      </c>
      <c r="D34" s="22">
        <v>21.3</v>
      </c>
      <c r="E34" s="18" t="s">
        <v>187</v>
      </c>
      <c r="F34" s="18" t="s">
        <v>188</v>
      </c>
      <c r="G34" s="18" t="s">
        <v>189</v>
      </c>
      <c r="H34" s="15">
        <v>3</v>
      </c>
      <c r="I34" s="190">
        <v>7.8993500000000001</v>
      </c>
      <c r="J34" s="15">
        <v>110.32194</v>
      </c>
      <c r="K34" s="35" t="s">
        <v>525</v>
      </c>
      <c r="L34" s="36" t="s">
        <v>190</v>
      </c>
      <c r="M34" s="37" t="s">
        <v>191</v>
      </c>
      <c r="N34" s="18"/>
      <c r="O34" s="15" t="s">
        <v>192</v>
      </c>
    </row>
    <row r="35" spans="1:15" ht="40.5">
      <c r="A35" s="3">
        <f>SUBTOTAL(3,$B$4:$B35)</f>
        <v>32</v>
      </c>
      <c r="B35" s="39" t="s">
        <v>74</v>
      </c>
      <c r="C35" s="7">
        <v>42043</v>
      </c>
      <c r="D35" s="20">
        <v>21.3</v>
      </c>
      <c r="E35" s="8" t="s">
        <v>20</v>
      </c>
      <c r="F35" s="8" t="s">
        <v>13</v>
      </c>
      <c r="G35" s="8" t="s">
        <v>196</v>
      </c>
      <c r="H35" s="6"/>
      <c r="I35" s="187"/>
      <c r="J35" s="6"/>
      <c r="K35" s="34" t="s">
        <v>197</v>
      </c>
      <c r="L35" s="9" t="s">
        <v>29</v>
      </c>
      <c r="M35" s="23" t="s">
        <v>198</v>
      </c>
      <c r="N35" s="8"/>
      <c r="O35" s="6"/>
    </row>
    <row r="36" spans="1:15" ht="30">
      <c r="A36" s="3">
        <f>SUBTOTAL(3,$B$4:$B36)</f>
        <v>33</v>
      </c>
      <c r="B36" s="15" t="s">
        <v>74</v>
      </c>
      <c r="C36" s="7">
        <v>42044</v>
      </c>
      <c r="D36" s="20">
        <v>0.3</v>
      </c>
      <c r="E36" s="8" t="s">
        <v>107</v>
      </c>
      <c r="F36" s="8" t="s">
        <v>40</v>
      </c>
      <c r="G36" s="8" t="s">
        <v>193</v>
      </c>
      <c r="H36" s="6">
        <v>1</v>
      </c>
      <c r="I36" s="187">
        <v>7.8939599999999999</v>
      </c>
      <c r="J36" s="6">
        <v>110.30345</v>
      </c>
      <c r="K36" s="25" t="s">
        <v>194</v>
      </c>
      <c r="L36" s="9" t="s">
        <v>29</v>
      </c>
      <c r="M36" s="23" t="s">
        <v>195</v>
      </c>
      <c r="N36" s="8"/>
      <c r="O36" s="6" t="s">
        <v>203</v>
      </c>
    </row>
    <row r="37" spans="1:15" ht="40.5">
      <c r="A37" s="3">
        <f>SUBTOTAL(3,$B$4:$B37)</f>
        <v>34</v>
      </c>
      <c r="B37" s="15" t="s">
        <v>19</v>
      </c>
      <c r="C37" s="7">
        <v>42044</v>
      </c>
      <c r="D37" s="20">
        <v>17</v>
      </c>
      <c r="E37" s="8" t="s">
        <v>20</v>
      </c>
      <c r="F37" s="8" t="s">
        <v>13</v>
      </c>
      <c r="G37" s="8" t="s">
        <v>199</v>
      </c>
      <c r="H37" s="6">
        <v>5</v>
      </c>
      <c r="I37" s="187"/>
      <c r="J37" s="6"/>
      <c r="K37" s="25" t="s">
        <v>200</v>
      </c>
      <c r="L37" s="9" t="s">
        <v>29</v>
      </c>
      <c r="M37" s="23" t="s">
        <v>201</v>
      </c>
      <c r="N37" s="8"/>
      <c r="O37" s="6" t="s">
        <v>202</v>
      </c>
    </row>
    <row r="38" spans="1:15" ht="40.5">
      <c r="A38" s="3">
        <f>SUBTOTAL(3,$B$4:$B38)</f>
        <v>35</v>
      </c>
      <c r="B38" s="80" t="s">
        <v>19</v>
      </c>
      <c r="C38" s="81">
        <v>42045</v>
      </c>
      <c r="D38" s="82">
        <v>6</v>
      </c>
      <c r="E38" s="83" t="s">
        <v>57</v>
      </c>
      <c r="F38" s="83" t="s">
        <v>128</v>
      </c>
      <c r="G38" s="83" t="s">
        <v>204</v>
      </c>
      <c r="H38" s="84">
        <v>4</v>
      </c>
      <c r="I38" s="191">
        <v>7.5527600000000001</v>
      </c>
      <c r="J38" s="84">
        <v>110.23399999999999</v>
      </c>
      <c r="K38" s="85" t="s">
        <v>526</v>
      </c>
      <c r="L38" s="9" t="s">
        <v>205</v>
      </c>
      <c r="M38" s="86" t="s">
        <v>206</v>
      </c>
      <c r="N38" s="83"/>
      <c r="O38" s="84"/>
    </row>
    <row r="39" spans="1:15" ht="40.5">
      <c r="A39" s="77">
        <f>SUBTOTAL(3,$B$4:$B39)</f>
        <v>36</v>
      </c>
      <c r="B39" s="15" t="s">
        <v>32</v>
      </c>
      <c r="C39" s="7">
        <v>42046</v>
      </c>
      <c r="D39" s="20">
        <v>17.2</v>
      </c>
      <c r="E39" s="18" t="s">
        <v>117</v>
      </c>
      <c r="F39" s="18" t="s">
        <v>207</v>
      </c>
      <c r="G39" s="18" t="s">
        <v>208</v>
      </c>
      <c r="H39" s="15"/>
      <c r="I39" s="190">
        <v>7.8234000000000004</v>
      </c>
      <c r="J39" s="15">
        <v>110.42025</v>
      </c>
      <c r="K39" s="38" t="s">
        <v>212</v>
      </c>
      <c r="L39" s="78"/>
      <c r="M39" s="37" t="s">
        <v>209</v>
      </c>
      <c r="N39" s="18"/>
      <c r="O39" s="15"/>
    </row>
    <row r="40" spans="1:15" ht="191.25" customHeight="1">
      <c r="A40" s="3">
        <f>SUBTOTAL(3,$B$4:$B40)</f>
        <v>37</v>
      </c>
      <c r="B40" s="87" t="s">
        <v>72</v>
      </c>
      <c r="C40" s="88">
        <v>42046</v>
      </c>
      <c r="D40" s="89">
        <v>23</v>
      </c>
      <c r="E40" s="90" t="s">
        <v>93</v>
      </c>
      <c r="F40" s="90" t="s">
        <v>92</v>
      </c>
      <c r="G40" s="90" t="s">
        <v>210</v>
      </c>
      <c r="H40" s="91">
        <v>2</v>
      </c>
      <c r="I40" s="192">
        <v>7.8662000000000001</v>
      </c>
      <c r="J40" s="91">
        <v>110.43872</v>
      </c>
      <c r="K40" s="92" t="s">
        <v>217</v>
      </c>
      <c r="L40" s="9" t="s">
        <v>190</v>
      </c>
      <c r="M40" s="74" t="s">
        <v>211</v>
      </c>
      <c r="N40" s="90"/>
      <c r="O40" s="91"/>
    </row>
    <row r="41" spans="1:15" ht="63.75" customHeight="1">
      <c r="A41" s="3">
        <f>SUBTOTAL(3,$B$4:$B48)</f>
        <v>45</v>
      </c>
      <c r="B41" s="6" t="s">
        <v>19</v>
      </c>
      <c r="C41" s="7">
        <v>42046</v>
      </c>
      <c r="D41" s="20">
        <v>23</v>
      </c>
      <c r="E41" s="17" t="s">
        <v>93</v>
      </c>
      <c r="F41" s="17" t="s">
        <v>92</v>
      </c>
      <c r="G41" s="17" t="s">
        <v>235</v>
      </c>
      <c r="H41" s="6">
        <v>1</v>
      </c>
      <c r="I41" s="187" t="s">
        <v>236</v>
      </c>
      <c r="J41" s="6" t="s">
        <v>237</v>
      </c>
      <c r="K41" s="41" t="s">
        <v>238</v>
      </c>
      <c r="L41" s="42" t="s">
        <v>29</v>
      </c>
      <c r="M41" s="43" t="s">
        <v>239</v>
      </c>
      <c r="N41" s="8"/>
      <c r="O41" s="6"/>
    </row>
    <row r="42" spans="1:15" ht="67.5">
      <c r="A42" s="3">
        <f>SUBTOTAL(3,$B$4:$B42)</f>
        <v>39</v>
      </c>
      <c r="B42" s="15" t="s">
        <v>72</v>
      </c>
      <c r="C42" s="7">
        <v>42046</v>
      </c>
      <c r="D42" s="20">
        <v>23</v>
      </c>
      <c r="E42" s="8" t="s">
        <v>93</v>
      </c>
      <c r="F42" s="8" t="s">
        <v>92</v>
      </c>
      <c r="G42" s="8" t="s">
        <v>213</v>
      </c>
      <c r="H42" s="6">
        <v>3</v>
      </c>
      <c r="I42" s="187">
        <v>7.8833799999999998</v>
      </c>
      <c r="J42" s="6">
        <v>110.4415</v>
      </c>
      <c r="K42" s="25" t="s">
        <v>215</v>
      </c>
      <c r="L42" s="9" t="s">
        <v>190</v>
      </c>
      <c r="M42" s="23" t="s">
        <v>214</v>
      </c>
      <c r="N42" s="8"/>
      <c r="O42" s="6"/>
    </row>
    <row r="43" spans="1:15" ht="121.5" customHeight="1">
      <c r="A43" s="3">
        <f>SUBTOTAL(3,$B$4:$B43)</f>
        <v>40</v>
      </c>
      <c r="B43" s="6" t="s">
        <v>151</v>
      </c>
      <c r="C43" s="7">
        <v>42047</v>
      </c>
      <c r="D43" s="20">
        <v>13.3</v>
      </c>
      <c r="E43" s="17" t="s">
        <v>20</v>
      </c>
      <c r="F43" s="17" t="s">
        <v>13</v>
      </c>
      <c r="G43" s="17" t="s">
        <v>141</v>
      </c>
      <c r="H43" s="6">
        <v>4</v>
      </c>
      <c r="I43" s="193" t="s">
        <v>218</v>
      </c>
      <c r="J43" s="40" t="s">
        <v>219</v>
      </c>
      <c r="K43" s="41" t="s">
        <v>220</v>
      </c>
      <c r="L43" s="42" t="s">
        <v>29</v>
      </c>
      <c r="M43" s="43" t="s">
        <v>227</v>
      </c>
      <c r="N43" s="8"/>
      <c r="O43" s="6"/>
    </row>
    <row r="44" spans="1:15" ht="91.5" customHeight="1">
      <c r="A44" s="3">
        <f>SUBTOTAL(3,$B$4:$B44)</f>
        <v>41</v>
      </c>
      <c r="B44" s="17" t="s">
        <v>19</v>
      </c>
      <c r="C44" s="45">
        <v>42047</v>
      </c>
      <c r="D44" s="46">
        <v>21</v>
      </c>
      <c r="E44" s="17" t="s">
        <v>20</v>
      </c>
      <c r="F44" s="17" t="s">
        <v>13</v>
      </c>
      <c r="G44" s="17" t="s">
        <v>221</v>
      </c>
      <c r="H44" s="17">
        <v>1</v>
      </c>
      <c r="I44" s="194"/>
      <c r="J44" s="17"/>
      <c r="K44" s="47" t="s">
        <v>229</v>
      </c>
      <c r="L44" s="42" t="s">
        <v>29</v>
      </c>
      <c r="M44" s="47" t="s">
        <v>228</v>
      </c>
      <c r="N44" s="8"/>
      <c r="O44" s="6"/>
    </row>
    <row r="45" spans="1:15" ht="96" customHeight="1">
      <c r="A45" s="3">
        <f>SUBTOTAL(3,$B$4:$B45)</f>
        <v>42</v>
      </c>
      <c r="B45" s="18" t="s">
        <v>19</v>
      </c>
      <c r="C45" s="48">
        <v>42047</v>
      </c>
      <c r="D45" s="49">
        <v>3.3</v>
      </c>
      <c r="E45" s="18" t="s">
        <v>20</v>
      </c>
      <c r="F45" s="18" t="s">
        <v>13</v>
      </c>
      <c r="G45" s="18" t="s">
        <v>222</v>
      </c>
      <c r="H45" s="18">
        <v>7</v>
      </c>
      <c r="I45" s="195" t="s">
        <v>255</v>
      </c>
      <c r="J45" s="18" t="s">
        <v>256</v>
      </c>
      <c r="K45" s="50" t="s">
        <v>231</v>
      </c>
      <c r="L45" s="36" t="s">
        <v>29</v>
      </c>
      <c r="M45" s="36" t="s">
        <v>257</v>
      </c>
      <c r="N45" s="8"/>
      <c r="O45" s="6"/>
    </row>
    <row r="46" spans="1:15" ht="30">
      <c r="A46" s="3">
        <f>SUBTOTAL(3,$B$4:$B46)</f>
        <v>43</v>
      </c>
      <c r="B46" s="17" t="s">
        <v>19</v>
      </c>
      <c r="C46" s="45">
        <v>42047</v>
      </c>
      <c r="D46" s="46">
        <v>14</v>
      </c>
      <c r="E46" s="17" t="s">
        <v>20</v>
      </c>
      <c r="F46" s="17" t="s">
        <v>13</v>
      </c>
      <c r="G46" s="17" t="s">
        <v>141</v>
      </c>
      <c r="H46" s="17">
        <v>5</v>
      </c>
      <c r="I46" s="194"/>
      <c r="J46" s="17"/>
      <c r="K46" s="47" t="s">
        <v>223</v>
      </c>
      <c r="L46" s="42" t="s">
        <v>29</v>
      </c>
      <c r="M46" s="42" t="s">
        <v>224</v>
      </c>
      <c r="N46" s="8"/>
      <c r="O46" s="6"/>
    </row>
    <row r="47" spans="1:15" ht="88.5" customHeight="1">
      <c r="A47" s="3">
        <f>SUBTOTAL(3,$B$4:$B47)</f>
        <v>44</v>
      </c>
      <c r="B47" s="17" t="s">
        <v>19</v>
      </c>
      <c r="C47" s="45">
        <v>42048</v>
      </c>
      <c r="D47" s="46">
        <v>22</v>
      </c>
      <c r="E47" s="17" t="s">
        <v>20</v>
      </c>
      <c r="F47" s="17" t="s">
        <v>13</v>
      </c>
      <c r="G47" s="17" t="s">
        <v>225</v>
      </c>
      <c r="H47" s="17">
        <v>1</v>
      </c>
      <c r="I47" s="194"/>
      <c r="J47" s="17"/>
      <c r="K47" s="47" t="s">
        <v>230</v>
      </c>
      <c r="L47" s="42" t="s">
        <v>29</v>
      </c>
      <c r="M47" s="42" t="s">
        <v>226</v>
      </c>
      <c r="N47" s="8"/>
      <c r="O47" s="6"/>
    </row>
    <row r="48" spans="1:15">
      <c r="A48" s="3">
        <f>SUBTOTAL(3,$B$4:$B48)</f>
        <v>45</v>
      </c>
      <c r="B48" s="51" t="s">
        <v>74</v>
      </c>
      <c r="C48" s="45">
        <v>42048</v>
      </c>
      <c r="D48" s="46">
        <v>21.43</v>
      </c>
      <c r="E48" s="17" t="s">
        <v>117</v>
      </c>
      <c r="F48" s="17" t="s">
        <v>232</v>
      </c>
      <c r="G48" s="17" t="s">
        <v>233</v>
      </c>
      <c r="H48" s="17">
        <v>1</v>
      </c>
      <c r="I48" s="194"/>
      <c r="J48" s="17"/>
      <c r="K48" s="47" t="s">
        <v>243</v>
      </c>
      <c r="L48" s="42"/>
      <c r="M48" s="42" t="s">
        <v>234</v>
      </c>
      <c r="N48" s="8"/>
      <c r="O48" s="6" t="s">
        <v>103</v>
      </c>
    </row>
    <row r="49" spans="1:15" ht="60">
      <c r="A49" s="3">
        <f>SUBTOTAL(3,$B$4:$B49)</f>
        <v>46</v>
      </c>
      <c r="B49" s="17" t="s">
        <v>90</v>
      </c>
      <c r="C49" s="45">
        <v>42048</v>
      </c>
      <c r="D49" s="46">
        <v>18</v>
      </c>
      <c r="E49" s="17" t="s">
        <v>20</v>
      </c>
      <c r="F49" s="17" t="s">
        <v>137</v>
      </c>
      <c r="G49" s="17" t="s">
        <v>240</v>
      </c>
      <c r="H49" s="17">
        <v>4</v>
      </c>
      <c r="I49" s="194" t="s">
        <v>258</v>
      </c>
      <c r="J49" s="17" t="s">
        <v>259</v>
      </c>
      <c r="K49" s="47" t="s">
        <v>241</v>
      </c>
      <c r="L49" s="42" t="s">
        <v>29</v>
      </c>
      <c r="M49" s="42" t="s">
        <v>242</v>
      </c>
      <c r="N49" s="8"/>
      <c r="O49" s="6"/>
    </row>
    <row r="50" spans="1:15" ht="30">
      <c r="A50" s="3">
        <f>SUBTOTAL(3,$B$4:$B50)</f>
        <v>47</v>
      </c>
      <c r="B50" s="51" t="s">
        <v>72</v>
      </c>
      <c r="C50" s="45">
        <v>42049</v>
      </c>
      <c r="D50" s="46">
        <v>15.3</v>
      </c>
      <c r="E50" s="8" t="s">
        <v>117</v>
      </c>
      <c r="F50" s="8" t="s">
        <v>117</v>
      </c>
      <c r="G50" s="8" t="s">
        <v>244</v>
      </c>
      <c r="H50" s="17">
        <v>0</v>
      </c>
      <c r="I50" s="194">
        <v>7.8124900000000004</v>
      </c>
      <c r="J50" s="17">
        <v>110.40951</v>
      </c>
      <c r="K50" s="52" t="s">
        <v>243</v>
      </c>
      <c r="L50" s="9" t="s">
        <v>97</v>
      </c>
      <c r="M50" s="9" t="s">
        <v>260</v>
      </c>
      <c r="N50" s="8"/>
      <c r="O50" s="6" t="s">
        <v>245</v>
      </c>
    </row>
    <row r="51" spans="1:15" ht="90">
      <c r="A51" s="3">
        <f>SUBTOTAL(3,$B$4:$B51)</f>
        <v>48</v>
      </c>
      <c r="B51" s="17" t="s">
        <v>19</v>
      </c>
      <c r="C51" s="45">
        <v>42049</v>
      </c>
      <c r="D51" s="46">
        <v>15</v>
      </c>
      <c r="E51" s="8" t="s">
        <v>84</v>
      </c>
      <c r="F51" s="8" t="s">
        <v>246</v>
      </c>
      <c r="G51" s="8" t="s">
        <v>247</v>
      </c>
      <c r="H51" s="17">
        <v>1</v>
      </c>
      <c r="I51" s="194">
        <v>7.8966900000000004</v>
      </c>
      <c r="J51" s="17">
        <v>11048759</v>
      </c>
      <c r="K51" s="52" t="s">
        <v>527</v>
      </c>
      <c r="L51" s="9" t="s">
        <v>249</v>
      </c>
      <c r="M51" s="9" t="s">
        <v>248</v>
      </c>
      <c r="N51" s="8"/>
      <c r="O51" s="6" t="s">
        <v>29</v>
      </c>
    </row>
    <row r="52" spans="1:15" ht="40.5">
      <c r="A52" s="3">
        <f>SUBTOTAL(3,$B$4:$B52)</f>
        <v>49</v>
      </c>
      <c r="B52" s="6" t="s">
        <v>74</v>
      </c>
      <c r="C52" s="7">
        <v>42051</v>
      </c>
      <c r="D52" s="20">
        <v>15</v>
      </c>
      <c r="E52" s="8" t="s">
        <v>250</v>
      </c>
      <c r="F52" s="8" t="s">
        <v>251</v>
      </c>
      <c r="G52" s="8" t="s">
        <v>252</v>
      </c>
      <c r="H52" s="6">
        <v>3</v>
      </c>
      <c r="I52" s="187">
        <v>7.9174699999999998</v>
      </c>
      <c r="J52" s="6">
        <v>110.28436000000001</v>
      </c>
      <c r="K52" s="25" t="s">
        <v>253</v>
      </c>
      <c r="L52" s="9" t="s">
        <v>261</v>
      </c>
      <c r="M52" s="23" t="s">
        <v>254</v>
      </c>
      <c r="N52" s="8"/>
      <c r="O52" s="6"/>
    </row>
    <row r="53" spans="1:15">
      <c r="A53" s="3">
        <f>SUBTOTAL(3,$B$4:$B53)</f>
        <v>50</v>
      </c>
      <c r="B53" s="84" t="s">
        <v>74</v>
      </c>
      <c r="C53" s="81">
        <v>42058</v>
      </c>
      <c r="D53" s="82">
        <v>14.45</v>
      </c>
      <c r="E53" s="83" t="s">
        <v>183</v>
      </c>
      <c r="F53" s="83" t="s">
        <v>262</v>
      </c>
      <c r="G53" s="83" t="s">
        <v>269</v>
      </c>
      <c r="H53" s="84">
        <v>4</v>
      </c>
      <c r="I53" s="191">
        <v>7.8907100000000003</v>
      </c>
      <c r="J53" s="84">
        <v>110.35545</v>
      </c>
      <c r="K53" s="85" t="s">
        <v>265</v>
      </c>
      <c r="L53" s="9"/>
      <c r="M53" s="86" t="s">
        <v>263</v>
      </c>
      <c r="N53" s="83"/>
      <c r="O53" s="84" t="s">
        <v>264</v>
      </c>
    </row>
    <row r="54" spans="1:15" ht="48.75" customHeight="1">
      <c r="A54" s="77">
        <f>SUBTOTAL(3,$B$4:$B54)</f>
        <v>51</v>
      </c>
      <c r="B54" s="6" t="s">
        <v>32</v>
      </c>
      <c r="C54" s="7">
        <v>42059</v>
      </c>
      <c r="D54" s="20">
        <v>22.15</v>
      </c>
      <c r="E54" s="8" t="s">
        <v>117</v>
      </c>
      <c r="F54" s="8" t="s">
        <v>117</v>
      </c>
      <c r="G54" s="8" t="s">
        <v>266</v>
      </c>
      <c r="H54" s="6">
        <v>2</v>
      </c>
      <c r="I54" s="187">
        <v>7.7900700000000001</v>
      </c>
      <c r="J54" s="6">
        <v>110.40907</v>
      </c>
      <c r="K54" s="25" t="s">
        <v>267</v>
      </c>
      <c r="L54" s="79"/>
      <c r="M54" s="23" t="s">
        <v>268</v>
      </c>
      <c r="N54" s="8"/>
      <c r="O54" s="6" t="s">
        <v>103</v>
      </c>
    </row>
    <row r="55" spans="1:15" ht="135" customHeight="1">
      <c r="A55" s="3">
        <f>SUBTOTAL(3,$B$4:$B55)</f>
        <v>52</v>
      </c>
      <c r="B55" s="93" t="s">
        <v>74</v>
      </c>
      <c r="C55" s="94">
        <v>42062</v>
      </c>
      <c r="D55" s="95">
        <v>4</v>
      </c>
      <c r="E55" s="96" t="s">
        <v>117</v>
      </c>
      <c r="F55" s="96" t="s">
        <v>270</v>
      </c>
      <c r="G55" s="96" t="s">
        <v>272</v>
      </c>
      <c r="H55" s="93">
        <v>2</v>
      </c>
      <c r="I55" s="196">
        <v>7.8407499999999999</v>
      </c>
      <c r="J55" s="93">
        <v>110.38142999999999</v>
      </c>
      <c r="K55" s="97" t="s">
        <v>271</v>
      </c>
      <c r="L55" s="9"/>
      <c r="M55" s="54" t="s">
        <v>273</v>
      </c>
      <c r="N55" s="96"/>
      <c r="O55" s="93" t="s">
        <v>103</v>
      </c>
    </row>
    <row r="56" spans="1:15" ht="54">
      <c r="A56" s="77">
        <f>SUBTOTAL(3,$B$4:$B56)</f>
        <v>53</v>
      </c>
      <c r="B56" s="6" t="s">
        <v>32</v>
      </c>
      <c r="C56" s="7">
        <v>42061</v>
      </c>
      <c r="D56" s="20">
        <v>17</v>
      </c>
      <c r="E56" s="8" t="s">
        <v>75</v>
      </c>
      <c r="F56" s="8" t="s">
        <v>274</v>
      </c>
      <c r="G56" s="8" t="s">
        <v>275</v>
      </c>
      <c r="H56" s="6">
        <v>5</v>
      </c>
      <c r="I56" s="187"/>
      <c r="J56" s="6"/>
      <c r="K56" s="25" t="s">
        <v>276</v>
      </c>
      <c r="L56" s="79"/>
      <c r="M56" s="23" t="s">
        <v>277</v>
      </c>
      <c r="N56" s="8"/>
      <c r="O56" s="6" t="s">
        <v>46</v>
      </c>
    </row>
    <row r="57" spans="1:15" ht="27">
      <c r="A57" s="3">
        <f>SUBTOTAL(3,$B$4:$B57)</f>
        <v>54</v>
      </c>
      <c r="B57" s="98" t="s">
        <v>74</v>
      </c>
      <c r="C57" s="88">
        <v>42066</v>
      </c>
      <c r="D57" s="99">
        <v>7.3</v>
      </c>
      <c r="E57" s="90" t="s">
        <v>64</v>
      </c>
      <c r="F57" s="90" t="s">
        <v>65</v>
      </c>
      <c r="G57" s="90" t="s">
        <v>545</v>
      </c>
      <c r="H57" s="98"/>
      <c r="I57" s="197">
        <v>7.8590200000000001</v>
      </c>
      <c r="J57" s="98">
        <v>110.35453</v>
      </c>
      <c r="K57" s="100" t="s">
        <v>280</v>
      </c>
      <c r="L57" s="9"/>
      <c r="M57" s="74" t="s">
        <v>281</v>
      </c>
      <c r="N57" s="90"/>
      <c r="O57" s="98" t="s">
        <v>282</v>
      </c>
    </row>
    <row r="58" spans="1:15" ht="27">
      <c r="A58" s="3">
        <f>SUBTOTAL(3,$B$4:$B58)</f>
        <v>55</v>
      </c>
      <c r="B58" s="6" t="s">
        <v>74</v>
      </c>
      <c r="C58" s="7">
        <v>42067</v>
      </c>
      <c r="D58" s="20">
        <v>8</v>
      </c>
      <c r="E58" s="8" t="s">
        <v>23</v>
      </c>
      <c r="F58" s="8" t="s">
        <v>283</v>
      </c>
      <c r="G58" s="8" t="s">
        <v>284</v>
      </c>
      <c r="H58" s="6">
        <v>1</v>
      </c>
      <c r="I58" s="187">
        <v>7.0731700000000002</v>
      </c>
      <c r="J58" s="6">
        <v>110.29031000000001</v>
      </c>
      <c r="K58" s="25" t="s">
        <v>285</v>
      </c>
      <c r="L58" s="9"/>
      <c r="M58" s="23" t="s">
        <v>286</v>
      </c>
      <c r="N58" s="8"/>
      <c r="O58" s="6" t="s">
        <v>103</v>
      </c>
    </row>
    <row r="59" spans="1:15" ht="68.25" thickBot="1">
      <c r="A59" s="3">
        <f>SUBTOTAL(3,$B$4:$B59)</f>
        <v>56</v>
      </c>
      <c r="B59" s="6" t="s">
        <v>72</v>
      </c>
      <c r="C59" s="7">
        <v>42067</v>
      </c>
      <c r="D59" s="20">
        <v>8.3000000000000007</v>
      </c>
      <c r="E59" s="8" t="s">
        <v>57</v>
      </c>
      <c r="F59" s="8" t="s">
        <v>172</v>
      </c>
      <c r="G59" s="8" t="s">
        <v>287</v>
      </c>
      <c r="H59" s="6">
        <v>1</v>
      </c>
      <c r="I59" s="187">
        <v>7.9565299999999999</v>
      </c>
      <c r="J59" s="6">
        <v>110.37521</v>
      </c>
      <c r="K59" s="25" t="s">
        <v>528</v>
      </c>
      <c r="L59" s="9"/>
      <c r="M59" s="23" t="s">
        <v>288</v>
      </c>
      <c r="N59" s="8"/>
      <c r="O59" s="6" t="s">
        <v>103</v>
      </c>
    </row>
    <row r="60" spans="1:15" ht="60">
      <c r="A60" s="3">
        <f>SUBTOTAL(3,$B$4:$B60)</f>
        <v>57</v>
      </c>
      <c r="B60" s="6" t="s">
        <v>74</v>
      </c>
      <c r="C60" s="7">
        <v>42068</v>
      </c>
      <c r="D60" s="20">
        <v>4.3</v>
      </c>
      <c r="E60" s="8" t="s">
        <v>289</v>
      </c>
      <c r="F60" s="8" t="s">
        <v>290</v>
      </c>
      <c r="G60" s="75" t="s">
        <v>294</v>
      </c>
      <c r="H60" s="6">
        <v>4</v>
      </c>
      <c r="I60" s="198">
        <v>7.8433999999999999</v>
      </c>
      <c r="J60" s="75">
        <v>110.34604</v>
      </c>
      <c r="K60" s="25" t="s">
        <v>291</v>
      </c>
      <c r="L60" s="9"/>
      <c r="M60" s="71" t="s">
        <v>292</v>
      </c>
      <c r="N60" s="8"/>
      <c r="O60" s="6" t="s">
        <v>29</v>
      </c>
    </row>
    <row r="61" spans="1:15" ht="81">
      <c r="A61" s="3">
        <f>SUBTOTAL(3,$B$4:$B61)</f>
        <v>58</v>
      </c>
      <c r="B61" s="6" t="s">
        <v>32</v>
      </c>
      <c r="C61" s="7">
        <v>42069</v>
      </c>
      <c r="D61" s="20">
        <v>2.1</v>
      </c>
      <c r="E61" s="8" t="s">
        <v>57</v>
      </c>
      <c r="F61" s="8" t="s">
        <v>172</v>
      </c>
      <c r="G61" s="8" t="s">
        <v>293</v>
      </c>
      <c r="H61" s="6">
        <v>1</v>
      </c>
      <c r="I61" s="187">
        <v>7.9511399999999997</v>
      </c>
      <c r="J61" s="6">
        <v>110.3706</v>
      </c>
      <c r="K61" s="25" t="s">
        <v>296</v>
      </c>
      <c r="L61" s="72"/>
      <c r="M61" s="76" t="s">
        <v>295</v>
      </c>
      <c r="N61" s="73"/>
      <c r="O61" s="6"/>
    </row>
    <row r="62" spans="1:15" ht="154.5">
      <c r="A62" s="3">
        <f>SUBTOTAL(3,$B$4:$B62)</f>
        <v>59</v>
      </c>
      <c r="B62" s="6" t="s">
        <v>19</v>
      </c>
      <c r="C62" s="7">
        <v>42071</v>
      </c>
      <c r="D62" s="20">
        <v>7.15</v>
      </c>
      <c r="E62" s="8" t="s">
        <v>93</v>
      </c>
      <c r="F62" s="8" t="s">
        <v>92</v>
      </c>
      <c r="G62" s="8" t="s">
        <v>213</v>
      </c>
      <c r="H62" s="6">
        <v>3</v>
      </c>
      <c r="I62" s="199">
        <v>7.8856999999999999</v>
      </c>
      <c r="J62" s="12">
        <v>110.44432999999999</v>
      </c>
      <c r="K62" s="25" t="s">
        <v>297</v>
      </c>
      <c r="L62" s="72"/>
      <c r="M62" s="102" t="s">
        <v>298</v>
      </c>
      <c r="N62" s="73"/>
      <c r="O62" s="6" t="s">
        <v>103</v>
      </c>
    </row>
    <row r="63" spans="1:15" ht="165">
      <c r="A63" s="3">
        <f>SUBTOTAL(3,$B$4:$B63)</f>
        <v>60</v>
      </c>
      <c r="B63" s="6" t="s">
        <v>299</v>
      </c>
      <c r="C63" s="7">
        <v>42064</v>
      </c>
      <c r="D63" s="20">
        <v>10</v>
      </c>
      <c r="E63" s="8" t="s">
        <v>23</v>
      </c>
      <c r="F63" s="8" t="s">
        <v>302</v>
      </c>
      <c r="G63" s="8" t="s">
        <v>303</v>
      </c>
      <c r="H63" s="6">
        <v>4</v>
      </c>
      <c r="I63" s="187" t="s">
        <v>304</v>
      </c>
      <c r="J63" s="6" t="s">
        <v>305</v>
      </c>
      <c r="K63" s="25"/>
      <c r="L63" s="72"/>
      <c r="M63" s="103" t="s">
        <v>306</v>
      </c>
      <c r="N63" s="139" t="s">
        <v>606</v>
      </c>
      <c r="O63" s="6"/>
    </row>
    <row r="64" spans="1:15" ht="87.75" customHeight="1">
      <c r="A64" s="3">
        <f>SUBTOTAL(3,$B$4:$B64)</f>
        <v>61</v>
      </c>
      <c r="B64" s="6" t="s">
        <v>19</v>
      </c>
      <c r="C64" s="7">
        <v>42070</v>
      </c>
      <c r="D64" s="20"/>
      <c r="E64" s="8" t="s">
        <v>93</v>
      </c>
      <c r="F64" s="8" t="s">
        <v>92</v>
      </c>
      <c r="G64" s="8" t="s">
        <v>300</v>
      </c>
      <c r="H64" s="6">
        <v>2</v>
      </c>
      <c r="I64" s="187"/>
      <c r="J64" s="6"/>
      <c r="K64" s="25"/>
      <c r="L64" s="72"/>
      <c r="M64" s="101" t="s">
        <v>301</v>
      </c>
      <c r="N64" s="73"/>
      <c r="O64" s="6"/>
    </row>
    <row r="65" spans="1:15" ht="27">
      <c r="A65" s="3">
        <f>SUBTOTAL(3,$B$4:$B65)</f>
        <v>62</v>
      </c>
      <c r="B65" s="6" t="s">
        <v>74</v>
      </c>
      <c r="C65" s="7">
        <v>42072</v>
      </c>
      <c r="D65" s="20">
        <v>21.45</v>
      </c>
      <c r="E65" s="8" t="s">
        <v>183</v>
      </c>
      <c r="F65" s="8" t="s">
        <v>307</v>
      </c>
      <c r="G65" s="8" t="s">
        <v>308</v>
      </c>
      <c r="H65" s="6">
        <v>6</v>
      </c>
      <c r="I65" s="187">
        <v>7.8972600000000002</v>
      </c>
      <c r="J65" s="6">
        <v>110.33705</v>
      </c>
      <c r="K65" s="25"/>
      <c r="L65" s="9"/>
      <c r="M65" s="74" t="s">
        <v>309</v>
      </c>
      <c r="N65" s="8"/>
      <c r="O65" s="6"/>
    </row>
    <row r="66" spans="1:15" ht="27">
      <c r="A66" s="3">
        <f>SUBTOTAL(3,$B$4:$B66)</f>
        <v>63</v>
      </c>
      <c r="B66" s="6" t="s">
        <v>74</v>
      </c>
      <c r="C66" s="7">
        <v>42072</v>
      </c>
      <c r="D66" s="20">
        <v>20.3</v>
      </c>
      <c r="E66" s="8" t="s">
        <v>183</v>
      </c>
      <c r="F66" s="8" t="s">
        <v>183</v>
      </c>
      <c r="G66" s="8" t="s">
        <v>310</v>
      </c>
      <c r="H66" s="6">
        <v>8</v>
      </c>
      <c r="I66" s="187">
        <v>7.88042</v>
      </c>
      <c r="J66" s="6">
        <v>110.33624</v>
      </c>
      <c r="K66" s="25"/>
      <c r="L66" s="9"/>
      <c r="M66" s="23" t="s">
        <v>311</v>
      </c>
      <c r="N66" s="8"/>
      <c r="O66" s="6"/>
    </row>
    <row r="67" spans="1:15" ht="54">
      <c r="A67" s="3">
        <f>SUBTOTAL(3,$B$4:$B67)</f>
        <v>64</v>
      </c>
      <c r="B67" s="6" t="s">
        <v>72</v>
      </c>
      <c r="C67" s="7">
        <v>42072</v>
      </c>
      <c r="D67" s="20">
        <v>20</v>
      </c>
      <c r="E67" s="8" t="s">
        <v>64</v>
      </c>
      <c r="F67" s="8" t="s">
        <v>312</v>
      </c>
      <c r="G67" s="8" t="s">
        <v>313</v>
      </c>
      <c r="H67" s="6">
        <v>1</v>
      </c>
      <c r="I67" s="187">
        <v>7.8620000000000001</v>
      </c>
      <c r="J67" s="6">
        <v>110.35234</v>
      </c>
      <c r="K67" s="25" t="s">
        <v>314</v>
      </c>
      <c r="L67" s="9"/>
      <c r="M67" s="23" t="s">
        <v>315</v>
      </c>
      <c r="N67" s="8"/>
      <c r="O67" s="6"/>
    </row>
    <row r="68" spans="1:15" ht="40.5">
      <c r="A68" s="3">
        <f>SUBTOTAL(3,$B$4:$B68)</f>
        <v>65</v>
      </c>
      <c r="B68" s="6" t="s">
        <v>316</v>
      </c>
      <c r="C68" s="7">
        <v>42072</v>
      </c>
      <c r="D68" s="20">
        <v>21.3</v>
      </c>
      <c r="E68" s="8" t="s">
        <v>317</v>
      </c>
      <c r="F68" s="8" t="s">
        <v>40</v>
      </c>
      <c r="G68" s="8" t="s">
        <v>269</v>
      </c>
      <c r="H68" s="6">
        <v>1</v>
      </c>
      <c r="I68" s="187">
        <v>7.8773299999999997</v>
      </c>
      <c r="J68" s="6">
        <v>110.31811999999999</v>
      </c>
      <c r="K68" s="25" t="s">
        <v>318</v>
      </c>
      <c r="L68" s="9"/>
      <c r="M68" s="23" t="s">
        <v>319</v>
      </c>
      <c r="N68" s="8"/>
      <c r="O68" s="6"/>
    </row>
    <row r="69" spans="1:15" ht="81">
      <c r="A69" s="3">
        <f>SUBTOTAL(3,$B$4:$B69)</f>
        <v>66</v>
      </c>
      <c r="B69" s="6" t="s">
        <v>74</v>
      </c>
      <c r="C69" s="7">
        <v>42073</v>
      </c>
      <c r="D69" s="20">
        <v>14</v>
      </c>
      <c r="E69" s="8" t="s">
        <v>57</v>
      </c>
      <c r="F69" s="8" t="s">
        <v>128</v>
      </c>
      <c r="G69" s="8" t="s">
        <v>321</v>
      </c>
      <c r="H69" s="6">
        <v>6</v>
      </c>
      <c r="I69" s="187">
        <v>0</v>
      </c>
      <c r="J69" s="6">
        <v>0</v>
      </c>
      <c r="K69" s="25" t="s">
        <v>322</v>
      </c>
      <c r="L69" s="9"/>
      <c r="M69" s="23" t="s">
        <v>323</v>
      </c>
      <c r="N69" s="8"/>
      <c r="O69" s="6"/>
    </row>
    <row r="70" spans="1:15" ht="40.5">
      <c r="A70" s="3">
        <f>SUBTOTAL(3,$B$4:$B70)</f>
        <v>67</v>
      </c>
      <c r="B70" s="6" t="s">
        <v>74</v>
      </c>
      <c r="C70" s="7">
        <v>42074</v>
      </c>
      <c r="D70" s="20">
        <v>4</v>
      </c>
      <c r="E70" s="8" t="s">
        <v>75</v>
      </c>
      <c r="F70" s="8" t="s">
        <v>76</v>
      </c>
      <c r="G70" s="8" t="s">
        <v>320</v>
      </c>
      <c r="H70" s="6">
        <v>6</v>
      </c>
      <c r="I70" s="187" t="s">
        <v>324</v>
      </c>
      <c r="J70" s="6" t="s">
        <v>325</v>
      </c>
      <c r="K70" s="25" t="s">
        <v>326</v>
      </c>
      <c r="L70" s="9"/>
      <c r="M70" s="23" t="s">
        <v>327</v>
      </c>
      <c r="N70" s="8"/>
      <c r="O70" s="6" t="s">
        <v>29</v>
      </c>
    </row>
    <row r="71" spans="1:15">
      <c r="A71" s="3">
        <f>SUBTOTAL(3,$B$4:$B71)</f>
        <v>68</v>
      </c>
      <c r="B71" s="6" t="s">
        <v>72</v>
      </c>
      <c r="C71" s="7">
        <v>42074</v>
      </c>
      <c r="D71" s="20">
        <v>11.3</v>
      </c>
      <c r="E71" s="8" t="s">
        <v>183</v>
      </c>
      <c r="F71" s="8" t="s">
        <v>262</v>
      </c>
      <c r="G71" s="8" t="s">
        <v>328</v>
      </c>
      <c r="H71" s="6">
        <v>5</v>
      </c>
      <c r="I71" s="187" t="s">
        <v>333</v>
      </c>
      <c r="J71" s="6" t="s">
        <v>338</v>
      </c>
      <c r="K71" s="25" t="s">
        <v>280</v>
      </c>
      <c r="L71" s="9"/>
      <c r="M71" s="23" t="s">
        <v>329</v>
      </c>
      <c r="N71" s="8"/>
      <c r="O71" s="6"/>
    </row>
    <row r="72" spans="1:15" ht="67.5">
      <c r="A72" s="3">
        <f>SUBTOTAL(3,$B$4:$B72)</f>
        <v>69</v>
      </c>
      <c r="B72" s="6" t="s">
        <v>19</v>
      </c>
      <c r="C72" s="7">
        <v>42075</v>
      </c>
      <c r="D72" s="20">
        <v>12</v>
      </c>
      <c r="E72" s="8" t="s">
        <v>20</v>
      </c>
      <c r="F72" s="8" t="s">
        <v>13</v>
      </c>
      <c r="G72" s="8" t="s">
        <v>235</v>
      </c>
      <c r="H72" s="6">
        <v>2</v>
      </c>
      <c r="I72" s="187" t="s">
        <v>334</v>
      </c>
      <c r="J72" s="6" t="s">
        <v>339</v>
      </c>
      <c r="K72" s="25" t="s">
        <v>343</v>
      </c>
      <c r="L72" s="9"/>
      <c r="M72" s="23" t="s">
        <v>347</v>
      </c>
      <c r="N72" s="8"/>
      <c r="O72" s="6"/>
    </row>
    <row r="73" spans="1:15" ht="94.5">
      <c r="A73" s="3">
        <f>SUBTOTAL(3,$B$4:$B73)</f>
        <v>70</v>
      </c>
      <c r="B73" s="6" t="s">
        <v>19</v>
      </c>
      <c r="C73" s="7">
        <v>42075</v>
      </c>
      <c r="D73" s="20">
        <v>19.3</v>
      </c>
      <c r="E73" s="8" t="s">
        <v>57</v>
      </c>
      <c r="F73" s="8" t="s">
        <v>58</v>
      </c>
      <c r="G73" s="8" t="s">
        <v>75</v>
      </c>
      <c r="H73" s="6"/>
      <c r="I73" s="187" t="s">
        <v>335</v>
      </c>
      <c r="J73" s="6" t="s">
        <v>340</v>
      </c>
      <c r="K73" s="25" t="s">
        <v>344</v>
      </c>
      <c r="L73" s="9"/>
      <c r="M73" s="23" t="s">
        <v>533</v>
      </c>
      <c r="N73" s="8"/>
      <c r="O73" s="6"/>
    </row>
    <row r="74" spans="1:15" ht="67.5">
      <c r="A74" s="3">
        <f>SUBTOTAL(3,$B$4:$B74)</f>
        <v>71</v>
      </c>
      <c r="B74" s="6" t="s">
        <v>19</v>
      </c>
      <c r="C74" s="7">
        <v>42075</v>
      </c>
      <c r="D74" s="20">
        <v>21</v>
      </c>
      <c r="E74" s="8" t="s">
        <v>57</v>
      </c>
      <c r="F74" s="8" t="s">
        <v>58</v>
      </c>
      <c r="G74" s="8" t="s">
        <v>330</v>
      </c>
      <c r="H74" s="6"/>
      <c r="I74" s="187" t="s">
        <v>336</v>
      </c>
      <c r="J74" s="6" t="s">
        <v>341</v>
      </c>
      <c r="K74" s="25" t="s">
        <v>345</v>
      </c>
      <c r="L74" s="9"/>
      <c r="M74" s="23" t="s">
        <v>348</v>
      </c>
      <c r="N74" s="8"/>
      <c r="O74" s="6"/>
    </row>
    <row r="75" spans="1:15" ht="54">
      <c r="A75" s="3">
        <f>SUBTOTAL(3,$B$4:$B75)</f>
        <v>72</v>
      </c>
      <c r="B75" s="6" t="s">
        <v>19</v>
      </c>
      <c r="C75" s="7">
        <v>42075</v>
      </c>
      <c r="D75" s="20">
        <v>21</v>
      </c>
      <c r="E75" s="8" t="s">
        <v>57</v>
      </c>
      <c r="F75" s="8" t="s">
        <v>58</v>
      </c>
      <c r="G75" s="8" t="s">
        <v>331</v>
      </c>
      <c r="H75" s="6"/>
      <c r="I75" s="187"/>
      <c r="J75" s="6"/>
      <c r="K75" s="25" t="s">
        <v>346</v>
      </c>
      <c r="L75" s="9"/>
      <c r="M75" s="23" t="s">
        <v>349</v>
      </c>
      <c r="N75" s="8"/>
      <c r="O75" s="6"/>
    </row>
    <row r="76" spans="1:15" ht="95.25" customHeight="1">
      <c r="A76" s="3">
        <f>SUBTOTAL(3,$B$4:$B76)</f>
        <v>73</v>
      </c>
      <c r="B76" s="6" t="s">
        <v>19</v>
      </c>
      <c r="C76" s="7">
        <v>42075</v>
      </c>
      <c r="D76" s="20">
        <v>23</v>
      </c>
      <c r="E76" s="8" t="s">
        <v>57</v>
      </c>
      <c r="F76" s="8" t="s">
        <v>128</v>
      </c>
      <c r="G76" s="8" t="s">
        <v>332</v>
      </c>
      <c r="H76" s="6">
        <v>3</v>
      </c>
      <c r="I76" s="187" t="s">
        <v>337</v>
      </c>
      <c r="J76" s="6" t="s">
        <v>342</v>
      </c>
      <c r="K76" s="25">
        <v>2500000</v>
      </c>
      <c r="L76" s="9"/>
      <c r="M76" s="23" t="s">
        <v>532</v>
      </c>
      <c r="N76" s="8"/>
      <c r="O76" s="6"/>
    </row>
    <row r="77" spans="1:15" ht="57.75" customHeight="1">
      <c r="A77" s="3">
        <f>SUBTOTAL(3,$B$4:$B77)</f>
        <v>74</v>
      </c>
      <c r="B77" s="6" t="s">
        <v>74</v>
      </c>
      <c r="C77" s="7">
        <v>42079</v>
      </c>
      <c r="D77" s="20">
        <v>7</v>
      </c>
      <c r="E77" s="8" t="s">
        <v>289</v>
      </c>
      <c r="F77" s="8" t="s">
        <v>350</v>
      </c>
      <c r="G77" s="8" t="s">
        <v>289</v>
      </c>
      <c r="H77" s="6">
        <v>1</v>
      </c>
      <c r="I77" s="187" t="s">
        <v>351</v>
      </c>
      <c r="J77" s="6" t="s">
        <v>352</v>
      </c>
      <c r="K77" s="25" t="s">
        <v>353</v>
      </c>
      <c r="L77" s="9"/>
      <c r="M77" s="23" t="s">
        <v>354</v>
      </c>
      <c r="N77" s="8"/>
      <c r="O77" s="6"/>
    </row>
    <row r="78" spans="1:15" ht="302.25" customHeight="1">
      <c r="A78" s="3">
        <f>SUBTOTAL(3,$B$4:$B78)</f>
        <v>75</v>
      </c>
      <c r="B78" s="106" t="s">
        <v>74</v>
      </c>
      <c r="C78" s="7">
        <v>42085</v>
      </c>
      <c r="D78" s="106">
        <v>7.23</v>
      </c>
      <c r="E78" s="8" t="s">
        <v>117</v>
      </c>
      <c r="F78" s="8" t="s">
        <v>355</v>
      </c>
      <c r="G78" s="8" t="s">
        <v>356</v>
      </c>
      <c r="H78" s="6">
        <v>1</v>
      </c>
      <c r="I78" s="200" t="s">
        <v>357</v>
      </c>
      <c r="J78" s="114">
        <v>110.39881</v>
      </c>
      <c r="K78" s="115" t="s">
        <v>463</v>
      </c>
      <c r="L78" s="9"/>
      <c r="M78" s="112" t="s">
        <v>464</v>
      </c>
      <c r="N78" s="9" t="s">
        <v>534</v>
      </c>
      <c r="O78" s="6"/>
    </row>
    <row r="79" spans="1:15" ht="40.5" customHeight="1">
      <c r="A79" s="3">
        <f>SUBTOTAL(3,$B$4:$B79)</f>
        <v>76</v>
      </c>
      <c r="B79" s="6" t="s">
        <v>125</v>
      </c>
      <c r="C79" s="7">
        <v>42085</v>
      </c>
      <c r="D79" s="20">
        <v>14.3</v>
      </c>
      <c r="E79" s="8" t="s">
        <v>23</v>
      </c>
      <c r="F79" s="8" t="s">
        <v>465</v>
      </c>
      <c r="G79" s="8" t="s">
        <v>358</v>
      </c>
      <c r="H79" s="6"/>
      <c r="I79" s="187"/>
      <c r="J79" s="6"/>
      <c r="K79" s="25"/>
      <c r="L79" s="9"/>
      <c r="M79" s="23" t="s">
        <v>359</v>
      </c>
      <c r="N79" s="9" t="s">
        <v>607</v>
      </c>
      <c r="O79" s="6"/>
    </row>
    <row r="80" spans="1:15" ht="56.25" customHeight="1" thickBot="1">
      <c r="A80" s="3">
        <f>SUBTOTAL(3,$B$4:$B80)</f>
        <v>77</v>
      </c>
      <c r="B80" s="6" t="s">
        <v>32</v>
      </c>
      <c r="C80" s="7">
        <v>42087</v>
      </c>
      <c r="D80" s="20">
        <v>14.45</v>
      </c>
      <c r="E80" s="8" t="s">
        <v>183</v>
      </c>
      <c r="F80" s="8" t="s">
        <v>307</v>
      </c>
      <c r="G80" s="8" t="s">
        <v>308</v>
      </c>
      <c r="H80" s="6">
        <v>6</v>
      </c>
      <c r="I80" s="187"/>
      <c r="J80" s="6"/>
      <c r="K80" s="108" t="s">
        <v>361</v>
      </c>
      <c r="L80" s="9"/>
      <c r="M80" s="109" t="s">
        <v>362</v>
      </c>
      <c r="N80" s="8"/>
      <c r="O80" s="6"/>
    </row>
    <row r="81" spans="1:15" ht="49.5" customHeight="1" thickBot="1">
      <c r="A81" s="3">
        <f>SUBTOTAL(3,$B$4:$B81)</f>
        <v>78</v>
      </c>
      <c r="B81" s="6" t="s">
        <v>72</v>
      </c>
      <c r="C81" s="7">
        <v>42087</v>
      </c>
      <c r="D81" s="20">
        <v>15</v>
      </c>
      <c r="E81" s="8" t="s">
        <v>117</v>
      </c>
      <c r="F81" s="8" t="s">
        <v>117</v>
      </c>
      <c r="G81" s="8" t="s">
        <v>467</v>
      </c>
      <c r="H81" s="6">
        <v>3</v>
      </c>
      <c r="I81" s="201" t="s">
        <v>360</v>
      </c>
      <c r="J81" s="6" t="s">
        <v>469</v>
      </c>
      <c r="K81" s="108" t="s">
        <v>364</v>
      </c>
      <c r="L81" s="9"/>
      <c r="M81" s="109" t="s">
        <v>362</v>
      </c>
      <c r="N81" s="8"/>
      <c r="O81" s="6"/>
    </row>
    <row r="82" spans="1:15" ht="65.25" customHeight="1" thickBot="1">
      <c r="A82" s="3">
        <f>SUBTOTAL(3,$B$4:$B82)</f>
        <v>79</v>
      </c>
      <c r="B82" s="6" t="s">
        <v>72</v>
      </c>
      <c r="C82" s="7">
        <v>42087</v>
      </c>
      <c r="D82" s="20">
        <v>15</v>
      </c>
      <c r="E82" s="8" t="s">
        <v>117</v>
      </c>
      <c r="F82" s="8" t="s">
        <v>117</v>
      </c>
      <c r="G82" s="8" t="s">
        <v>467</v>
      </c>
      <c r="H82" s="6">
        <v>4</v>
      </c>
      <c r="I82" s="202" t="s">
        <v>363</v>
      </c>
      <c r="J82" s="111" t="s">
        <v>468</v>
      </c>
      <c r="K82" s="108" t="s">
        <v>364</v>
      </c>
      <c r="L82" s="9"/>
      <c r="M82" s="109" t="s">
        <v>365</v>
      </c>
      <c r="N82" s="8"/>
      <c r="O82" s="6"/>
    </row>
    <row r="83" spans="1:15" ht="40.5" customHeight="1" thickBot="1">
      <c r="A83" s="3">
        <f>SUBTOTAL(3,$B$4:$B83)</f>
        <v>80</v>
      </c>
      <c r="B83" s="6" t="s">
        <v>72</v>
      </c>
      <c r="C83" s="7">
        <v>42087</v>
      </c>
      <c r="D83" s="20">
        <v>16.3</v>
      </c>
      <c r="E83" s="8" t="s">
        <v>75</v>
      </c>
      <c r="F83" s="8" t="s">
        <v>76</v>
      </c>
      <c r="G83" s="8" t="s">
        <v>320</v>
      </c>
      <c r="H83" s="6">
        <v>2</v>
      </c>
      <c r="I83" s="201" t="s">
        <v>366</v>
      </c>
      <c r="J83" s="111" t="s">
        <v>367</v>
      </c>
      <c r="K83" s="108" t="s">
        <v>368</v>
      </c>
      <c r="L83" s="9"/>
      <c r="M83" s="23" t="s">
        <v>369</v>
      </c>
      <c r="N83" s="8"/>
      <c r="O83" s="6"/>
    </row>
    <row r="84" spans="1:15" ht="90" customHeight="1" thickBot="1">
      <c r="A84" s="3">
        <f>SUBTOTAL(3,$B$4:$B84)</f>
        <v>81</v>
      </c>
      <c r="B84" s="6" t="s">
        <v>72</v>
      </c>
      <c r="C84" s="7">
        <v>42087</v>
      </c>
      <c r="D84" s="20">
        <v>17</v>
      </c>
      <c r="E84" s="8" t="s">
        <v>466</v>
      </c>
      <c r="F84" s="8" t="s">
        <v>370</v>
      </c>
      <c r="G84" s="8" t="s">
        <v>371</v>
      </c>
      <c r="H84" s="6">
        <v>82</v>
      </c>
      <c r="I84" s="201" t="s">
        <v>372</v>
      </c>
      <c r="J84" s="111" t="s">
        <v>470</v>
      </c>
      <c r="K84" s="108" t="s">
        <v>373</v>
      </c>
      <c r="L84" s="9"/>
      <c r="M84" s="23" t="s">
        <v>374</v>
      </c>
      <c r="N84" s="9" t="s">
        <v>535</v>
      </c>
      <c r="O84" s="6"/>
    </row>
    <row r="85" spans="1:15" ht="198" customHeight="1" thickBot="1">
      <c r="A85" s="3">
        <f>SUBTOTAL(3,$B$4:$B85)</f>
        <v>82</v>
      </c>
      <c r="B85" s="6" t="s">
        <v>32</v>
      </c>
      <c r="C85" s="7">
        <v>42088</v>
      </c>
      <c r="D85" s="227">
        <v>16.2</v>
      </c>
      <c r="E85" s="104" t="s">
        <v>75</v>
      </c>
      <c r="F85" s="104" t="s">
        <v>375</v>
      </c>
      <c r="G85" s="104" t="s">
        <v>376</v>
      </c>
      <c r="H85" s="104">
        <v>12</v>
      </c>
      <c r="I85" s="203" t="s">
        <v>377</v>
      </c>
      <c r="J85" s="91">
        <v>110.352555</v>
      </c>
      <c r="K85" s="105" t="s">
        <v>378</v>
      </c>
      <c r="L85" s="9"/>
      <c r="M85" s="23" t="s">
        <v>471</v>
      </c>
      <c r="N85" s="138" t="s">
        <v>790</v>
      </c>
      <c r="O85" s="6"/>
    </row>
    <row r="86" spans="1:15" ht="141" customHeight="1" thickBot="1">
      <c r="A86" s="3">
        <f>SUBTOTAL(3,$B$4:$B86)</f>
        <v>83</v>
      </c>
      <c r="B86" s="6" t="s">
        <v>72</v>
      </c>
      <c r="C86" s="7">
        <v>42089</v>
      </c>
      <c r="D86" s="20">
        <v>14.3</v>
      </c>
      <c r="E86" s="8" t="s">
        <v>379</v>
      </c>
      <c r="F86" s="8" t="s">
        <v>380</v>
      </c>
      <c r="G86" s="8" t="s">
        <v>472</v>
      </c>
      <c r="H86" s="6">
        <v>2</v>
      </c>
      <c r="I86" s="204" t="s">
        <v>381</v>
      </c>
      <c r="J86" s="107">
        <v>110.30813000000001</v>
      </c>
      <c r="K86" s="110" t="s">
        <v>271</v>
      </c>
      <c r="L86" s="9"/>
      <c r="M86" s="23" t="s">
        <v>473</v>
      </c>
      <c r="N86" s="8"/>
      <c r="O86" s="6"/>
    </row>
    <row r="87" spans="1:15" ht="106.5" customHeight="1" thickBot="1">
      <c r="A87" s="3">
        <f>SUBTOTAL(3,$B$4:$B87)</f>
        <v>84</v>
      </c>
      <c r="B87" s="6" t="s">
        <v>72</v>
      </c>
      <c r="C87" s="7">
        <v>42089</v>
      </c>
      <c r="D87" s="20">
        <v>14.3</v>
      </c>
      <c r="E87" s="8" t="s">
        <v>379</v>
      </c>
      <c r="F87" s="8" t="s">
        <v>380</v>
      </c>
      <c r="G87" s="8" t="s">
        <v>472</v>
      </c>
      <c r="H87" s="6">
        <v>3</v>
      </c>
      <c r="I87" s="187"/>
      <c r="J87" s="6"/>
      <c r="K87" s="116" t="s">
        <v>382</v>
      </c>
      <c r="L87" s="9"/>
      <c r="M87" s="23" t="s">
        <v>474</v>
      </c>
      <c r="N87" s="8"/>
      <c r="O87" s="6"/>
    </row>
    <row r="88" spans="1:15" ht="66" customHeight="1" thickBot="1">
      <c r="A88" s="3">
        <f>SUBTOTAL(3,$B$4:$B88)</f>
        <v>85</v>
      </c>
      <c r="B88" s="6" t="s">
        <v>72</v>
      </c>
      <c r="C88" s="7">
        <v>42089</v>
      </c>
      <c r="D88" s="20">
        <v>14.3</v>
      </c>
      <c r="E88" s="8" t="s">
        <v>183</v>
      </c>
      <c r="F88" s="8" t="s">
        <v>475</v>
      </c>
      <c r="G88" s="8" t="s">
        <v>383</v>
      </c>
      <c r="H88" s="6">
        <v>1</v>
      </c>
      <c r="I88" s="205" t="s">
        <v>384</v>
      </c>
      <c r="J88" s="118">
        <v>110.33286</v>
      </c>
      <c r="K88" s="117" t="s">
        <v>385</v>
      </c>
      <c r="L88" s="9"/>
      <c r="M88" s="23" t="s">
        <v>476</v>
      </c>
      <c r="N88" s="8"/>
      <c r="O88" s="6"/>
    </row>
    <row r="89" spans="1:15" ht="27" customHeight="1" thickBot="1">
      <c r="A89" s="3">
        <f>SUBTOTAL(3,$B$4:$B89)</f>
        <v>86</v>
      </c>
      <c r="B89" s="6" t="s">
        <v>72</v>
      </c>
      <c r="C89" s="7">
        <v>42089</v>
      </c>
      <c r="D89" s="20">
        <v>14.3</v>
      </c>
      <c r="E89" s="8" t="s">
        <v>250</v>
      </c>
      <c r="F89" s="8" t="s">
        <v>386</v>
      </c>
      <c r="G89" s="8" t="s">
        <v>387</v>
      </c>
      <c r="H89" s="6">
        <v>1</v>
      </c>
      <c r="I89" s="204" t="s">
        <v>388</v>
      </c>
      <c r="J89" s="6">
        <v>110.31010000000001</v>
      </c>
      <c r="K89" s="25" t="s">
        <v>389</v>
      </c>
      <c r="L89" s="9"/>
      <c r="M89" s="109" t="s">
        <v>390</v>
      </c>
      <c r="N89" s="8"/>
      <c r="O89" s="6"/>
    </row>
    <row r="90" spans="1:15" ht="24" customHeight="1" thickBot="1">
      <c r="A90" s="3">
        <f>SUBTOTAL(3,$B$4:$B90)</f>
        <v>87</v>
      </c>
      <c r="B90" s="6" t="s">
        <v>72</v>
      </c>
      <c r="C90" s="7">
        <v>42089</v>
      </c>
      <c r="D90" s="20">
        <v>14.3</v>
      </c>
      <c r="E90" s="8" t="s">
        <v>250</v>
      </c>
      <c r="F90" s="8" t="s">
        <v>386</v>
      </c>
      <c r="G90" s="8" t="s">
        <v>272</v>
      </c>
      <c r="H90" s="6">
        <v>3</v>
      </c>
      <c r="I90" s="187"/>
      <c r="J90" s="6"/>
      <c r="K90" s="25" t="s">
        <v>391</v>
      </c>
      <c r="L90" s="9"/>
      <c r="M90" s="109" t="s">
        <v>392</v>
      </c>
      <c r="N90" s="8"/>
      <c r="O90" s="6"/>
    </row>
    <row r="91" spans="1:15" ht="35.25" customHeight="1" thickBot="1">
      <c r="A91" s="3">
        <f>SUBTOTAL(3,$B$4:$B91)</f>
        <v>88</v>
      </c>
      <c r="B91" s="6" t="s">
        <v>72</v>
      </c>
      <c r="C91" s="7">
        <v>42089</v>
      </c>
      <c r="D91" s="20">
        <v>14.3</v>
      </c>
      <c r="E91" s="8" t="s">
        <v>183</v>
      </c>
      <c r="F91" s="8" t="s">
        <v>475</v>
      </c>
      <c r="G91" s="8" t="s">
        <v>393</v>
      </c>
      <c r="H91" s="6">
        <v>3</v>
      </c>
      <c r="I91" s="204" t="s">
        <v>394</v>
      </c>
      <c r="J91" s="6">
        <v>110.32125000000001</v>
      </c>
      <c r="K91" s="108" t="s">
        <v>395</v>
      </c>
      <c r="L91" s="9"/>
      <c r="M91" s="109" t="s">
        <v>396</v>
      </c>
      <c r="N91" s="8"/>
      <c r="O91" s="6"/>
    </row>
    <row r="92" spans="1:15" ht="30" customHeight="1" thickBot="1">
      <c r="A92" s="3">
        <f>SUBTOTAL(3,$B$4:$B92)</f>
        <v>89</v>
      </c>
      <c r="B92" s="6" t="s">
        <v>72</v>
      </c>
      <c r="C92" s="7">
        <v>42089</v>
      </c>
      <c r="D92" s="20">
        <v>14.3</v>
      </c>
      <c r="E92" s="8" t="s">
        <v>183</v>
      </c>
      <c r="F92" s="8" t="s">
        <v>475</v>
      </c>
      <c r="G92" s="8" t="s">
        <v>397</v>
      </c>
      <c r="H92" s="6">
        <v>5</v>
      </c>
      <c r="I92" s="187"/>
      <c r="J92" s="6"/>
      <c r="K92" s="110" t="s">
        <v>398</v>
      </c>
      <c r="L92" s="9"/>
      <c r="M92" s="109" t="s">
        <v>399</v>
      </c>
      <c r="N92" s="8"/>
      <c r="O92" s="6"/>
    </row>
    <row r="93" spans="1:15" ht="42" customHeight="1" thickBot="1">
      <c r="A93" s="3">
        <f>SUBTOTAL(3,$B$4:$B93)</f>
        <v>90</v>
      </c>
      <c r="B93" s="6" t="s">
        <v>72</v>
      </c>
      <c r="C93" s="7">
        <v>42089</v>
      </c>
      <c r="D93" s="20">
        <v>14.3</v>
      </c>
      <c r="E93" s="8" t="s">
        <v>250</v>
      </c>
      <c r="F93" s="8" t="s">
        <v>386</v>
      </c>
      <c r="G93" s="8" t="s">
        <v>272</v>
      </c>
      <c r="H93" s="10">
        <v>4</v>
      </c>
      <c r="I93" s="204" t="s">
        <v>400</v>
      </c>
      <c r="J93" s="6">
        <v>110.30963</v>
      </c>
      <c r="K93" s="108" t="s">
        <v>401</v>
      </c>
      <c r="L93" s="9"/>
      <c r="M93" s="109" t="s">
        <v>402</v>
      </c>
      <c r="N93" s="8"/>
      <c r="O93" s="6"/>
    </row>
    <row r="94" spans="1:15" ht="96" customHeight="1" thickBot="1">
      <c r="A94" s="3">
        <f>SUBTOTAL(3,$B$4:$B94)</f>
        <v>91</v>
      </c>
      <c r="B94" s="6" t="s">
        <v>72</v>
      </c>
      <c r="C94" s="7">
        <v>42089</v>
      </c>
      <c r="D94" s="20">
        <v>14.3</v>
      </c>
      <c r="E94" s="8" t="s">
        <v>75</v>
      </c>
      <c r="F94" s="8" t="s">
        <v>375</v>
      </c>
      <c r="G94" s="8" t="s">
        <v>478</v>
      </c>
      <c r="H94" s="10">
        <v>52</v>
      </c>
      <c r="I94" s="204" t="s">
        <v>403</v>
      </c>
      <c r="J94" s="107">
        <v>110.34833</v>
      </c>
      <c r="K94" s="108" t="s">
        <v>404</v>
      </c>
      <c r="L94" s="9"/>
      <c r="M94" s="23" t="s">
        <v>480</v>
      </c>
      <c r="N94" s="8"/>
      <c r="O94" s="6"/>
    </row>
    <row r="95" spans="1:15" ht="44.25" customHeight="1" thickBot="1">
      <c r="A95" s="3">
        <f>SUBTOTAL(3,$B$4:$B95)</f>
        <v>92</v>
      </c>
      <c r="B95" s="6" t="s">
        <v>72</v>
      </c>
      <c r="C95" s="7">
        <v>42089</v>
      </c>
      <c r="D95" s="20">
        <v>14.3</v>
      </c>
      <c r="E95" s="8" t="s">
        <v>183</v>
      </c>
      <c r="F95" s="8" t="s">
        <v>475</v>
      </c>
      <c r="G95" s="8" t="s">
        <v>405</v>
      </c>
      <c r="H95" s="10">
        <v>8</v>
      </c>
      <c r="I95" s="204" t="s">
        <v>406</v>
      </c>
      <c r="J95" s="6">
        <v>110.32768</v>
      </c>
      <c r="K95" s="108" t="s">
        <v>407</v>
      </c>
      <c r="L95" s="9"/>
      <c r="M95" s="23" t="s">
        <v>408</v>
      </c>
      <c r="N95" s="8"/>
      <c r="O95" s="6"/>
    </row>
    <row r="96" spans="1:15" ht="30" customHeight="1" thickBot="1">
      <c r="A96" s="3">
        <f>SUBTOTAL(3,$B$4:$B96)</f>
        <v>93</v>
      </c>
      <c r="B96" s="6" t="s">
        <v>72</v>
      </c>
      <c r="C96" s="7">
        <v>42089</v>
      </c>
      <c r="D96" s="20">
        <v>14.3</v>
      </c>
      <c r="E96" s="8" t="s">
        <v>477</v>
      </c>
      <c r="F96" s="8" t="s">
        <v>475</v>
      </c>
      <c r="G96" s="8" t="s">
        <v>405</v>
      </c>
      <c r="H96" s="10">
        <v>7</v>
      </c>
      <c r="I96" s="187" t="s">
        <v>479</v>
      </c>
      <c r="J96" s="6">
        <v>110.32798</v>
      </c>
      <c r="K96" s="108" t="s">
        <v>409</v>
      </c>
      <c r="L96" s="9"/>
      <c r="M96" s="23" t="s">
        <v>410</v>
      </c>
      <c r="N96" s="8"/>
      <c r="O96" s="6"/>
    </row>
    <row r="97" spans="1:15" ht="138.75" customHeight="1" thickBot="1">
      <c r="A97" s="3">
        <f>SUBTOTAL(3,$B$4:$B97)</f>
        <v>94</v>
      </c>
      <c r="B97" s="6" t="s">
        <v>72</v>
      </c>
      <c r="C97" s="7">
        <v>42089</v>
      </c>
      <c r="D97" s="20">
        <v>14.3</v>
      </c>
      <c r="E97" s="8" t="s">
        <v>250</v>
      </c>
      <c r="F97" s="8" t="s">
        <v>386</v>
      </c>
      <c r="G97" s="8" t="s">
        <v>411</v>
      </c>
      <c r="H97" s="10">
        <v>1</v>
      </c>
      <c r="I97" s="203" t="s">
        <v>412</v>
      </c>
      <c r="J97" s="104">
        <v>110.3036</v>
      </c>
      <c r="K97" s="105" t="s">
        <v>271</v>
      </c>
      <c r="L97" s="9"/>
      <c r="M97" s="23" t="s">
        <v>482</v>
      </c>
      <c r="N97" s="8"/>
      <c r="O97" s="6"/>
    </row>
    <row r="98" spans="1:15" ht="69.75" customHeight="1" thickBot="1">
      <c r="A98" s="3">
        <f>SUBTOTAL(3,$B$4:$B98)</f>
        <v>95</v>
      </c>
      <c r="B98" s="6" t="s">
        <v>72</v>
      </c>
      <c r="C98" s="7">
        <v>42089</v>
      </c>
      <c r="D98" s="20">
        <v>14.3</v>
      </c>
      <c r="E98" s="8" t="s">
        <v>250</v>
      </c>
      <c r="F98" s="8" t="s">
        <v>386</v>
      </c>
      <c r="G98" s="8" t="s">
        <v>411</v>
      </c>
      <c r="H98" s="10">
        <v>1</v>
      </c>
      <c r="I98" s="204" t="s">
        <v>413</v>
      </c>
      <c r="J98" s="107">
        <v>110.30286</v>
      </c>
      <c r="K98" s="108" t="s">
        <v>414</v>
      </c>
      <c r="L98" s="9"/>
      <c r="M98" s="23" t="s">
        <v>483</v>
      </c>
      <c r="N98" s="8"/>
      <c r="O98" s="6"/>
    </row>
    <row r="99" spans="1:15" ht="130.5" customHeight="1" thickBot="1">
      <c r="A99" s="3">
        <f>SUBTOTAL(3,$B$4:$B99)</f>
        <v>96</v>
      </c>
      <c r="B99" s="6" t="s">
        <v>72</v>
      </c>
      <c r="C99" s="7">
        <v>42089</v>
      </c>
      <c r="D99" s="20">
        <v>14.3</v>
      </c>
      <c r="E99" s="8" t="s">
        <v>250</v>
      </c>
      <c r="F99" s="8" t="s">
        <v>386</v>
      </c>
      <c r="G99" s="8" t="s">
        <v>411</v>
      </c>
      <c r="H99" s="10">
        <v>5</v>
      </c>
      <c r="I99" s="204" t="s">
        <v>415</v>
      </c>
      <c r="J99" s="107">
        <v>110.30193</v>
      </c>
      <c r="K99" s="108" t="s">
        <v>416</v>
      </c>
      <c r="L99" s="9"/>
      <c r="M99" s="23" t="s">
        <v>484</v>
      </c>
      <c r="N99" s="8"/>
      <c r="O99" s="6"/>
    </row>
    <row r="100" spans="1:15" ht="57.75" customHeight="1" thickBot="1">
      <c r="A100" s="3">
        <f>SUBTOTAL(3,$B$4:$B100)</f>
        <v>97</v>
      </c>
      <c r="B100" s="6" t="s">
        <v>72</v>
      </c>
      <c r="C100" s="7">
        <v>42089</v>
      </c>
      <c r="D100" s="20">
        <v>14.3</v>
      </c>
      <c r="E100" s="8" t="s">
        <v>379</v>
      </c>
      <c r="F100" s="8" t="s">
        <v>481</v>
      </c>
      <c r="G100" s="8" t="s">
        <v>417</v>
      </c>
      <c r="H100" s="10">
        <v>3</v>
      </c>
      <c r="I100" s="203" t="s">
        <v>418</v>
      </c>
      <c r="J100" s="104">
        <v>110.32222</v>
      </c>
      <c r="K100" s="25" t="s">
        <v>419</v>
      </c>
      <c r="L100" s="9"/>
      <c r="M100" s="23" t="s">
        <v>420</v>
      </c>
      <c r="N100" s="8"/>
      <c r="O100" s="6"/>
    </row>
    <row r="101" spans="1:15" ht="196.5" customHeight="1" thickBot="1">
      <c r="A101" s="3">
        <f>SUBTOTAL(3,$B$4:$B101)</f>
        <v>98</v>
      </c>
      <c r="B101" s="6" t="s">
        <v>72</v>
      </c>
      <c r="C101" s="7">
        <v>42089</v>
      </c>
      <c r="D101" s="20">
        <v>14.3</v>
      </c>
      <c r="E101" s="8" t="s">
        <v>250</v>
      </c>
      <c r="F101" s="8" t="s">
        <v>386</v>
      </c>
      <c r="G101" s="8" t="s">
        <v>421</v>
      </c>
      <c r="H101" s="10">
        <v>3</v>
      </c>
      <c r="I101" s="203" t="s">
        <v>422</v>
      </c>
      <c r="J101" s="104">
        <v>110.29911</v>
      </c>
      <c r="K101" s="25" t="s">
        <v>485</v>
      </c>
      <c r="L101" s="9"/>
      <c r="M101" s="23" t="s">
        <v>486</v>
      </c>
      <c r="N101" s="138" t="s">
        <v>608</v>
      </c>
      <c r="O101" s="6"/>
    </row>
    <row r="102" spans="1:15" ht="80.25" customHeight="1" thickBot="1">
      <c r="A102" s="3">
        <f>SUBTOTAL(3,$B$4:$B102)</f>
        <v>99</v>
      </c>
      <c r="B102" s="6" t="s">
        <v>72</v>
      </c>
      <c r="C102" s="7">
        <v>42089</v>
      </c>
      <c r="D102" s="20">
        <v>14.3</v>
      </c>
      <c r="E102" s="8" t="s">
        <v>250</v>
      </c>
      <c r="F102" s="8" t="s">
        <v>386</v>
      </c>
      <c r="G102" s="8" t="s">
        <v>387</v>
      </c>
      <c r="H102" s="10">
        <v>4</v>
      </c>
      <c r="I102" s="204" t="s">
        <v>423</v>
      </c>
      <c r="J102" s="107">
        <v>110.30803</v>
      </c>
      <c r="K102" s="108" t="s">
        <v>424</v>
      </c>
      <c r="L102" s="9"/>
      <c r="M102" s="23" t="s">
        <v>425</v>
      </c>
      <c r="N102" s="8"/>
      <c r="O102" s="6"/>
    </row>
    <row r="103" spans="1:15" ht="118.5" customHeight="1" thickBot="1">
      <c r="A103" s="3">
        <f>SUBTOTAL(3,$B$4:$B103)</f>
        <v>100</v>
      </c>
      <c r="B103" s="6" t="s">
        <v>74</v>
      </c>
      <c r="C103" s="7">
        <v>42090</v>
      </c>
      <c r="D103" s="20">
        <v>16</v>
      </c>
      <c r="E103" s="8" t="s">
        <v>23</v>
      </c>
      <c r="F103" s="8" t="s">
        <v>283</v>
      </c>
      <c r="G103" s="8" t="s">
        <v>426</v>
      </c>
      <c r="H103" s="10">
        <v>2</v>
      </c>
      <c r="I103" s="204" t="s">
        <v>427</v>
      </c>
      <c r="J103" s="107" t="s">
        <v>428</v>
      </c>
      <c r="K103" s="25" t="s">
        <v>487</v>
      </c>
      <c r="L103" s="9"/>
      <c r="M103" s="23" t="s">
        <v>488</v>
      </c>
      <c r="N103" s="8"/>
      <c r="O103" s="6"/>
    </row>
    <row r="104" spans="1:15" ht="78.75" customHeight="1" thickBot="1">
      <c r="A104" s="3">
        <f>SUBTOTAL(3,$B$4:$B104)</f>
        <v>101</v>
      </c>
      <c r="B104" s="6" t="s">
        <v>74</v>
      </c>
      <c r="C104" s="7">
        <v>42091</v>
      </c>
      <c r="D104" s="20">
        <v>7</v>
      </c>
      <c r="E104" s="8" t="s">
        <v>23</v>
      </c>
      <c r="F104" s="12" t="s">
        <v>490</v>
      </c>
      <c r="G104" s="8" t="s">
        <v>426</v>
      </c>
      <c r="H104" s="10">
        <v>2</v>
      </c>
      <c r="I104" s="203" t="s">
        <v>429</v>
      </c>
      <c r="J104" s="104" t="s">
        <v>430</v>
      </c>
      <c r="K104" s="105" t="s">
        <v>431</v>
      </c>
      <c r="L104" s="9"/>
      <c r="M104" s="23" t="s">
        <v>491</v>
      </c>
      <c r="N104" s="8"/>
      <c r="O104" s="6"/>
    </row>
    <row r="105" spans="1:15" ht="138.75" customHeight="1" thickBot="1">
      <c r="A105" s="3">
        <f>SUBTOTAL(3,$B$4:$B105)</f>
        <v>102</v>
      </c>
      <c r="B105" s="6" t="s">
        <v>19</v>
      </c>
      <c r="C105" s="7">
        <v>42091</v>
      </c>
      <c r="D105" s="20">
        <v>22</v>
      </c>
      <c r="E105" s="8" t="s">
        <v>57</v>
      </c>
      <c r="F105" s="12" t="s">
        <v>58</v>
      </c>
      <c r="G105" s="8" t="s">
        <v>489</v>
      </c>
      <c r="H105" s="10">
        <v>1</v>
      </c>
      <c r="I105" s="206">
        <v>7.8993900000000004</v>
      </c>
      <c r="J105" s="6">
        <v>110.322</v>
      </c>
      <c r="K105" s="25" t="s">
        <v>432</v>
      </c>
      <c r="L105" s="9"/>
      <c r="M105" s="23" t="s">
        <v>494</v>
      </c>
      <c r="N105" s="138" t="s">
        <v>536</v>
      </c>
      <c r="O105" s="6"/>
    </row>
    <row r="106" spans="1:15" ht="67.5" customHeight="1" thickBot="1">
      <c r="A106" s="3">
        <f>SUBTOTAL(3,$B$4:$B106)</f>
        <v>103</v>
      </c>
      <c r="B106" s="6" t="s">
        <v>19</v>
      </c>
      <c r="C106" s="7">
        <v>42091</v>
      </c>
      <c r="D106" s="20">
        <v>3</v>
      </c>
      <c r="E106" s="8" t="s">
        <v>57</v>
      </c>
      <c r="F106" s="12" t="s">
        <v>58</v>
      </c>
      <c r="G106" s="8" t="s">
        <v>542</v>
      </c>
      <c r="H106" s="10">
        <v>1</v>
      </c>
      <c r="I106" s="207" t="s">
        <v>433</v>
      </c>
      <c r="J106" s="6" t="s">
        <v>434</v>
      </c>
      <c r="K106" s="25" t="s">
        <v>435</v>
      </c>
      <c r="L106" s="9"/>
      <c r="M106" s="23" t="s">
        <v>436</v>
      </c>
      <c r="N106" s="8"/>
      <c r="O106" s="6"/>
    </row>
    <row r="107" spans="1:15" ht="40.5">
      <c r="A107" s="3">
        <f>SUBTOTAL(3,$B$4:$B107)</f>
        <v>104</v>
      </c>
      <c r="B107" s="6" t="s">
        <v>19</v>
      </c>
      <c r="C107" s="7">
        <v>42091</v>
      </c>
      <c r="D107" s="20">
        <v>3</v>
      </c>
      <c r="E107" s="8" t="s">
        <v>57</v>
      </c>
      <c r="F107" s="12" t="s">
        <v>58</v>
      </c>
      <c r="G107" s="8" t="s">
        <v>543</v>
      </c>
      <c r="H107" s="10">
        <v>9</v>
      </c>
      <c r="I107" s="187" t="s">
        <v>437</v>
      </c>
      <c r="J107" s="6" t="s">
        <v>438</v>
      </c>
      <c r="K107" s="25" t="s">
        <v>439</v>
      </c>
      <c r="L107" s="9"/>
      <c r="M107" s="23" t="s">
        <v>495</v>
      </c>
      <c r="N107" s="8"/>
      <c r="O107" s="6"/>
    </row>
    <row r="108" spans="1:15" ht="68.25" thickBot="1">
      <c r="A108" s="3">
        <f>SUBTOTAL(3,$B$4:$B108)</f>
        <v>105</v>
      </c>
      <c r="B108" s="6" t="s">
        <v>19</v>
      </c>
      <c r="C108" s="7">
        <v>42091</v>
      </c>
      <c r="D108" s="20">
        <v>21.3</v>
      </c>
      <c r="E108" s="8" t="s">
        <v>84</v>
      </c>
      <c r="F108" s="12" t="s">
        <v>440</v>
      </c>
      <c r="G108" s="8" t="s">
        <v>540</v>
      </c>
      <c r="H108" s="10">
        <v>2</v>
      </c>
      <c r="I108" s="187" t="s">
        <v>492</v>
      </c>
      <c r="J108" s="6" t="s">
        <v>493</v>
      </c>
      <c r="K108" s="25" t="s">
        <v>441</v>
      </c>
      <c r="L108" s="9"/>
      <c r="M108" s="23" t="s">
        <v>496</v>
      </c>
      <c r="N108" s="8"/>
      <c r="O108" s="6"/>
    </row>
    <row r="109" spans="1:15" ht="54.75" thickBot="1">
      <c r="A109" s="3">
        <f>SUBTOTAL(3,$B$4:$B109)</f>
        <v>106</v>
      </c>
      <c r="B109" s="6" t="s">
        <v>19</v>
      </c>
      <c r="C109" s="7">
        <v>42091</v>
      </c>
      <c r="D109" s="20">
        <v>22.3</v>
      </c>
      <c r="E109" s="8" t="s">
        <v>84</v>
      </c>
      <c r="F109" s="8" t="s">
        <v>440</v>
      </c>
      <c r="G109" s="8" t="s">
        <v>540</v>
      </c>
      <c r="H109" s="10">
        <v>4</v>
      </c>
      <c r="I109" s="205" t="s">
        <v>442</v>
      </c>
      <c r="J109" s="6">
        <v>110.44271000000001</v>
      </c>
      <c r="K109" s="25" t="s">
        <v>443</v>
      </c>
      <c r="L109" s="9"/>
      <c r="M109" s="23" t="s">
        <v>444</v>
      </c>
      <c r="N109" s="8"/>
      <c r="O109" s="6"/>
    </row>
    <row r="110" spans="1:15" ht="40.5">
      <c r="A110" s="3">
        <f>SUBTOTAL(3,$B$4:$B110)</f>
        <v>107</v>
      </c>
      <c r="B110" s="6" t="s">
        <v>19</v>
      </c>
      <c r="C110" s="7">
        <v>42091</v>
      </c>
      <c r="D110" s="20">
        <v>22.3</v>
      </c>
      <c r="E110" s="8" t="s">
        <v>84</v>
      </c>
      <c r="F110" s="8" t="s">
        <v>440</v>
      </c>
      <c r="G110" s="8" t="s">
        <v>546</v>
      </c>
      <c r="H110" s="11">
        <v>5</v>
      </c>
      <c r="I110" s="187" t="s">
        <v>445</v>
      </c>
      <c r="J110" s="6">
        <v>110.44267000000001</v>
      </c>
      <c r="K110" s="25" t="s">
        <v>401</v>
      </c>
      <c r="L110" s="9"/>
      <c r="M110" s="23" t="s">
        <v>446</v>
      </c>
      <c r="N110" s="8"/>
      <c r="O110" s="6"/>
    </row>
    <row r="111" spans="1:15" ht="40.5">
      <c r="A111" s="3">
        <f>SUBTOTAL(3,$B$4:$B111)</f>
        <v>108</v>
      </c>
      <c r="B111" s="6" t="s">
        <v>19</v>
      </c>
      <c r="C111" s="7">
        <v>42091</v>
      </c>
      <c r="D111" s="20">
        <v>22</v>
      </c>
      <c r="E111" s="8" t="s">
        <v>84</v>
      </c>
      <c r="F111" s="8" t="s">
        <v>440</v>
      </c>
      <c r="G111" s="8" t="s">
        <v>541</v>
      </c>
      <c r="H111" s="11">
        <v>1</v>
      </c>
      <c r="I111" s="187" t="s">
        <v>447</v>
      </c>
      <c r="J111" s="6">
        <v>110.44392000000001</v>
      </c>
      <c r="K111" s="25" t="s">
        <v>448</v>
      </c>
      <c r="L111" s="9"/>
      <c r="M111" s="23" t="s">
        <v>449</v>
      </c>
      <c r="N111" s="8"/>
      <c r="O111" s="6"/>
    </row>
    <row r="112" spans="1:15" ht="40.5">
      <c r="A112" s="3">
        <f>SUBTOTAL(3,$B$4:$B112)</f>
        <v>109</v>
      </c>
      <c r="B112" s="6" t="s">
        <v>19</v>
      </c>
      <c r="C112" s="7">
        <v>42091</v>
      </c>
      <c r="D112" s="20">
        <v>22</v>
      </c>
      <c r="E112" s="127" t="s">
        <v>84</v>
      </c>
      <c r="F112" s="127" t="s">
        <v>85</v>
      </c>
      <c r="G112" s="127" t="s">
        <v>85</v>
      </c>
      <c r="H112" s="11">
        <v>16</v>
      </c>
      <c r="I112" s="187" t="s">
        <v>450</v>
      </c>
      <c r="J112" s="6">
        <v>110.4267</v>
      </c>
      <c r="K112" s="25" t="s">
        <v>451</v>
      </c>
      <c r="L112" s="9"/>
      <c r="M112" s="23" t="s">
        <v>452</v>
      </c>
      <c r="N112" s="8"/>
      <c r="O112" s="6"/>
    </row>
    <row r="113" spans="1:15" ht="40.5">
      <c r="A113" s="3">
        <f>SUBTOTAL(3,$B$4:$B113)</f>
        <v>110</v>
      </c>
      <c r="B113" s="6" t="s">
        <v>19</v>
      </c>
      <c r="C113" s="7">
        <v>42091</v>
      </c>
      <c r="D113" s="20">
        <v>23</v>
      </c>
      <c r="E113" s="8" t="s">
        <v>84</v>
      </c>
      <c r="F113" s="8" t="s">
        <v>85</v>
      </c>
      <c r="G113" s="8" t="s">
        <v>453</v>
      </c>
      <c r="H113" s="11">
        <v>6</v>
      </c>
      <c r="I113" s="187" t="s">
        <v>454</v>
      </c>
      <c r="J113" s="6">
        <v>110.42361</v>
      </c>
      <c r="K113" s="25" t="s">
        <v>455</v>
      </c>
      <c r="L113" s="9"/>
      <c r="M113" s="23" t="s">
        <v>456</v>
      </c>
      <c r="N113" s="8"/>
      <c r="O113" s="6"/>
    </row>
    <row r="114" spans="1:15" ht="121.5">
      <c r="A114" s="3">
        <f>SUBTOTAL(3,$B$4:$B114)</f>
        <v>111</v>
      </c>
      <c r="B114" s="6" t="s">
        <v>19</v>
      </c>
      <c r="C114" s="7">
        <v>42091</v>
      </c>
      <c r="D114" s="20">
        <v>23</v>
      </c>
      <c r="E114" s="8" t="s">
        <v>57</v>
      </c>
      <c r="F114" s="8" t="s">
        <v>172</v>
      </c>
      <c r="G114" s="8" t="s">
        <v>457</v>
      </c>
      <c r="H114" s="11">
        <v>4</v>
      </c>
      <c r="I114" s="187" t="s">
        <v>458</v>
      </c>
      <c r="J114" s="6">
        <v>110.38903000000001</v>
      </c>
      <c r="K114" s="25" t="s">
        <v>459</v>
      </c>
      <c r="L114" s="9"/>
      <c r="M114" s="23" t="s">
        <v>460</v>
      </c>
      <c r="N114" s="8"/>
      <c r="O114" s="6"/>
    </row>
    <row r="115" spans="1:15" ht="27">
      <c r="A115" s="3">
        <f>SUBTOTAL(3,$B$4:$B115)</f>
        <v>112</v>
      </c>
      <c r="B115" s="6" t="s">
        <v>116</v>
      </c>
      <c r="C115" s="7">
        <v>42091</v>
      </c>
      <c r="D115" s="20">
        <v>23</v>
      </c>
      <c r="E115" s="8" t="s">
        <v>84</v>
      </c>
      <c r="F115" s="8" t="s">
        <v>85</v>
      </c>
      <c r="G115" s="8" t="s">
        <v>86</v>
      </c>
      <c r="H115" s="11">
        <v>22</v>
      </c>
      <c r="I115" s="187">
        <v>0</v>
      </c>
      <c r="J115" s="6">
        <v>0</v>
      </c>
      <c r="K115" s="25" t="s">
        <v>461</v>
      </c>
      <c r="L115" s="9"/>
      <c r="M115" s="23" t="s">
        <v>462</v>
      </c>
      <c r="N115" s="8"/>
      <c r="O115" s="6"/>
    </row>
    <row r="116" spans="1:15" ht="297">
      <c r="A116" s="3">
        <f>SUBTOTAL(3,$B$4:$B116)</f>
        <v>113</v>
      </c>
      <c r="B116" s="6" t="s">
        <v>19</v>
      </c>
      <c r="C116" s="7">
        <v>42097</v>
      </c>
      <c r="D116" s="20">
        <v>20.3</v>
      </c>
      <c r="E116" s="8" t="s">
        <v>57</v>
      </c>
      <c r="F116" s="8" t="s">
        <v>128</v>
      </c>
      <c r="G116" s="8" t="s">
        <v>216</v>
      </c>
      <c r="H116" s="11">
        <v>2</v>
      </c>
      <c r="I116" s="187"/>
      <c r="J116" s="6"/>
      <c r="K116" s="25" t="s">
        <v>497</v>
      </c>
      <c r="L116" s="9"/>
      <c r="M116" s="113" t="s">
        <v>537</v>
      </c>
      <c r="N116" s="8"/>
      <c r="O116" s="6"/>
    </row>
    <row r="117" spans="1:15" ht="40.5">
      <c r="A117" s="3">
        <f>SUBTOTAL(3,$B$4:$B117)</f>
        <v>114</v>
      </c>
      <c r="B117" s="6" t="s">
        <v>32</v>
      </c>
      <c r="C117" s="7">
        <v>42099</v>
      </c>
      <c r="D117" s="20">
        <v>18.3</v>
      </c>
      <c r="E117" s="8" t="s">
        <v>117</v>
      </c>
      <c r="F117" s="8" t="s">
        <v>270</v>
      </c>
      <c r="G117" s="8" t="s">
        <v>498</v>
      </c>
      <c r="H117" s="11">
        <v>4</v>
      </c>
      <c r="I117" s="187"/>
      <c r="J117" s="6"/>
      <c r="K117" s="25" t="s">
        <v>522</v>
      </c>
      <c r="L117" s="9"/>
      <c r="M117" s="23" t="s">
        <v>523</v>
      </c>
      <c r="N117" s="8"/>
      <c r="O117" s="6"/>
    </row>
    <row r="118" spans="1:15" ht="54">
      <c r="A118" s="3">
        <f>SUBTOTAL(3,$B$4:$B118)</f>
        <v>115</v>
      </c>
      <c r="B118" s="6" t="s">
        <v>74</v>
      </c>
      <c r="C118" s="7">
        <v>42100</v>
      </c>
      <c r="D118" s="20">
        <v>18.3</v>
      </c>
      <c r="E118" s="8" t="s">
        <v>289</v>
      </c>
      <c r="F118" s="8" t="s">
        <v>290</v>
      </c>
      <c r="G118" s="8" t="s">
        <v>499</v>
      </c>
      <c r="H118" s="6">
        <v>3</v>
      </c>
      <c r="I118" s="187" t="s">
        <v>500</v>
      </c>
      <c r="J118" s="6" t="s">
        <v>501</v>
      </c>
      <c r="K118" s="25" t="s">
        <v>502</v>
      </c>
      <c r="L118" s="9"/>
      <c r="M118" s="23"/>
      <c r="N118" s="8"/>
      <c r="O118" s="6" t="s">
        <v>29</v>
      </c>
    </row>
    <row r="119" spans="1:15" ht="198" customHeight="1">
      <c r="A119" s="3">
        <f>SUBTOTAL(3,$B$4:$B119)</f>
        <v>116</v>
      </c>
      <c r="B119" s="6" t="s">
        <v>19</v>
      </c>
      <c r="C119" s="7">
        <v>42100</v>
      </c>
      <c r="D119" s="20">
        <v>17</v>
      </c>
      <c r="E119" s="8" t="s">
        <v>93</v>
      </c>
      <c r="F119" s="8" t="s">
        <v>503</v>
      </c>
      <c r="G119" s="8" t="s">
        <v>504</v>
      </c>
      <c r="H119" s="6">
        <v>1</v>
      </c>
      <c r="I119" s="187" t="s">
        <v>505</v>
      </c>
      <c r="J119" s="6" t="s">
        <v>506</v>
      </c>
      <c r="K119" s="25" t="s">
        <v>508</v>
      </c>
      <c r="L119" s="9"/>
      <c r="M119" s="23" t="s">
        <v>507</v>
      </c>
      <c r="N119" s="8"/>
      <c r="O119" s="6" t="s">
        <v>29</v>
      </c>
    </row>
    <row r="120" spans="1:15" ht="94.5">
      <c r="A120" s="3">
        <f>SUBTOTAL(3,$B$4:$B120)</f>
        <v>117</v>
      </c>
      <c r="B120" s="6" t="s">
        <v>19</v>
      </c>
      <c r="C120" s="7">
        <v>42100</v>
      </c>
      <c r="D120" s="20">
        <v>17</v>
      </c>
      <c r="E120" s="8" t="s">
        <v>93</v>
      </c>
      <c r="F120" s="8" t="s">
        <v>503</v>
      </c>
      <c r="G120" s="8" t="s">
        <v>504</v>
      </c>
      <c r="H120" s="6">
        <v>1</v>
      </c>
      <c r="I120" s="187" t="s">
        <v>509</v>
      </c>
      <c r="J120" s="6">
        <v>110.42758000000001</v>
      </c>
      <c r="K120" s="25" t="s">
        <v>511</v>
      </c>
      <c r="L120" s="9"/>
      <c r="M120" s="23" t="s">
        <v>510</v>
      </c>
      <c r="N120" s="8"/>
      <c r="O120" s="6"/>
    </row>
    <row r="121" spans="1:15" ht="108">
      <c r="A121" s="3">
        <f>SUBTOTAL(3,$B$4:$B121)</f>
        <v>118</v>
      </c>
      <c r="B121" s="6" t="s">
        <v>19</v>
      </c>
      <c r="C121" s="7">
        <v>42101</v>
      </c>
      <c r="D121" s="20">
        <v>16.3</v>
      </c>
      <c r="E121" s="8" t="s">
        <v>466</v>
      </c>
      <c r="F121" s="8" t="s">
        <v>512</v>
      </c>
      <c r="G121" s="8" t="s">
        <v>513</v>
      </c>
      <c r="H121" s="6">
        <v>43</v>
      </c>
      <c r="I121" s="187" t="s">
        <v>514</v>
      </c>
      <c r="J121" s="6" t="s">
        <v>515</v>
      </c>
      <c r="K121" s="25" t="s">
        <v>516</v>
      </c>
      <c r="L121" s="9"/>
      <c r="M121" s="113" t="s">
        <v>517</v>
      </c>
      <c r="N121" s="8"/>
      <c r="O121" s="6"/>
    </row>
    <row r="122" spans="1:15" ht="40.5">
      <c r="A122" s="3">
        <f>SUBTOTAL(3,$B$4:$B122)</f>
        <v>119</v>
      </c>
      <c r="B122" s="6" t="s">
        <v>74</v>
      </c>
      <c r="C122" s="7">
        <v>42101</v>
      </c>
      <c r="D122" s="20">
        <v>13.3</v>
      </c>
      <c r="E122" s="8" t="s">
        <v>57</v>
      </c>
      <c r="F122" s="8" t="s">
        <v>518</v>
      </c>
      <c r="G122" s="8" t="s">
        <v>519</v>
      </c>
      <c r="H122" s="6">
        <v>9</v>
      </c>
      <c r="I122" s="187">
        <v>0</v>
      </c>
      <c r="J122" s="6">
        <v>0</v>
      </c>
      <c r="K122" s="25" t="s">
        <v>520</v>
      </c>
      <c r="L122" s="9"/>
      <c r="M122" s="23" t="s">
        <v>521</v>
      </c>
      <c r="N122" s="8"/>
      <c r="O122" s="6"/>
    </row>
    <row r="123" spans="1:15" ht="67.5" customHeight="1">
      <c r="A123" s="3">
        <f>SUBTOTAL(3,$B$4:$B123)</f>
        <v>120</v>
      </c>
      <c r="B123" s="6" t="s">
        <v>74</v>
      </c>
      <c r="C123" s="7">
        <v>42103</v>
      </c>
      <c r="D123" s="226">
        <v>0.01</v>
      </c>
      <c r="E123" s="8" t="s">
        <v>183</v>
      </c>
      <c r="F123" s="8" t="s">
        <v>307</v>
      </c>
      <c r="G123" s="8" t="s">
        <v>539</v>
      </c>
      <c r="H123" s="6">
        <v>1</v>
      </c>
      <c r="I123" s="187" t="s">
        <v>529</v>
      </c>
      <c r="J123" s="6" t="s">
        <v>530</v>
      </c>
      <c r="K123" s="25" t="s">
        <v>531</v>
      </c>
      <c r="L123" s="9"/>
      <c r="M123" s="23" t="s">
        <v>538</v>
      </c>
      <c r="N123" s="9" t="s">
        <v>603</v>
      </c>
      <c r="O123" s="6"/>
    </row>
    <row r="124" spans="1:15" ht="404.25" customHeight="1">
      <c r="A124" s="3">
        <f>SUBTOTAL(3,$B$4:$B124)</f>
        <v>121</v>
      </c>
      <c r="B124" s="6" t="s">
        <v>547</v>
      </c>
      <c r="C124" s="7">
        <v>42105</v>
      </c>
      <c r="D124" s="20">
        <v>10.199999999999999</v>
      </c>
      <c r="E124" s="8" t="s">
        <v>64</v>
      </c>
      <c r="F124" s="8" t="s">
        <v>548</v>
      </c>
      <c r="G124" s="8" t="s">
        <v>549</v>
      </c>
      <c r="H124" s="11">
        <v>6</v>
      </c>
      <c r="I124" s="187" t="s">
        <v>550</v>
      </c>
      <c r="J124" s="6" t="s">
        <v>551</v>
      </c>
      <c r="K124" s="25" t="s">
        <v>552</v>
      </c>
      <c r="L124" s="9"/>
      <c r="M124" s="23" t="s">
        <v>553</v>
      </c>
      <c r="N124" s="9" t="s">
        <v>554</v>
      </c>
      <c r="O124" s="6"/>
    </row>
    <row r="125" spans="1:15" ht="67.5">
      <c r="A125" s="3">
        <f>SUBTOTAL(3,$B$4:$B125)</f>
        <v>122</v>
      </c>
      <c r="B125" s="6" t="s">
        <v>90</v>
      </c>
      <c r="C125" s="7">
        <v>42105</v>
      </c>
      <c r="D125" s="20">
        <v>12.15</v>
      </c>
      <c r="E125" s="8" t="s">
        <v>57</v>
      </c>
      <c r="F125" s="8" t="s">
        <v>172</v>
      </c>
      <c r="G125" s="8" t="s">
        <v>555</v>
      </c>
      <c r="H125" s="11">
        <v>4</v>
      </c>
      <c r="I125" s="187">
        <v>4.3463399999999996</v>
      </c>
      <c r="J125" s="6">
        <v>9122036</v>
      </c>
      <c r="K125" s="25" t="s">
        <v>556</v>
      </c>
      <c r="L125" s="9"/>
      <c r="M125" s="23" t="s">
        <v>557</v>
      </c>
      <c r="N125" s="8"/>
      <c r="O125" s="6"/>
    </row>
    <row r="126" spans="1:15" ht="40.5">
      <c r="A126" s="3">
        <f>SUBTOTAL(3,$B$4:$B126)</f>
        <v>123</v>
      </c>
      <c r="B126" s="6" t="s">
        <v>32</v>
      </c>
      <c r="C126" s="7">
        <v>42108</v>
      </c>
      <c r="D126" s="20">
        <v>11</v>
      </c>
      <c r="E126" s="8" t="s">
        <v>289</v>
      </c>
      <c r="F126" s="8" t="s">
        <v>290</v>
      </c>
      <c r="G126" s="8" t="s">
        <v>499</v>
      </c>
      <c r="H126" s="11"/>
      <c r="I126" s="187">
        <v>0</v>
      </c>
      <c r="J126" s="6">
        <v>0</v>
      </c>
      <c r="K126" s="25" t="s">
        <v>558</v>
      </c>
      <c r="L126" s="9"/>
      <c r="M126" s="23" t="s">
        <v>559</v>
      </c>
      <c r="N126" s="8"/>
      <c r="O126" s="6"/>
    </row>
    <row r="127" spans="1:15" ht="67.5">
      <c r="A127" s="3">
        <f>SUBTOTAL(3,$B$4:$B127)</f>
        <v>124</v>
      </c>
      <c r="B127" s="6" t="s">
        <v>90</v>
      </c>
      <c r="C127" s="7">
        <v>42106</v>
      </c>
      <c r="D127" s="20">
        <v>14.3</v>
      </c>
      <c r="E127" s="8" t="s">
        <v>57</v>
      </c>
      <c r="F127" s="8" t="s">
        <v>562</v>
      </c>
      <c r="G127" s="8" t="s">
        <v>563</v>
      </c>
      <c r="H127" s="11">
        <v>3</v>
      </c>
      <c r="I127" s="187">
        <v>0</v>
      </c>
      <c r="J127" s="6">
        <v>0</v>
      </c>
      <c r="K127" s="25" t="s">
        <v>564</v>
      </c>
      <c r="L127" s="9"/>
      <c r="M127" s="23" t="s">
        <v>565</v>
      </c>
      <c r="N127" s="8"/>
      <c r="O127" s="6" t="s">
        <v>28</v>
      </c>
    </row>
    <row r="128" spans="1:15" ht="67.5">
      <c r="A128" s="3">
        <f>SUBTOTAL(3,$B$4:$B128)</f>
        <v>125</v>
      </c>
      <c r="B128" s="12" t="s">
        <v>72</v>
      </c>
      <c r="C128" s="13">
        <v>42112</v>
      </c>
      <c r="D128" s="20">
        <v>19.399999999999999</v>
      </c>
      <c r="E128" s="8" t="s">
        <v>289</v>
      </c>
      <c r="F128" s="8" t="s">
        <v>290</v>
      </c>
      <c r="G128" s="8" t="s">
        <v>294</v>
      </c>
      <c r="H128" s="12">
        <v>5</v>
      </c>
      <c r="I128" s="199">
        <v>0</v>
      </c>
      <c r="J128" s="12">
        <v>0</v>
      </c>
      <c r="K128" s="25" t="s">
        <v>569</v>
      </c>
      <c r="L128" s="9"/>
      <c r="M128" s="23" t="s">
        <v>621</v>
      </c>
      <c r="N128" s="9" t="s">
        <v>602</v>
      </c>
    </row>
    <row r="129" spans="1:14" ht="27">
      <c r="A129" s="3"/>
      <c r="B129" s="12" t="s">
        <v>72</v>
      </c>
      <c r="C129" s="13">
        <v>42112</v>
      </c>
      <c r="D129" s="20">
        <v>20.3</v>
      </c>
      <c r="E129" s="8" t="s">
        <v>23</v>
      </c>
      <c r="F129" s="8" t="s">
        <v>24</v>
      </c>
      <c r="G129" s="8" t="s">
        <v>574</v>
      </c>
      <c r="H129" s="12">
        <v>1</v>
      </c>
      <c r="I129" s="199">
        <v>0</v>
      </c>
      <c r="J129" s="12">
        <v>0</v>
      </c>
      <c r="K129" s="25" t="s">
        <v>576</v>
      </c>
      <c r="L129" s="9"/>
      <c r="M129" s="23" t="s">
        <v>575</v>
      </c>
      <c r="N129" s="8"/>
    </row>
    <row r="130" spans="1:14" ht="40.5">
      <c r="A130" s="3"/>
      <c r="B130" s="12" t="s">
        <v>116</v>
      </c>
      <c r="C130" s="13">
        <v>42112</v>
      </c>
      <c r="D130" s="21">
        <v>20.350000000000001</v>
      </c>
      <c r="E130" s="8" t="s">
        <v>23</v>
      </c>
      <c r="F130" s="8" t="s">
        <v>24</v>
      </c>
      <c r="G130" s="8" t="s">
        <v>25</v>
      </c>
      <c r="H130" s="12">
        <v>1</v>
      </c>
      <c r="I130" s="199">
        <v>0</v>
      </c>
      <c r="J130" s="12">
        <v>0</v>
      </c>
      <c r="K130" s="25" t="s">
        <v>568</v>
      </c>
      <c r="L130" s="9"/>
      <c r="M130" s="23" t="s">
        <v>570</v>
      </c>
      <c r="N130" s="8"/>
    </row>
    <row r="131" spans="1:14" ht="27">
      <c r="A131" s="3">
        <f>SUBTOTAL(3,$B$4:$B131)</f>
        <v>128</v>
      </c>
      <c r="B131" s="12" t="s">
        <v>72</v>
      </c>
      <c r="C131" s="13">
        <v>42112</v>
      </c>
      <c r="D131" s="21">
        <v>21.15</v>
      </c>
      <c r="E131" s="8" t="s">
        <v>187</v>
      </c>
      <c r="F131" s="8" t="s">
        <v>188</v>
      </c>
      <c r="G131" s="8" t="s">
        <v>571</v>
      </c>
      <c r="H131" s="12">
        <v>1</v>
      </c>
      <c r="I131" s="199">
        <v>0</v>
      </c>
      <c r="J131" s="12">
        <v>0</v>
      </c>
      <c r="K131" s="25" t="s">
        <v>572</v>
      </c>
      <c r="L131" s="9"/>
      <c r="M131" s="23" t="s">
        <v>573</v>
      </c>
      <c r="N131" s="8"/>
    </row>
    <row r="132" spans="1:14">
      <c r="A132" s="3">
        <f>SUBTOTAL(3,$B$4:$B132)</f>
        <v>129</v>
      </c>
      <c r="B132" s="12" t="s">
        <v>72</v>
      </c>
      <c r="C132" s="13">
        <v>42112</v>
      </c>
      <c r="D132" s="21">
        <v>20</v>
      </c>
      <c r="E132" s="8" t="s">
        <v>579</v>
      </c>
      <c r="F132" s="8" t="s">
        <v>578</v>
      </c>
      <c r="G132" s="8" t="s">
        <v>577</v>
      </c>
      <c r="H132" s="8"/>
      <c r="I132" s="199">
        <v>0</v>
      </c>
      <c r="J132" s="12">
        <v>0</v>
      </c>
      <c r="K132" s="25" t="s">
        <v>424</v>
      </c>
      <c r="L132" s="9"/>
      <c r="M132" s="23" t="s">
        <v>580</v>
      </c>
      <c r="N132" s="8"/>
    </row>
    <row r="133" spans="1:14">
      <c r="A133" s="3">
        <f>SUBTOTAL(3,$B$4:$B133)</f>
        <v>130</v>
      </c>
      <c r="B133" s="8" t="s">
        <v>581</v>
      </c>
      <c r="C133" s="13">
        <v>42112</v>
      </c>
      <c r="D133" s="21">
        <v>20</v>
      </c>
      <c r="E133" s="8" t="s">
        <v>579</v>
      </c>
      <c r="F133" s="8" t="s">
        <v>578</v>
      </c>
      <c r="G133" s="8" t="s">
        <v>577</v>
      </c>
      <c r="H133" s="8"/>
      <c r="I133" s="199">
        <v>0</v>
      </c>
      <c r="J133" s="12">
        <v>0</v>
      </c>
      <c r="K133" s="25" t="s">
        <v>591</v>
      </c>
      <c r="L133" s="9"/>
      <c r="M133" s="23"/>
      <c r="N133" s="8"/>
    </row>
    <row r="134" spans="1:14" ht="27">
      <c r="A134" s="3">
        <f>SUBTOTAL(3,$B$4:$B134)</f>
        <v>131</v>
      </c>
      <c r="B134" s="12" t="s">
        <v>72</v>
      </c>
      <c r="C134" s="13">
        <v>42112</v>
      </c>
      <c r="D134" s="21">
        <v>20.149999999999999</v>
      </c>
      <c r="E134" s="8" t="s">
        <v>579</v>
      </c>
      <c r="F134" s="8" t="s">
        <v>583</v>
      </c>
      <c r="G134" s="8" t="s">
        <v>582</v>
      </c>
      <c r="H134" s="8">
        <v>2</v>
      </c>
      <c r="I134" s="199">
        <v>0</v>
      </c>
      <c r="J134" s="12">
        <v>0</v>
      </c>
      <c r="K134" s="25" t="s">
        <v>590</v>
      </c>
      <c r="L134" s="9"/>
      <c r="M134" s="23" t="s">
        <v>586</v>
      </c>
      <c r="N134" s="8"/>
    </row>
    <row r="135" spans="1:14" ht="27">
      <c r="A135" s="3">
        <f>SUBTOTAL(3,$B$4:$B135)</f>
        <v>132</v>
      </c>
      <c r="B135" s="12" t="s">
        <v>72</v>
      </c>
      <c r="C135" s="13">
        <v>42112</v>
      </c>
      <c r="D135" s="21">
        <v>20.149999999999999</v>
      </c>
      <c r="E135" s="8" t="s">
        <v>579</v>
      </c>
      <c r="F135" s="8" t="s">
        <v>578</v>
      </c>
      <c r="G135" s="8" t="s">
        <v>585</v>
      </c>
      <c r="H135" s="8"/>
      <c r="I135" s="199">
        <v>0</v>
      </c>
      <c r="J135" s="12">
        <v>0</v>
      </c>
      <c r="K135" s="25" t="s">
        <v>590</v>
      </c>
      <c r="L135" s="9"/>
      <c r="M135" s="23" t="s">
        <v>588</v>
      </c>
      <c r="N135" s="8"/>
    </row>
    <row r="136" spans="1:14">
      <c r="A136" s="3">
        <f>SUBTOTAL(3,$B$4:$B136)</f>
        <v>133</v>
      </c>
      <c r="B136" s="12" t="s">
        <v>72</v>
      </c>
      <c r="C136" s="13">
        <v>42112</v>
      </c>
      <c r="D136" s="21">
        <v>20.149999999999999</v>
      </c>
      <c r="E136" s="8" t="s">
        <v>579</v>
      </c>
      <c r="F136" s="8" t="s">
        <v>578</v>
      </c>
      <c r="G136" s="8" t="s">
        <v>577</v>
      </c>
      <c r="H136" s="8"/>
      <c r="I136" s="199">
        <v>0</v>
      </c>
      <c r="J136" s="12">
        <v>0</v>
      </c>
      <c r="K136" s="25" t="s">
        <v>589</v>
      </c>
      <c r="L136" s="9"/>
      <c r="M136" s="23" t="s">
        <v>587</v>
      </c>
      <c r="N136" s="8"/>
    </row>
    <row r="137" spans="1:14">
      <c r="A137" s="3">
        <f>SUBTOTAL(3,$B$4:$B137)</f>
        <v>134</v>
      </c>
      <c r="B137" s="12" t="s">
        <v>72</v>
      </c>
      <c r="C137" s="13">
        <v>42112</v>
      </c>
      <c r="D137" s="21">
        <v>20.149999999999999</v>
      </c>
      <c r="E137" s="8" t="s">
        <v>23</v>
      </c>
      <c r="F137" s="8" t="s">
        <v>302</v>
      </c>
      <c r="G137" s="8" t="s">
        <v>189</v>
      </c>
      <c r="H137" s="8">
        <v>4</v>
      </c>
      <c r="I137" s="199">
        <v>0</v>
      </c>
      <c r="J137" s="12">
        <v>0</v>
      </c>
      <c r="K137" s="25" t="s">
        <v>592</v>
      </c>
      <c r="L137" s="9"/>
      <c r="M137" s="23" t="s">
        <v>593</v>
      </c>
      <c r="N137" s="8"/>
    </row>
    <row r="138" spans="1:14">
      <c r="A138" s="3">
        <f>SUBTOTAL(3,$B$4:$B138)</f>
        <v>135</v>
      </c>
      <c r="B138" s="12" t="s">
        <v>72</v>
      </c>
      <c r="C138" s="13">
        <v>42112</v>
      </c>
      <c r="D138" s="21">
        <v>20.149999999999999</v>
      </c>
      <c r="E138" s="8" t="s">
        <v>23</v>
      </c>
      <c r="F138" s="8" t="s">
        <v>594</v>
      </c>
      <c r="G138" s="8" t="s">
        <v>358</v>
      </c>
      <c r="H138" s="8"/>
      <c r="I138" s="199">
        <v>0</v>
      </c>
      <c r="J138" s="12">
        <v>0</v>
      </c>
      <c r="K138" s="25" t="s">
        <v>595</v>
      </c>
      <c r="L138" s="9"/>
      <c r="M138" s="23" t="s">
        <v>596</v>
      </c>
      <c r="N138" s="8"/>
    </row>
    <row r="139" spans="1:14" ht="27">
      <c r="A139" s="3">
        <f>SUBTOTAL(3,$B$4:$B139)</f>
        <v>136</v>
      </c>
      <c r="B139" s="12" t="s">
        <v>72</v>
      </c>
      <c r="C139" s="13">
        <v>41747</v>
      </c>
      <c r="D139" s="21">
        <v>20.149999999999999</v>
      </c>
      <c r="E139" s="12" t="s">
        <v>23</v>
      </c>
      <c r="F139" s="12" t="s">
        <v>24</v>
      </c>
      <c r="G139" s="12" t="s">
        <v>574</v>
      </c>
      <c r="H139" s="12">
        <v>1</v>
      </c>
      <c r="I139" s="199">
        <v>0</v>
      </c>
      <c r="J139" s="12">
        <v>0</v>
      </c>
      <c r="K139" s="24" t="s">
        <v>597</v>
      </c>
      <c r="M139" s="24" t="s">
        <v>598</v>
      </c>
      <c r="N139" s="8"/>
    </row>
    <row r="140" spans="1:14" ht="40.5">
      <c r="A140" s="3">
        <f>SUBTOTAL(3,$B$4:$B140)</f>
        <v>137</v>
      </c>
      <c r="B140" s="8" t="s">
        <v>90</v>
      </c>
      <c r="C140" s="13">
        <v>41747</v>
      </c>
      <c r="D140" s="21">
        <v>23</v>
      </c>
      <c r="E140" s="8" t="s">
        <v>289</v>
      </c>
      <c r="F140" s="8" t="s">
        <v>600</v>
      </c>
      <c r="G140" s="8" t="s">
        <v>599</v>
      </c>
      <c r="H140" s="8">
        <v>10</v>
      </c>
      <c r="I140" s="199">
        <v>0</v>
      </c>
      <c r="J140" s="12">
        <v>0</v>
      </c>
      <c r="K140" s="25" t="s">
        <v>601</v>
      </c>
      <c r="L140" s="9"/>
      <c r="M140" s="23" t="s">
        <v>609</v>
      </c>
      <c r="N140" s="8"/>
    </row>
    <row r="141" spans="1:14" ht="54">
      <c r="A141" s="3">
        <f>SUBTOTAL(3,$B$4:$B141)</f>
        <v>138</v>
      </c>
      <c r="B141" s="8" t="s">
        <v>72</v>
      </c>
      <c r="C141" s="13">
        <v>42112</v>
      </c>
      <c r="D141" s="21">
        <v>20</v>
      </c>
      <c r="E141" s="12" t="s">
        <v>579</v>
      </c>
      <c r="F141" s="12" t="s">
        <v>584</v>
      </c>
      <c r="G141" s="12" t="s">
        <v>610</v>
      </c>
      <c r="H141" s="8">
        <v>5</v>
      </c>
      <c r="I141" s="199">
        <v>0</v>
      </c>
      <c r="J141" s="12">
        <v>0</v>
      </c>
      <c r="K141" s="25" t="s">
        <v>611</v>
      </c>
      <c r="L141" s="9"/>
      <c r="M141" s="23" t="s">
        <v>612</v>
      </c>
      <c r="N141" s="8"/>
    </row>
    <row r="142" spans="1:14" ht="40.5">
      <c r="A142" s="3">
        <f>SUBTOTAL(3,$B$4:$B142)</f>
        <v>139</v>
      </c>
      <c r="B142" s="8" t="s">
        <v>72</v>
      </c>
      <c r="C142" s="13">
        <v>42112</v>
      </c>
      <c r="D142" s="21">
        <v>19.3</v>
      </c>
      <c r="E142" s="8" t="s">
        <v>579</v>
      </c>
      <c r="F142" s="8" t="s">
        <v>613</v>
      </c>
      <c r="G142" s="8" t="s">
        <v>614</v>
      </c>
      <c r="H142" s="8">
        <v>3</v>
      </c>
      <c r="I142" s="199">
        <v>0</v>
      </c>
      <c r="J142" s="12">
        <v>0</v>
      </c>
      <c r="K142" s="25" t="s">
        <v>615</v>
      </c>
      <c r="L142" s="9"/>
      <c r="M142" s="23" t="s">
        <v>616</v>
      </c>
      <c r="N142" s="8"/>
    </row>
    <row r="143" spans="1:14" ht="40.5">
      <c r="A143" s="3">
        <f>SUBTOTAL(3,$B$4:$B143)</f>
        <v>140</v>
      </c>
      <c r="B143" s="8" t="s">
        <v>72</v>
      </c>
      <c r="C143" s="13">
        <v>42112</v>
      </c>
      <c r="D143" s="21">
        <v>20</v>
      </c>
      <c r="E143" s="8" t="s">
        <v>579</v>
      </c>
      <c r="F143" s="8" t="s">
        <v>613</v>
      </c>
      <c r="G143" s="8" t="s">
        <v>617</v>
      </c>
      <c r="H143" s="8">
        <v>2</v>
      </c>
      <c r="I143" s="199">
        <v>0</v>
      </c>
      <c r="J143" s="12">
        <v>0</v>
      </c>
      <c r="K143" s="25" t="s">
        <v>590</v>
      </c>
      <c r="L143" s="9"/>
      <c r="M143" s="23" t="s">
        <v>618</v>
      </c>
      <c r="N143" s="8"/>
    </row>
    <row r="144" spans="1:14" ht="41.25" thickBot="1">
      <c r="A144" s="3">
        <f>SUBTOTAL(3,$B$4:$B144)</f>
        <v>141</v>
      </c>
      <c r="B144" s="17" t="s">
        <v>72</v>
      </c>
      <c r="C144" s="13">
        <v>42112</v>
      </c>
      <c r="D144" s="21">
        <v>22</v>
      </c>
      <c r="E144" s="8" t="s">
        <v>579</v>
      </c>
      <c r="F144" s="8" t="s">
        <v>578</v>
      </c>
      <c r="G144" s="8" t="s">
        <v>585</v>
      </c>
      <c r="H144" s="17">
        <v>67</v>
      </c>
      <c r="I144" s="199">
        <v>0</v>
      </c>
      <c r="J144" s="12">
        <v>0</v>
      </c>
      <c r="K144" s="25" t="s">
        <v>619</v>
      </c>
      <c r="L144" s="9"/>
      <c r="M144" s="23" t="s">
        <v>620</v>
      </c>
      <c r="N144" s="8"/>
    </row>
    <row r="145" spans="1:14" ht="54.75" thickBot="1">
      <c r="A145" s="3">
        <f>SUBTOTAL(3,$B$4:$B145)</f>
        <v>142</v>
      </c>
      <c r="B145" s="17" t="s">
        <v>72</v>
      </c>
      <c r="C145" s="13">
        <v>42112</v>
      </c>
      <c r="D145" s="21">
        <v>20</v>
      </c>
      <c r="E145" s="8" t="s">
        <v>579</v>
      </c>
      <c r="F145" s="8" t="s">
        <v>613</v>
      </c>
      <c r="G145" s="8" t="s">
        <v>622</v>
      </c>
      <c r="H145" s="17">
        <v>2</v>
      </c>
      <c r="I145" s="208" t="s">
        <v>623</v>
      </c>
      <c r="K145" s="25" t="s">
        <v>624</v>
      </c>
      <c r="L145" s="9"/>
      <c r="M145" s="23" t="s">
        <v>625</v>
      </c>
      <c r="N145" s="8"/>
    </row>
    <row r="146" spans="1:14" ht="27.75" thickBot="1">
      <c r="A146" s="3">
        <f>SUBTOTAL(3,$B$4:$B146)</f>
        <v>143</v>
      </c>
      <c r="B146" s="8" t="s">
        <v>72</v>
      </c>
      <c r="C146" s="13">
        <v>42116</v>
      </c>
      <c r="D146" s="21">
        <v>20</v>
      </c>
      <c r="E146" s="8" t="s">
        <v>183</v>
      </c>
      <c r="F146" s="8" t="s">
        <v>183</v>
      </c>
      <c r="G146" s="8" t="s">
        <v>629</v>
      </c>
      <c r="H146" s="8">
        <v>1</v>
      </c>
      <c r="I146" s="208" t="s">
        <v>630</v>
      </c>
      <c r="J146" s="143" t="s">
        <v>635</v>
      </c>
      <c r="K146" s="25"/>
      <c r="L146" s="9"/>
      <c r="M146" s="23" t="s">
        <v>631</v>
      </c>
      <c r="N146" s="8"/>
    </row>
    <row r="147" spans="1:14" ht="27.75" thickBot="1">
      <c r="A147" s="3">
        <f>SUBTOTAL(3,$B$4:$B147)</f>
        <v>144</v>
      </c>
      <c r="B147" s="17" t="s">
        <v>72</v>
      </c>
      <c r="C147" s="13">
        <v>42116</v>
      </c>
      <c r="D147" s="21">
        <v>20</v>
      </c>
      <c r="E147" s="8" t="s">
        <v>250</v>
      </c>
      <c r="F147" s="8" t="s">
        <v>251</v>
      </c>
      <c r="G147" s="8" t="s">
        <v>632</v>
      </c>
      <c r="H147" s="17">
        <v>6</v>
      </c>
      <c r="I147" s="208" t="s">
        <v>633</v>
      </c>
      <c r="J147" s="143" t="s">
        <v>634</v>
      </c>
      <c r="K147" s="25" t="s">
        <v>636</v>
      </c>
      <c r="L147" s="9"/>
      <c r="M147" s="23" t="s">
        <v>637</v>
      </c>
      <c r="N147" s="8"/>
    </row>
    <row r="148" spans="1:14" ht="45" customHeight="1" thickBot="1">
      <c r="A148" s="3">
        <f>SUBTOTAL(3,$B$4:$B148)</f>
        <v>145</v>
      </c>
      <c r="B148" s="18" t="s">
        <v>72</v>
      </c>
      <c r="C148" s="13">
        <v>42116</v>
      </c>
      <c r="D148" s="21">
        <v>20</v>
      </c>
      <c r="E148" s="8" t="s">
        <v>466</v>
      </c>
      <c r="F148" s="8" t="s">
        <v>512</v>
      </c>
      <c r="G148" s="8" t="s">
        <v>638</v>
      </c>
      <c r="H148" s="18">
        <v>4</v>
      </c>
      <c r="I148" s="208"/>
      <c r="K148" s="25" t="s">
        <v>647</v>
      </c>
      <c r="L148" s="9"/>
      <c r="M148" s="148" t="s">
        <v>648</v>
      </c>
      <c r="N148" s="8"/>
    </row>
    <row r="149" spans="1:14" ht="27">
      <c r="A149" s="3">
        <f>SUBTOTAL(3,$B$4:$B149)</f>
        <v>146</v>
      </c>
      <c r="B149" s="17" t="s">
        <v>72</v>
      </c>
      <c r="C149" s="13">
        <v>42116</v>
      </c>
      <c r="D149" s="21">
        <v>21</v>
      </c>
      <c r="E149" s="8" t="s">
        <v>250</v>
      </c>
      <c r="F149" s="8" t="s">
        <v>386</v>
      </c>
      <c r="G149" s="8" t="s">
        <v>272</v>
      </c>
      <c r="H149" s="17">
        <v>3</v>
      </c>
      <c r="I149" s="208" t="s">
        <v>639</v>
      </c>
      <c r="J149" s="143" t="s">
        <v>640</v>
      </c>
      <c r="K149" s="25" t="s">
        <v>641</v>
      </c>
      <c r="L149" s="9"/>
      <c r="M149" s="86" t="s">
        <v>642</v>
      </c>
      <c r="N149" s="8"/>
    </row>
    <row r="150" spans="1:14" ht="72.75" thickBot="1">
      <c r="A150" s="3">
        <f>SUBTOTAL(3,$B$4:$B150)</f>
        <v>147</v>
      </c>
      <c r="B150" s="8" t="s">
        <v>72</v>
      </c>
      <c r="C150" s="13">
        <v>42116</v>
      </c>
      <c r="D150" s="21">
        <v>3</v>
      </c>
      <c r="E150" s="8" t="s">
        <v>107</v>
      </c>
      <c r="F150" s="8" t="s">
        <v>643</v>
      </c>
      <c r="G150" s="8" t="s">
        <v>644</v>
      </c>
      <c r="H150" s="8">
        <v>3</v>
      </c>
      <c r="K150" s="25" t="s">
        <v>646</v>
      </c>
      <c r="L150" s="72"/>
      <c r="M150" s="146" t="s">
        <v>645</v>
      </c>
      <c r="N150" s="73"/>
    </row>
    <row r="151" spans="1:14" ht="216.75" thickBot="1">
      <c r="A151" s="3">
        <f>SUBTOTAL(3,$B$4:$B151)</f>
        <v>148</v>
      </c>
      <c r="B151" s="17" t="s">
        <v>116</v>
      </c>
      <c r="C151" s="13">
        <v>42116</v>
      </c>
      <c r="D151" s="21">
        <v>20</v>
      </c>
      <c r="E151" s="8" t="s">
        <v>64</v>
      </c>
      <c r="F151" s="8" t="s">
        <v>548</v>
      </c>
      <c r="G151" s="8" t="s">
        <v>628</v>
      </c>
      <c r="H151" s="17">
        <v>5</v>
      </c>
      <c r="I151" s="208" t="s">
        <v>651</v>
      </c>
      <c r="J151" s="143" t="s">
        <v>652</v>
      </c>
      <c r="K151" s="25" t="s">
        <v>650</v>
      </c>
      <c r="L151" s="72"/>
      <c r="M151" s="146" t="s">
        <v>649</v>
      </c>
      <c r="N151" s="73"/>
    </row>
    <row r="152" spans="1:14" ht="90">
      <c r="A152" s="3">
        <f>SUBTOTAL(3,$B$4:$B152)</f>
        <v>149</v>
      </c>
      <c r="B152" s="8" t="s">
        <v>116</v>
      </c>
      <c r="C152" s="13">
        <v>42116</v>
      </c>
      <c r="D152" s="21">
        <v>20</v>
      </c>
      <c r="E152" s="8" t="s">
        <v>93</v>
      </c>
      <c r="F152" s="8" t="s">
        <v>626</v>
      </c>
      <c r="G152" s="8" t="s">
        <v>627</v>
      </c>
      <c r="H152" s="8">
        <v>4</v>
      </c>
      <c r="I152" s="208" t="s">
        <v>653</v>
      </c>
      <c r="J152" s="142"/>
      <c r="K152" s="25" t="s">
        <v>654</v>
      </c>
      <c r="L152" s="72"/>
      <c r="M152" s="151" t="s">
        <v>656</v>
      </c>
      <c r="N152" s="150" t="s">
        <v>655</v>
      </c>
    </row>
    <row r="153" spans="1:14" ht="72">
      <c r="A153" s="3">
        <f>SUBTOTAL(3,$B$4:$B153)</f>
        <v>150</v>
      </c>
      <c r="B153" s="8" t="s">
        <v>116</v>
      </c>
      <c r="C153" s="13">
        <v>42116</v>
      </c>
      <c r="D153" s="21">
        <v>20</v>
      </c>
      <c r="E153" s="8" t="s">
        <v>93</v>
      </c>
      <c r="F153" s="8" t="s">
        <v>626</v>
      </c>
      <c r="G153" s="8" t="s">
        <v>627</v>
      </c>
      <c r="H153" s="8">
        <v>3</v>
      </c>
      <c r="K153" s="25" t="s">
        <v>657</v>
      </c>
      <c r="L153" s="72"/>
      <c r="M153" s="151" t="s">
        <v>659</v>
      </c>
      <c r="N153" s="150" t="s">
        <v>658</v>
      </c>
    </row>
    <row r="154" spans="1:14" ht="90">
      <c r="A154" s="3">
        <f>SUBTOTAL(3,$B$4:$B154)</f>
        <v>151</v>
      </c>
      <c r="B154" s="8" t="s">
        <v>116</v>
      </c>
      <c r="C154" s="13">
        <v>42116</v>
      </c>
      <c r="D154" s="21">
        <v>20</v>
      </c>
      <c r="E154" s="8" t="s">
        <v>93</v>
      </c>
      <c r="F154" s="8" t="s">
        <v>626</v>
      </c>
      <c r="G154" s="8" t="s">
        <v>627</v>
      </c>
      <c r="H154" s="8">
        <v>2</v>
      </c>
      <c r="K154" s="25" t="s">
        <v>660</v>
      </c>
      <c r="L154" s="72"/>
      <c r="M154" s="151" t="s">
        <v>663</v>
      </c>
      <c r="N154" s="150" t="s">
        <v>661</v>
      </c>
    </row>
    <row r="155" spans="1:14" ht="54">
      <c r="A155" s="3">
        <f>SUBTOTAL(3,$B$4:$B155)</f>
        <v>152</v>
      </c>
      <c r="B155" s="8" t="s">
        <v>116</v>
      </c>
      <c r="C155" s="13">
        <v>42116</v>
      </c>
      <c r="D155" s="21">
        <v>20</v>
      </c>
      <c r="E155" s="8" t="s">
        <v>93</v>
      </c>
      <c r="F155" s="8" t="s">
        <v>626</v>
      </c>
      <c r="G155" s="8" t="s">
        <v>627</v>
      </c>
      <c r="H155" s="8">
        <v>1</v>
      </c>
      <c r="K155" s="25" t="s">
        <v>662</v>
      </c>
      <c r="L155" s="72"/>
      <c r="M155" s="151" t="s">
        <v>664</v>
      </c>
      <c r="N155" s="73"/>
    </row>
    <row r="156" spans="1:14" ht="80.25" customHeight="1">
      <c r="A156" s="3">
        <f>SUBTOTAL(3,$B$4:$B156)</f>
        <v>153</v>
      </c>
      <c r="B156" s="8" t="s">
        <v>116</v>
      </c>
      <c r="C156" s="13">
        <v>42116</v>
      </c>
      <c r="D156" s="21">
        <v>23</v>
      </c>
      <c r="E156" s="8" t="s">
        <v>289</v>
      </c>
      <c r="F156" s="8" t="s">
        <v>600</v>
      </c>
      <c r="G156" s="8" t="s">
        <v>665</v>
      </c>
      <c r="H156" s="8">
        <v>3</v>
      </c>
      <c r="K156" s="25" t="s">
        <v>666</v>
      </c>
      <c r="L156" s="72"/>
      <c r="M156" s="76" t="s">
        <v>667</v>
      </c>
      <c r="N156" s="73"/>
    </row>
    <row r="157" spans="1:14" ht="252.75" thickBot="1">
      <c r="A157" s="3">
        <f>SUBTOTAL(3,$B$4:$B157)</f>
        <v>154</v>
      </c>
      <c r="B157" s="8" t="s">
        <v>116</v>
      </c>
      <c r="C157" s="13">
        <v>42116</v>
      </c>
      <c r="D157" s="21">
        <v>23</v>
      </c>
      <c r="E157" s="8" t="s">
        <v>289</v>
      </c>
      <c r="F157" s="8" t="s">
        <v>600</v>
      </c>
      <c r="G157" s="8" t="s">
        <v>668</v>
      </c>
      <c r="H157" s="8">
        <v>6</v>
      </c>
      <c r="K157" s="25" t="s">
        <v>669</v>
      </c>
      <c r="L157" s="72"/>
      <c r="M157" s="146" t="s">
        <v>670</v>
      </c>
      <c r="N157" s="73"/>
    </row>
    <row r="158" spans="1:14" ht="162">
      <c r="A158" s="3">
        <f>SUBTOTAL(3,$B$4:$B158)</f>
        <v>155</v>
      </c>
      <c r="B158" s="8" t="s">
        <v>116</v>
      </c>
      <c r="C158" s="13">
        <v>42116</v>
      </c>
      <c r="D158" s="21">
        <v>23</v>
      </c>
      <c r="E158" s="8" t="s">
        <v>289</v>
      </c>
      <c r="F158" s="8" t="s">
        <v>600</v>
      </c>
      <c r="G158" s="8" t="s">
        <v>671</v>
      </c>
      <c r="H158" s="8">
        <v>4</v>
      </c>
      <c r="I158" s="208" t="s">
        <v>672</v>
      </c>
      <c r="J158" s="141" t="s">
        <v>673</v>
      </c>
      <c r="K158" s="25" t="s">
        <v>674</v>
      </c>
      <c r="L158" s="72"/>
      <c r="M158" s="146" t="s">
        <v>675</v>
      </c>
      <c r="N158" s="149"/>
    </row>
    <row r="159" spans="1:14" ht="36.75" thickBot="1">
      <c r="A159" s="3">
        <f>SUBTOTAL(3,$B$4:$B159)</f>
        <v>156</v>
      </c>
      <c r="B159" s="8" t="s">
        <v>116</v>
      </c>
      <c r="C159" s="13">
        <v>42116</v>
      </c>
      <c r="D159" s="21">
        <v>23</v>
      </c>
      <c r="E159" s="154" t="s">
        <v>676</v>
      </c>
      <c r="F159" s="159" t="s">
        <v>677</v>
      </c>
      <c r="G159" s="154" t="s">
        <v>678</v>
      </c>
      <c r="H159" s="8">
        <v>20</v>
      </c>
      <c r="K159" s="25" t="s">
        <v>679</v>
      </c>
      <c r="L159" s="72"/>
      <c r="M159" s="145" t="s">
        <v>680</v>
      </c>
      <c r="N159" s="153"/>
    </row>
    <row r="160" spans="1:14" ht="108.75" thickBot="1">
      <c r="A160" s="3">
        <f>SUBTOTAL(3,$B$4:$B160)</f>
        <v>157</v>
      </c>
      <c r="B160" s="8" t="s">
        <v>116</v>
      </c>
      <c r="C160" s="155">
        <v>42116</v>
      </c>
      <c r="D160" s="21">
        <v>23</v>
      </c>
      <c r="E160" s="76" t="s">
        <v>676</v>
      </c>
      <c r="F160" s="76" t="s">
        <v>677</v>
      </c>
      <c r="G160" s="156" t="s">
        <v>681</v>
      </c>
      <c r="H160" s="8">
        <v>8</v>
      </c>
      <c r="K160" s="25" t="s">
        <v>682</v>
      </c>
      <c r="L160" s="72"/>
      <c r="M160" s="145" t="s">
        <v>683</v>
      </c>
      <c r="N160" s="153"/>
    </row>
    <row r="161" spans="1:15" ht="56.25" customHeight="1">
      <c r="A161" s="3">
        <f>SUBTOTAL(3,$B$4:$B161)</f>
        <v>158</v>
      </c>
      <c r="B161" s="8" t="s">
        <v>116</v>
      </c>
      <c r="C161" s="155">
        <v>42116</v>
      </c>
      <c r="D161" s="160" t="s">
        <v>684</v>
      </c>
      <c r="E161" s="146" t="s">
        <v>93</v>
      </c>
      <c r="F161" s="146" t="s">
        <v>93</v>
      </c>
      <c r="G161" s="146" t="s">
        <v>685</v>
      </c>
      <c r="H161" s="8">
        <v>1</v>
      </c>
      <c r="K161" s="25" t="s">
        <v>686</v>
      </c>
      <c r="L161" s="72"/>
      <c r="M161" s="24" t="s">
        <v>687</v>
      </c>
      <c r="N161" s="165"/>
    </row>
    <row r="162" spans="1:15" ht="260.25" customHeight="1">
      <c r="A162" s="3">
        <f>SUBTOTAL(3,$B$4:$B162)</f>
        <v>159</v>
      </c>
      <c r="B162" s="161" t="s">
        <v>116</v>
      </c>
      <c r="C162" s="162">
        <v>42117</v>
      </c>
      <c r="D162" s="163" t="s">
        <v>684</v>
      </c>
      <c r="E162" s="164" t="s">
        <v>93</v>
      </c>
      <c r="F162" s="164" t="s">
        <v>699</v>
      </c>
      <c r="G162" s="164" t="s">
        <v>685</v>
      </c>
      <c r="H162" s="161">
        <v>2</v>
      </c>
      <c r="K162" s="25" t="s">
        <v>690</v>
      </c>
      <c r="L162" s="72"/>
      <c r="M162" s="24" t="s">
        <v>688</v>
      </c>
      <c r="N162" s="144" t="s">
        <v>689</v>
      </c>
    </row>
    <row r="163" spans="1:15" ht="40.5">
      <c r="A163" s="3">
        <f>SUBTOTAL(3,$B$4:$B163)</f>
        <v>160</v>
      </c>
      <c r="B163" s="8" t="s">
        <v>116</v>
      </c>
      <c r="C163" s="162">
        <v>42116</v>
      </c>
      <c r="D163" s="21">
        <v>22</v>
      </c>
      <c r="E163" s="158" t="s">
        <v>93</v>
      </c>
      <c r="F163" s="146" t="s">
        <v>503</v>
      </c>
      <c r="G163" s="146" t="s">
        <v>585</v>
      </c>
      <c r="H163" s="8">
        <v>1</v>
      </c>
      <c r="K163" s="25" t="s">
        <v>692</v>
      </c>
      <c r="L163" s="72"/>
      <c r="M163" s="24" t="s">
        <v>691</v>
      </c>
      <c r="N163" s="152"/>
    </row>
    <row r="164" spans="1:15" ht="27">
      <c r="A164" s="3">
        <f>SUBTOTAL(3,$B$4:$B164)</f>
        <v>161</v>
      </c>
      <c r="B164" s="12" t="s">
        <v>116</v>
      </c>
      <c r="C164" s="162">
        <v>42116</v>
      </c>
      <c r="D164" s="157">
        <v>22</v>
      </c>
      <c r="E164" s="90" t="s">
        <v>379</v>
      </c>
      <c r="F164" s="90" t="s">
        <v>693</v>
      </c>
      <c r="G164" s="90" t="s">
        <v>694</v>
      </c>
      <c r="H164" s="140"/>
      <c r="K164" s="25" t="s">
        <v>695</v>
      </c>
      <c r="L164" s="9"/>
      <c r="M164" s="74" t="s">
        <v>696</v>
      </c>
      <c r="N164" s="147"/>
    </row>
    <row r="165" spans="1:15" ht="27.75" customHeight="1">
      <c r="A165" s="3">
        <f>SUBTOTAL(3,$B$4:$B165)</f>
        <v>162</v>
      </c>
      <c r="B165" s="12" t="s">
        <v>116</v>
      </c>
      <c r="C165" s="162">
        <v>42116</v>
      </c>
      <c r="D165" s="21">
        <v>22</v>
      </c>
      <c r="E165" s="8" t="s">
        <v>289</v>
      </c>
      <c r="F165" s="8" t="s">
        <v>290</v>
      </c>
      <c r="G165" s="8" t="s">
        <v>697</v>
      </c>
      <c r="H165" s="12">
        <v>7</v>
      </c>
      <c r="K165" s="25" t="s">
        <v>695</v>
      </c>
      <c r="L165" s="9"/>
      <c r="M165" s="23" t="s">
        <v>698</v>
      </c>
      <c r="N165" s="8"/>
    </row>
    <row r="166" spans="1:15" ht="39.75" customHeight="1">
      <c r="A166" s="3"/>
      <c r="B166" s="176" t="s">
        <v>116</v>
      </c>
      <c r="C166" s="177">
        <v>42117</v>
      </c>
      <c r="D166" s="178">
        <v>1</v>
      </c>
      <c r="E166" s="176" t="s">
        <v>75</v>
      </c>
      <c r="F166" s="176" t="s">
        <v>375</v>
      </c>
      <c r="G166" s="179" t="s">
        <v>287</v>
      </c>
      <c r="H166" s="176">
        <v>65</v>
      </c>
      <c r="I166" s="225"/>
      <c r="J166" s="225"/>
      <c r="K166" s="25"/>
      <c r="L166" s="9"/>
      <c r="M166" s="174" t="s">
        <v>792</v>
      </c>
      <c r="N166" s="8"/>
    </row>
    <row r="167" spans="1:15" ht="47.25" customHeight="1">
      <c r="A167" s="3">
        <f>SUBTOTAL(3,$B$4:$B167)</f>
        <v>164</v>
      </c>
      <c r="B167" s="176" t="s">
        <v>116</v>
      </c>
      <c r="C167" s="177">
        <v>42117</v>
      </c>
      <c r="D167" s="178">
        <v>1</v>
      </c>
      <c r="E167" s="176" t="s">
        <v>75</v>
      </c>
      <c r="F167" s="176" t="s">
        <v>375</v>
      </c>
      <c r="G167" s="179" t="s">
        <v>287</v>
      </c>
      <c r="H167" s="176">
        <v>66</v>
      </c>
      <c r="I167" s="225" t="s">
        <v>804</v>
      </c>
      <c r="J167" s="225" t="s">
        <v>805</v>
      </c>
      <c r="K167" s="175" t="s">
        <v>754</v>
      </c>
      <c r="L167" s="180"/>
      <c r="M167" s="181" t="s">
        <v>731</v>
      </c>
    </row>
    <row r="168" spans="1:15" ht="45">
      <c r="A168" s="3">
        <f>SUBTOTAL(3,$B$4:$B168)</f>
        <v>165</v>
      </c>
      <c r="B168" s="176" t="s">
        <v>116</v>
      </c>
      <c r="C168" s="177">
        <v>42117</v>
      </c>
      <c r="D168" s="178">
        <v>1</v>
      </c>
      <c r="E168" s="176" t="s">
        <v>75</v>
      </c>
      <c r="F168" s="176" t="s">
        <v>375</v>
      </c>
      <c r="G168" s="179" t="s">
        <v>287</v>
      </c>
      <c r="H168" s="176">
        <v>67</v>
      </c>
      <c r="I168" s="225"/>
      <c r="J168" s="225"/>
      <c r="K168" s="175" t="s">
        <v>753</v>
      </c>
      <c r="L168" s="180"/>
      <c r="M168" s="174" t="s">
        <v>732</v>
      </c>
    </row>
    <row r="169" spans="1:15" ht="45">
      <c r="A169" s="3">
        <f>SUBTOTAL(3,$B$4:$B169)</f>
        <v>166</v>
      </c>
      <c r="B169" s="176" t="s">
        <v>116</v>
      </c>
      <c r="C169" s="177">
        <v>42117</v>
      </c>
      <c r="D169" s="178">
        <v>1</v>
      </c>
      <c r="E169" s="176" t="s">
        <v>75</v>
      </c>
      <c r="F169" s="176" t="s">
        <v>375</v>
      </c>
      <c r="G169" s="179" t="s">
        <v>287</v>
      </c>
      <c r="H169" s="176">
        <v>68</v>
      </c>
      <c r="I169" s="225"/>
      <c r="J169" s="225"/>
      <c r="K169" s="175" t="s">
        <v>752</v>
      </c>
      <c r="L169" s="180"/>
      <c r="M169" s="174" t="s">
        <v>733</v>
      </c>
    </row>
    <row r="170" spans="1:15" ht="85.5" customHeight="1">
      <c r="A170" s="3">
        <f>SUBTOTAL(3,$B$4:$B170)</f>
        <v>167</v>
      </c>
      <c r="B170" s="8" t="s">
        <v>116</v>
      </c>
      <c r="C170" s="162">
        <v>42117</v>
      </c>
      <c r="D170" s="21">
        <v>2</v>
      </c>
      <c r="E170" s="8" t="s">
        <v>93</v>
      </c>
      <c r="F170" s="8" t="s">
        <v>503</v>
      </c>
      <c r="G170" s="12" t="s">
        <v>585</v>
      </c>
      <c r="H170" s="12">
        <v>1</v>
      </c>
      <c r="K170" s="24" t="s">
        <v>701</v>
      </c>
      <c r="M170" s="24" t="s">
        <v>700</v>
      </c>
    </row>
    <row r="171" spans="1:15" s="184" customFormat="1" ht="91.5" customHeight="1">
      <c r="A171" s="3">
        <f>SUBTOTAL(3,$B$4:$B171)</f>
        <v>168</v>
      </c>
      <c r="B171" s="18" t="s">
        <v>116</v>
      </c>
      <c r="C171" s="162">
        <v>42117</v>
      </c>
      <c r="D171" s="178">
        <v>1</v>
      </c>
      <c r="E171" s="18" t="s">
        <v>379</v>
      </c>
      <c r="F171" s="18" t="s">
        <v>693</v>
      </c>
      <c r="G171" s="15" t="s">
        <v>702</v>
      </c>
      <c r="H171" s="15">
        <v>2</v>
      </c>
      <c r="I171" s="190"/>
      <c r="J171" s="15"/>
      <c r="K171" s="182"/>
      <c r="L171" s="183"/>
      <c r="M171" s="182" t="s">
        <v>734</v>
      </c>
      <c r="N171" s="15"/>
      <c r="O171" s="15"/>
    </row>
    <row r="172" spans="1:15">
      <c r="A172" s="3">
        <f>SUBTOTAL(3,$B$4:$B172)</f>
        <v>169</v>
      </c>
      <c r="B172" s="8" t="s">
        <v>116</v>
      </c>
      <c r="C172" s="13">
        <v>42116</v>
      </c>
      <c r="D172" s="21">
        <v>20</v>
      </c>
      <c r="E172" s="8" t="s">
        <v>75</v>
      </c>
      <c r="F172" s="12" t="s">
        <v>274</v>
      </c>
      <c r="G172" s="12" t="s">
        <v>703</v>
      </c>
      <c r="M172" s="24" t="s">
        <v>704</v>
      </c>
    </row>
    <row r="173" spans="1:15" ht="59.25" customHeight="1">
      <c r="A173" s="3"/>
      <c r="B173" s="8" t="s">
        <v>32</v>
      </c>
      <c r="C173" s="13">
        <v>41752</v>
      </c>
      <c r="D173" s="21">
        <v>18</v>
      </c>
      <c r="E173" s="8" t="s">
        <v>721</v>
      </c>
      <c r="F173" s="12" t="s">
        <v>312</v>
      </c>
      <c r="G173" s="12" t="s">
        <v>722</v>
      </c>
      <c r="M173" s="24" t="s">
        <v>723</v>
      </c>
    </row>
    <row r="174" spans="1:15" ht="144">
      <c r="A174" s="3">
        <f>SUBTOTAL(3,$B$4:$B174)</f>
        <v>171</v>
      </c>
      <c r="B174" s="8" t="s">
        <v>116</v>
      </c>
      <c r="C174" s="13">
        <v>42116</v>
      </c>
      <c r="D174" s="21">
        <v>23</v>
      </c>
      <c r="E174" s="8" t="s">
        <v>289</v>
      </c>
      <c r="F174" s="12" t="s">
        <v>290</v>
      </c>
      <c r="G174" s="12" t="s">
        <v>697</v>
      </c>
      <c r="H174" s="12">
        <v>7</v>
      </c>
      <c r="M174" s="148" t="s">
        <v>705</v>
      </c>
    </row>
    <row r="175" spans="1:15" ht="112.5">
      <c r="A175" s="3">
        <f>SUBTOTAL(3,$B$4:$B175)</f>
        <v>172</v>
      </c>
      <c r="B175" s="12" t="s">
        <v>116</v>
      </c>
      <c r="C175" s="13">
        <v>42116</v>
      </c>
      <c r="D175" s="21">
        <v>21</v>
      </c>
      <c r="E175" s="12" t="s">
        <v>289</v>
      </c>
      <c r="F175" s="12" t="s">
        <v>290</v>
      </c>
      <c r="G175" s="12" t="s">
        <v>706</v>
      </c>
      <c r="H175" s="12">
        <v>4</v>
      </c>
      <c r="M175" s="151" t="s">
        <v>707</v>
      </c>
    </row>
    <row r="176" spans="1:15" ht="58.5">
      <c r="A176" s="3">
        <f>SUBTOTAL(3,$B$4:$B176)</f>
        <v>173</v>
      </c>
      <c r="B176" s="12" t="s">
        <v>116</v>
      </c>
      <c r="C176" s="13">
        <v>42116</v>
      </c>
      <c r="D176" s="21">
        <v>21</v>
      </c>
      <c r="E176" s="12" t="s">
        <v>64</v>
      </c>
      <c r="F176" s="12" t="s">
        <v>548</v>
      </c>
      <c r="G176" s="12" t="s">
        <v>708</v>
      </c>
      <c r="H176" s="12">
        <v>3</v>
      </c>
      <c r="M176" s="151" t="s">
        <v>709</v>
      </c>
    </row>
    <row r="177" spans="1:13" ht="90">
      <c r="A177" s="3">
        <f>SUBTOTAL(3,$B$4:$B177)</f>
        <v>174</v>
      </c>
      <c r="B177" s="12" t="s">
        <v>116</v>
      </c>
      <c r="C177" s="16">
        <v>42116</v>
      </c>
      <c r="D177" s="21">
        <v>21</v>
      </c>
      <c r="E177" s="12" t="s">
        <v>64</v>
      </c>
      <c r="F177" s="12" t="s">
        <v>548</v>
      </c>
      <c r="G177" s="12" t="s">
        <v>708</v>
      </c>
      <c r="H177" s="12">
        <v>4</v>
      </c>
      <c r="M177" s="151" t="s">
        <v>710</v>
      </c>
    </row>
    <row r="178" spans="1:13" ht="121.5" customHeight="1">
      <c r="A178" s="3">
        <f>SUBTOTAL(3,$B$4:$B178)</f>
        <v>175</v>
      </c>
      <c r="B178" s="12" t="s">
        <v>116</v>
      </c>
      <c r="C178" s="13">
        <v>42116</v>
      </c>
      <c r="D178" s="21">
        <v>22</v>
      </c>
      <c r="E178" s="12" t="s">
        <v>289</v>
      </c>
      <c r="F178" s="12" t="s">
        <v>712</v>
      </c>
      <c r="G178" s="12" t="s">
        <v>711</v>
      </c>
      <c r="H178" s="12">
        <v>9</v>
      </c>
      <c r="K178" s="24" t="s">
        <v>743</v>
      </c>
      <c r="M178" s="209" t="s">
        <v>742</v>
      </c>
    </row>
    <row r="179" spans="1:13" ht="40.5">
      <c r="A179" s="3">
        <f>SUBTOTAL(3,$B$4:$B179)</f>
        <v>176</v>
      </c>
      <c r="B179" s="15" t="s">
        <v>116</v>
      </c>
      <c r="C179" s="16">
        <v>42117</v>
      </c>
      <c r="D179" s="22">
        <v>1</v>
      </c>
      <c r="E179" s="15" t="s">
        <v>714</v>
      </c>
      <c r="F179" s="15" t="s">
        <v>375</v>
      </c>
      <c r="G179" s="15" t="s">
        <v>713</v>
      </c>
      <c r="H179" s="15">
        <v>61</v>
      </c>
      <c r="I179" s="190"/>
      <c r="J179" s="15"/>
      <c r="K179" s="182" t="s">
        <v>679</v>
      </c>
      <c r="L179" s="183"/>
      <c r="M179" s="182" t="s">
        <v>735</v>
      </c>
    </row>
    <row r="180" spans="1:13" ht="40.5">
      <c r="A180" s="3">
        <f>SUBTOTAL(3,$B$4:$B180)</f>
        <v>177</v>
      </c>
      <c r="B180" s="15" t="s">
        <v>116</v>
      </c>
      <c r="C180" s="16">
        <v>42117</v>
      </c>
      <c r="D180" s="22">
        <v>1</v>
      </c>
      <c r="E180" s="15" t="s">
        <v>714</v>
      </c>
      <c r="F180" s="15" t="s">
        <v>375</v>
      </c>
      <c r="G180" s="15" t="s">
        <v>713</v>
      </c>
      <c r="H180" s="15">
        <v>62</v>
      </c>
      <c r="I180" s="190"/>
      <c r="J180" s="15"/>
      <c r="K180" s="182"/>
      <c r="L180" s="183"/>
      <c r="M180" s="185" t="s">
        <v>736</v>
      </c>
    </row>
    <row r="181" spans="1:13" ht="67.5">
      <c r="A181" s="3">
        <f>SUBTOTAL(3,$B$4:$B181)</f>
        <v>178</v>
      </c>
      <c r="B181" s="12" t="s">
        <v>116</v>
      </c>
      <c r="C181" s="13">
        <v>41751</v>
      </c>
      <c r="D181" s="21">
        <v>20</v>
      </c>
      <c r="E181" s="12" t="s">
        <v>64</v>
      </c>
      <c r="F181" s="12" t="s">
        <v>548</v>
      </c>
      <c r="G181" s="12" t="s">
        <v>628</v>
      </c>
      <c r="H181" s="12">
        <v>1</v>
      </c>
      <c r="I181" s="210" t="s">
        <v>744</v>
      </c>
      <c r="J181" s="210" t="s">
        <v>745</v>
      </c>
      <c r="K181" s="24" t="s">
        <v>739</v>
      </c>
      <c r="M181" s="24" t="s">
        <v>715</v>
      </c>
    </row>
    <row r="182" spans="1:13" ht="54">
      <c r="A182" s="3">
        <f>SUBTOTAL(3,$B$4:$B182)</f>
        <v>179</v>
      </c>
      <c r="B182" s="12" t="s">
        <v>116</v>
      </c>
      <c r="C182" s="13">
        <v>41751</v>
      </c>
      <c r="D182" s="21">
        <v>21</v>
      </c>
      <c r="E182" s="12" t="s">
        <v>717</v>
      </c>
      <c r="F182" s="12" t="s">
        <v>33</v>
      </c>
      <c r="G182" s="12" t="s">
        <v>716</v>
      </c>
      <c r="H182" s="12">
        <v>10</v>
      </c>
      <c r="K182" s="24" t="s">
        <v>741</v>
      </c>
      <c r="M182" s="24" t="s">
        <v>740</v>
      </c>
    </row>
    <row r="183" spans="1:13" ht="65.25" customHeight="1">
      <c r="A183" s="3">
        <f>SUBTOTAL(3,$B$4:$B183)</f>
        <v>180</v>
      </c>
      <c r="B183" s="12" t="s">
        <v>116</v>
      </c>
      <c r="C183" s="13">
        <v>41751</v>
      </c>
      <c r="D183" s="21">
        <v>21</v>
      </c>
      <c r="E183" s="12" t="s">
        <v>717</v>
      </c>
      <c r="F183" s="12" t="s">
        <v>33</v>
      </c>
      <c r="G183" s="12" t="s">
        <v>718</v>
      </c>
      <c r="H183" s="12">
        <v>5</v>
      </c>
      <c r="I183" s="210" t="s">
        <v>751</v>
      </c>
      <c r="J183" s="211" t="s">
        <v>750</v>
      </c>
      <c r="K183" s="24" t="s">
        <v>738</v>
      </c>
      <c r="M183" s="174" t="s">
        <v>737</v>
      </c>
    </row>
    <row r="184" spans="1:13" ht="90">
      <c r="A184" s="3">
        <f>SUBTOTAL(3,$B$4:$B184)</f>
        <v>181</v>
      </c>
      <c r="B184" s="12" t="s">
        <v>116</v>
      </c>
      <c r="C184" s="13">
        <v>42117</v>
      </c>
      <c r="D184" s="21">
        <v>1.3</v>
      </c>
      <c r="E184" s="12" t="s">
        <v>289</v>
      </c>
      <c r="F184" s="12" t="s">
        <v>290</v>
      </c>
      <c r="G184" s="12" t="s">
        <v>720</v>
      </c>
      <c r="H184" s="12">
        <v>3</v>
      </c>
      <c r="M184" s="148" t="s">
        <v>719</v>
      </c>
    </row>
    <row r="185" spans="1:13" ht="65.25" customHeight="1">
      <c r="A185" s="3">
        <f>SUBTOTAL(3,$B$4:$B185)</f>
        <v>182</v>
      </c>
      <c r="B185" s="103" t="s">
        <v>74</v>
      </c>
      <c r="C185" s="166">
        <v>42118</v>
      </c>
      <c r="D185" s="167">
        <v>22.15</v>
      </c>
      <c r="E185" s="168" t="s">
        <v>183</v>
      </c>
      <c r="F185" s="168" t="s">
        <v>307</v>
      </c>
      <c r="G185" s="168" t="s">
        <v>59</v>
      </c>
      <c r="H185" s="168">
        <v>4</v>
      </c>
      <c r="I185" s="199" t="s">
        <v>748</v>
      </c>
      <c r="J185" s="12" t="s">
        <v>749</v>
      </c>
      <c r="K185" s="170" t="s">
        <v>724</v>
      </c>
      <c r="L185" s="170" t="s">
        <v>725</v>
      </c>
      <c r="M185" s="170" t="s">
        <v>730</v>
      </c>
    </row>
    <row r="186" spans="1:13" ht="65.25" customHeight="1">
      <c r="A186" s="3">
        <f>SUBTOTAL(3,$B$4:$B186)</f>
        <v>183</v>
      </c>
      <c r="B186" s="103" t="s">
        <v>116</v>
      </c>
      <c r="C186" s="171">
        <v>42118</v>
      </c>
      <c r="D186" s="172">
        <v>19</v>
      </c>
      <c r="E186" s="103" t="s">
        <v>379</v>
      </c>
      <c r="F186" s="103" t="s">
        <v>726</v>
      </c>
      <c r="G186" s="103" t="s">
        <v>727</v>
      </c>
      <c r="H186" s="103">
        <v>1</v>
      </c>
      <c r="I186" s="169" t="s">
        <v>746</v>
      </c>
      <c r="J186" s="173" t="s">
        <v>747</v>
      </c>
      <c r="K186" s="103"/>
      <c r="L186" s="170" t="s">
        <v>728</v>
      </c>
      <c r="M186" s="170" t="s">
        <v>729</v>
      </c>
    </row>
    <row r="187" spans="1:13" ht="100.5" customHeight="1">
      <c r="A187" s="3">
        <f>SUBTOTAL(3,$B$4:$B187)</f>
        <v>184</v>
      </c>
      <c r="B187" s="212" t="s">
        <v>19</v>
      </c>
      <c r="C187" s="171">
        <v>42119</v>
      </c>
      <c r="D187" s="213" t="s">
        <v>755</v>
      </c>
      <c r="E187" s="212" t="s">
        <v>84</v>
      </c>
      <c r="F187" s="212" t="s">
        <v>756</v>
      </c>
      <c r="G187" s="212" t="s">
        <v>86</v>
      </c>
      <c r="H187" s="213">
        <v>19</v>
      </c>
      <c r="I187" s="214" t="s">
        <v>757</v>
      </c>
      <c r="J187" s="214" t="s">
        <v>758</v>
      </c>
      <c r="K187" s="215" t="s">
        <v>759</v>
      </c>
      <c r="L187" s="215" t="s">
        <v>760</v>
      </c>
      <c r="M187" s="215" t="s">
        <v>774</v>
      </c>
    </row>
    <row r="188" spans="1:13" ht="77.25" customHeight="1">
      <c r="A188" s="3">
        <f>SUBTOTAL(3,$B$4:$B188)</f>
        <v>185</v>
      </c>
      <c r="B188" s="212" t="s">
        <v>19</v>
      </c>
      <c r="C188" s="171">
        <v>42118</v>
      </c>
      <c r="D188" s="213" t="s">
        <v>761</v>
      </c>
      <c r="E188" s="212" t="s">
        <v>84</v>
      </c>
      <c r="F188" s="212" t="s">
        <v>756</v>
      </c>
      <c r="G188" s="212" t="s">
        <v>86</v>
      </c>
      <c r="H188" s="213">
        <v>19</v>
      </c>
      <c r="I188" s="214" t="s">
        <v>762</v>
      </c>
      <c r="J188" s="214" t="s">
        <v>763</v>
      </c>
      <c r="K188" s="215" t="s">
        <v>764</v>
      </c>
      <c r="L188" s="215" t="s">
        <v>765</v>
      </c>
      <c r="M188" s="215" t="s">
        <v>766</v>
      </c>
    </row>
    <row r="189" spans="1:13" ht="27">
      <c r="A189" s="3">
        <f>SUBTOTAL(3,$B$4:$B189)</f>
        <v>186</v>
      </c>
      <c r="B189" s="12" t="s">
        <v>116</v>
      </c>
      <c r="C189" s="171">
        <v>42119</v>
      </c>
      <c r="D189" s="21">
        <v>9</v>
      </c>
      <c r="E189" s="15" t="s">
        <v>187</v>
      </c>
      <c r="F189" s="15" t="s">
        <v>188</v>
      </c>
      <c r="G189" s="15" t="s">
        <v>785</v>
      </c>
      <c r="H189" s="15">
        <v>6</v>
      </c>
      <c r="I189" s="190"/>
      <c r="J189" s="15"/>
      <c r="K189" s="182" t="s">
        <v>767</v>
      </c>
      <c r="L189" s="183"/>
      <c r="M189" s="182" t="s">
        <v>768</v>
      </c>
    </row>
    <row r="190" spans="1:13" ht="68.25" customHeight="1">
      <c r="A190" s="3">
        <f>SUBTOTAL(3,$B$4:$B190)</f>
        <v>187</v>
      </c>
      <c r="B190" s="12" t="s">
        <v>116</v>
      </c>
      <c r="C190" s="171">
        <v>42119</v>
      </c>
      <c r="D190" s="21">
        <v>9</v>
      </c>
      <c r="E190" s="15" t="s">
        <v>23</v>
      </c>
      <c r="F190" s="15" t="s">
        <v>783</v>
      </c>
      <c r="G190" s="15" t="s">
        <v>784</v>
      </c>
      <c r="H190" s="15"/>
      <c r="I190" s="190"/>
      <c r="J190" s="15"/>
      <c r="K190" s="182" t="s">
        <v>782</v>
      </c>
      <c r="L190" s="183"/>
      <c r="M190" s="182" t="s">
        <v>791</v>
      </c>
    </row>
    <row r="191" spans="1:13" ht="27">
      <c r="A191" s="3">
        <f>SUBTOTAL(3,$B$4:$B191)</f>
        <v>188</v>
      </c>
      <c r="B191" s="12" t="s">
        <v>116</v>
      </c>
      <c r="C191" s="171">
        <v>42119</v>
      </c>
      <c r="D191" s="21">
        <v>9</v>
      </c>
      <c r="E191" s="12" t="s">
        <v>379</v>
      </c>
      <c r="F191" s="12" t="s">
        <v>726</v>
      </c>
      <c r="G191" s="12" t="s">
        <v>769</v>
      </c>
      <c r="H191" s="12">
        <v>1</v>
      </c>
      <c r="K191" s="24" t="s">
        <v>767</v>
      </c>
      <c r="M191" s="24" t="s">
        <v>770</v>
      </c>
    </row>
    <row r="192" spans="1:13" ht="66.75" customHeight="1">
      <c r="A192" s="3">
        <f>SUBTOTAL(3,$B$4:$B192)</f>
        <v>189</v>
      </c>
      <c r="B192" s="12" t="s">
        <v>116</v>
      </c>
      <c r="C192" s="171">
        <v>42119</v>
      </c>
      <c r="D192" s="21">
        <v>9</v>
      </c>
      <c r="E192" s="12" t="s">
        <v>187</v>
      </c>
      <c r="F192" s="12" t="s">
        <v>771</v>
      </c>
      <c r="G192" s="12" t="s">
        <v>781</v>
      </c>
      <c r="H192" s="12">
        <v>6</v>
      </c>
      <c r="K192" s="24" t="s">
        <v>772</v>
      </c>
      <c r="M192" s="24" t="s">
        <v>773</v>
      </c>
    </row>
    <row r="193" spans="1:15" ht="41.25" customHeight="1">
      <c r="A193" s="3">
        <f>SUBTOTAL(3,$B$4:$B193)</f>
        <v>190</v>
      </c>
      <c r="B193" s="12" t="s">
        <v>74</v>
      </c>
      <c r="C193" s="13">
        <v>42118</v>
      </c>
      <c r="D193" s="21">
        <v>22</v>
      </c>
      <c r="E193" s="12" t="s">
        <v>64</v>
      </c>
      <c r="F193" s="12" t="s">
        <v>65</v>
      </c>
      <c r="G193" s="12" t="s">
        <v>775</v>
      </c>
      <c r="H193" s="12">
        <v>6</v>
      </c>
      <c r="K193" s="24" t="s">
        <v>776</v>
      </c>
      <c r="M193" s="24" t="s">
        <v>777</v>
      </c>
    </row>
    <row r="194" spans="1:15" ht="180.75" customHeight="1">
      <c r="A194" s="3">
        <f>SUBTOTAL(3,$B$4:$B194)</f>
        <v>191</v>
      </c>
      <c r="B194" s="12" t="s">
        <v>19</v>
      </c>
      <c r="C194" s="13">
        <v>42119</v>
      </c>
      <c r="D194" s="21">
        <v>15</v>
      </c>
      <c r="E194" s="12" t="s">
        <v>57</v>
      </c>
      <c r="F194" s="12" t="s">
        <v>128</v>
      </c>
      <c r="G194" s="12" t="s">
        <v>778</v>
      </c>
      <c r="H194" s="12">
        <v>6</v>
      </c>
      <c r="I194" s="199" t="s">
        <v>788</v>
      </c>
      <c r="J194" s="12" t="s">
        <v>789</v>
      </c>
      <c r="K194" s="24" t="s">
        <v>779</v>
      </c>
      <c r="M194" s="24" t="s">
        <v>786</v>
      </c>
      <c r="N194" s="103" t="s">
        <v>787</v>
      </c>
      <c r="O194" s="12" t="s">
        <v>780</v>
      </c>
    </row>
    <row r="195" spans="1:15" ht="108.75" customHeight="1">
      <c r="A195" s="3">
        <f>SUBTOTAL(3,$B$4:$B195)</f>
        <v>192</v>
      </c>
      <c r="B195" s="12" t="s">
        <v>90</v>
      </c>
      <c r="C195" s="13">
        <v>42120</v>
      </c>
      <c r="D195" s="21">
        <v>15</v>
      </c>
      <c r="E195" s="12" t="s">
        <v>793</v>
      </c>
      <c r="F195" s="12" t="s">
        <v>794</v>
      </c>
      <c r="G195" s="12" t="s">
        <v>795</v>
      </c>
      <c r="H195" s="12">
        <v>2</v>
      </c>
      <c r="I195" s="199" t="s">
        <v>811</v>
      </c>
      <c r="J195" s="12">
        <v>9117370</v>
      </c>
      <c r="K195" s="24" t="s">
        <v>796</v>
      </c>
      <c r="M195" s="24" t="s">
        <v>797</v>
      </c>
      <c r="O195" s="12" t="s">
        <v>798</v>
      </c>
    </row>
    <row r="196" spans="1:15" ht="90">
      <c r="A196" s="3">
        <f>SUBTOTAL(3,$B$4:$B196)</f>
        <v>193</v>
      </c>
      <c r="B196" s="12" t="s">
        <v>90</v>
      </c>
      <c r="C196" s="13">
        <v>42116</v>
      </c>
      <c r="D196" s="20">
        <v>1</v>
      </c>
      <c r="E196" s="12" t="s">
        <v>117</v>
      </c>
      <c r="F196" s="12" t="s">
        <v>117</v>
      </c>
      <c r="G196" s="12" t="s">
        <v>799</v>
      </c>
      <c r="H196" s="12">
        <v>25</v>
      </c>
      <c r="I196" s="199" t="s">
        <v>800</v>
      </c>
      <c r="J196" s="12" t="s">
        <v>801</v>
      </c>
      <c r="K196" s="24" t="s">
        <v>802</v>
      </c>
      <c r="M196" s="14" t="s">
        <v>803</v>
      </c>
      <c r="O196" s="12" t="s">
        <v>103</v>
      </c>
    </row>
    <row r="197" spans="1:15" ht="122.25" customHeight="1">
      <c r="A197" s="3">
        <f>SUBTOTAL(3,$B$4:$B197)</f>
        <v>194</v>
      </c>
      <c r="B197" s="12" t="s">
        <v>806</v>
      </c>
      <c r="C197" s="13">
        <v>42123</v>
      </c>
      <c r="D197" s="21">
        <v>15.3</v>
      </c>
      <c r="E197" s="12" t="s">
        <v>379</v>
      </c>
      <c r="F197" s="12" t="s">
        <v>726</v>
      </c>
      <c r="G197" s="12" t="s">
        <v>807</v>
      </c>
      <c r="H197" s="12">
        <v>1</v>
      </c>
      <c r="I197" s="199" t="s">
        <v>808</v>
      </c>
      <c r="J197" s="12">
        <v>9119219</v>
      </c>
      <c r="M197" s="24" t="s">
        <v>810</v>
      </c>
      <c r="N197" s="12" t="s">
        <v>809</v>
      </c>
    </row>
    <row r="198" spans="1:15">
      <c r="A198" s="3">
        <f>SUBTOTAL(3,$B$4:$B198)</f>
        <v>194</v>
      </c>
    </row>
    <row r="199" spans="1:15">
      <c r="A199" s="3">
        <f>SUBTOTAL(3,$B$4:$B199)</f>
        <v>194</v>
      </c>
    </row>
    <row r="200" spans="1:15">
      <c r="A200" s="3">
        <f>SUBTOTAL(3,$B$4:$B200)</f>
        <v>194</v>
      </c>
    </row>
    <row r="201" spans="1:15">
      <c r="A201" s="3">
        <f>SUBTOTAL(3,$B$4:$B201)</f>
        <v>194</v>
      </c>
    </row>
    <row r="202" spans="1:15">
      <c r="A202" s="3">
        <f>SUBTOTAL(3,$B$4:$B202)</f>
        <v>194</v>
      </c>
    </row>
    <row r="203" spans="1:15">
      <c r="A203" s="3">
        <f>SUBTOTAL(3,$B$4:$B203)</f>
        <v>194</v>
      </c>
    </row>
    <row r="204" spans="1:15">
      <c r="A204" s="3">
        <f>SUBTOTAL(3,$B$4:$B204)</f>
        <v>194</v>
      </c>
    </row>
    <row r="205" spans="1:15">
      <c r="A205" s="3">
        <f>SUBTOTAL(3,$B$4:$B205)</f>
        <v>194</v>
      </c>
    </row>
    <row r="206" spans="1:15">
      <c r="A206" s="3">
        <f>SUBTOTAL(3,$B$4:$B206)</f>
        <v>194</v>
      </c>
    </row>
    <row r="207" spans="1:15">
      <c r="A207" s="3">
        <f>SUBTOTAL(3,$B$4:$B207)</f>
        <v>194</v>
      </c>
    </row>
    <row r="208" spans="1:15">
      <c r="A208" s="3">
        <f>SUBTOTAL(3,$B$4:$B208)</f>
        <v>194</v>
      </c>
    </row>
    <row r="209" spans="1:1">
      <c r="A209" s="3">
        <f>SUBTOTAL(3,$B$4:$B209)</f>
        <v>194</v>
      </c>
    </row>
    <row r="210" spans="1:1">
      <c r="A210" s="3">
        <f>SUBTOTAL(3,$B$4:$B210)</f>
        <v>194</v>
      </c>
    </row>
    <row r="211" spans="1:1">
      <c r="A211" s="3">
        <f>SUBTOTAL(3,$B$4:$B211)</f>
        <v>194</v>
      </c>
    </row>
    <row r="212" spans="1:1">
      <c r="A212" s="3">
        <f>SUBTOTAL(3,$B$4:$B212)</f>
        <v>194</v>
      </c>
    </row>
    <row r="213" spans="1:1">
      <c r="A213" s="3">
        <f>SUBTOTAL(3,$B$4:$B213)</f>
        <v>194</v>
      </c>
    </row>
    <row r="214" spans="1:1">
      <c r="A214" s="3">
        <f>SUBTOTAL(3,$B$4:$B214)</f>
        <v>194</v>
      </c>
    </row>
    <row r="215" spans="1:1">
      <c r="A215" s="3">
        <f>SUBTOTAL(3,$B$4:$B215)</f>
        <v>194</v>
      </c>
    </row>
    <row r="216" spans="1:1">
      <c r="A216" s="3">
        <f>SUBTOTAL(3,$B$4:$B216)</f>
        <v>194</v>
      </c>
    </row>
    <row r="217" spans="1:1">
      <c r="A217" s="3">
        <f>SUBTOTAL(3,$B$4:$B217)</f>
        <v>194</v>
      </c>
    </row>
    <row r="218" spans="1:1">
      <c r="A218" s="3">
        <f>SUBTOTAL(3,$B$4:$B218)</f>
        <v>194</v>
      </c>
    </row>
    <row r="219" spans="1:1">
      <c r="A219" s="3">
        <f>SUBTOTAL(3,$B$4:$B219)</f>
        <v>194</v>
      </c>
    </row>
    <row r="220" spans="1:1">
      <c r="A220" s="3">
        <f>SUBTOTAL(3,$B$4:$B220)</f>
        <v>194</v>
      </c>
    </row>
    <row r="221" spans="1:1">
      <c r="A221" s="3">
        <f>SUBTOTAL(3,$B$4:$B221)</f>
        <v>194</v>
      </c>
    </row>
    <row r="222" spans="1:1">
      <c r="A222" s="3">
        <f>SUBTOTAL(3,$B$4:$B222)</f>
        <v>194</v>
      </c>
    </row>
    <row r="223" spans="1:1">
      <c r="A223" s="3">
        <f>SUBTOTAL(3,$B$4:$B223)</f>
        <v>194</v>
      </c>
    </row>
    <row r="224" spans="1:1">
      <c r="A224" s="3">
        <f>SUBTOTAL(3,$B$4:$B224)</f>
        <v>194</v>
      </c>
    </row>
    <row r="225" spans="1:1">
      <c r="A225" s="3">
        <f>SUBTOTAL(3,$B$4:$B225)</f>
        <v>194</v>
      </c>
    </row>
    <row r="226" spans="1:1">
      <c r="A226" s="3">
        <f>SUBTOTAL(3,$B$4:$B226)</f>
        <v>194</v>
      </c>
    </row>
    <row r="227" spans="1:1">
      <c r="A227" s="3">
        <f>SUBTOTAL(3,$B$4:$B227)</f>
        <v>194</v>
      </c>
    </row>
    <row r="228" spans="1:1">
      <c r="A228" s="3">
        <f>SUBTOTAL(3,$B$4:$B228)</f>
        <v>194</v>
      </c>
    </row>
    <row r="229" spans="1:1">
      <c r="A229" s="3">
        <f>SUBTOTAL(3,$B$4:$B229)</f>
        <v>194</v>
      </c>
    </row>
    <row r="230" spans="1:1">
      <c r="A230" s="3">
        <f>SUBTOTAL(3,$B$4:$B230)</f>
        <v>194</v>
      </c>
    </row>
    <row r="231" spans="1:1">
      <c r="A231" s="3">
        <f>SUBTOTAL(3,$B$4:$B231)</f>
        <v>194</v>
      </c>
    </row>
    <row r="232" spans="1:1">
      <c r="A232" s="3">
        <f>SUBTOTAL(3,$B$4:$B232)</f>
        <v>194</v>
      </c>
    </row>
    <row r="233" spans="1:1">
      <c r="A233" s="3">
        <f>SUBTOTAL(3,$B$4:$B233)</f>
        <v>194</v>
      </c>
    </row>
    <row r="234" spans="1:1">
      <c r="A234" s="3">
        <f>SUBTOTAL(3,$B$4:$B234)</f>
        <v>194</v>
      </c>
    </row>
    <row r="235" spans="1:1">
      <c r="A235" s="3">
        <f>SUBTOTAL(3,$B$4:$B235)</f>
        <v>194</v>
      </c>
    </row>
    <row r="236" spans="1:1">
      <c r="A236" s="3">
        <f>SUBTOTAL(3,$B$4:$B236)</f>
        <v>194</v>
      </c>
    </row>
    <row r="237" spans="1:1">
      <c r="A237" s="3">
        <f>SUBTOTAL(3,$B$4:$B237)</f>
        <v>194</v>
      </c>
    </row>
    <row r="238" spans="1:1">
      <c r="A238" s="3">
        <f>SUBTOTAL(3,$B$4:$B238)</f>
        <v>194</v>
      </c>
    </row>
    <row r="239" spans="1:1">
      <c r="A239" s="3">
        <f>SUBTOTAL(3,$B$4:$B239)</f>
        <v>194</v>
      </c>
    </row>
    <row r="240" spans="1:1">
      <c r="A240" s="3">
        <f>SUBTOTAL(3,$B$4:$B240)</f>
        <v>194</v>
      </c>
    </row>
    <row r="241" spans="1:1">
      <c r="A241" s="3">
        <f>SUBTOTAL(3,$B$4:$B241)</f>
        <v>194</v>
      </c>
    </row>
    <row r="242" spans="1:1">
      <c r="A242" s="3">
        <f>SUBTOTAL(3,$B$4:$B242)</f>
        <v>194</v>
      </c>
    </row>
    <row r="243" spans="1:1">
      <c r="A243" s="3">
        <f>SUBTOTAL(3,$B$4:$B243)</f>
        <v>194</v>
      </c>
    </row>
    <row r="244" spans="1:1">
      <c r="A244" s="3">
        <f>SUBTOTAL(3,$B$4:$B244)</f>
        <v>194</v>
      </c>
    </row>
    <row r="245" spans="1:1">
      <c r="A245" s="3">
        <f>SUBTOTAL(3,$B$4:$B245)</f>
        <v>194</v>
      </c>
    </row>
    <row r="246" spans="1:1">
      <c r="A246" s="3">
        <f>SUBTOTAL(3,$B$4:$B246)</f>
        <v>194</v>
      </c>
    </row>
    <row r="247" spans="1:1">
      <c r="A247" s="3">
        <f>SUBTOTAL(3,$B$4:$B247)</f>
        <v>194</v>
      </c>
    </row>
    <row r="248" spans="1:1">
      <c r="A248" s="3">
        <f>SUBTOTAL(3,$B$4:$B248)</f>
        <v>194</v>
      </c>
    </row>
    <row r="249" spans="1:1">
      <c r="A249" s="3">
        <f>SUBTOTAL(3,$B$4:$B249)</f>
        <v>194</v>
      </c>
    </row>
    <row r="250" spans="1:1">
      <c r="A250" s="3">
        <f>SUBTOTAL(3,$B$4:$B250)</f>
        <v>194</v>
      </c>
    </row>
    <row r="251" spans="1:1">
      <c r="A251" s="3">
        <f>SUBTOTAL(3,$B$4:$B251)</f>
        <v>194</v>
      </c>
    </row>
    <row r="252" spans="1:1">
      <c r="A252" s="3">
        <f>SUBTOTAL(3,$B$4:$B252)</f>
        <v>194</v>
      </c>
    </row>
    <row r="253" spans="1:1">
      <c r="A253" s="3">
        <f>SUBTOTAL(3,$B$4:$B253)</f>
        <v>194</v>
      </c>
    </row>
    <row r="254" spans="1:1">
      <c r="A254" s="3">
        <f>SUBTOTAL(3,$B$4:$B254)</f>
        <v>194</v>
      </c>
    </row>
    <row r="255" spans="1:1">
      <c r="A255" s="3">
        <f>SUBTOTAL(3,$B$4:$B255)</f>
        <v>194</v>
      </c>
    </row>
    <row r="256" spans="1:1">
      <c r="A256" s="3">
        <f>SUBTOTAL(3,$B$4:$B256)</f>
        <v>194</v>
      </c>
    </row>
    <row r="257" spans="1:1">
      <c r="A257" s="3">
        <f>SUBTOTAL(3,$B$4:$B257)</f>
        <v>194</v>
      </c>
    </row>
    <row r="258" spans="1:1">
      <c r="A258" s="3">
        <f>SUBTOTAL(3,$B$4:$B258)</f>
        <v>194</v>
      </c>
    </row>
    <row r="259" spans="1:1">
      <c r="A259" s="3">
        <f>SUBTOTAL(3,$B$4:$B259)</f>
        <v>194</v>
      </c>
    </row>
    <row r="260" spans="1:1">
      <c r="A260" s="3">
        <f>SUBTOTAL(3,$B$4:$B260)</f>
        <v>194</v>
      </c>
    </row>
    <row r="261" spans="1:1">
      <c r="A261" s="3">
        <f>SUBTOTAL(3,$B$4:$B261)</f>
        <v>194</v>
      </c>
    </row>
    <row r="262" spans="1:1">
      <c r="A262" s="3">
        <f>SUBTOTAL(3,$B$4:$B262)</f>
        <v>194</v>
      </c>
    </row>
    <row r="263" spans="1:1">
      <c r="A263" s="3">
        <f>SUBTOTAL(3,$B$4:$B263)</f>
        <v>194</v>
      </c>
    </row>
    <row r="264" spans="1:1">
      <c r="A264" s="3">
        <f>SUBTOTAL(3,$B$4:$B264)</f>
        <v>194</v>
      </c>
    </row>
    <row r="265" spans="1:1">
      <c r="A265" s="3">
        <f>SUBTOTAL(3,$B$4:$B265)</f>
        <v>194</v>
      </c>
    </row>
    <row r="266" spans="1:1">
      <c r="A266" s="3">
        <f>SUBTOTAL(3,$B$4:$B266)</f>
        <v>194</v>
      </c>
    </row>
    <row r="267" spans="1:1">
      <c r="A267" s="3">
        <f>SUBTOTAL(3,$B$4:$B267)</f>
        <v>194</v>
      </c>
    </row>
    <row r="268" spans="1:1">
      <c r="A268" s="3">
        <f>SUBTOTAL(3,$B$4:$B268)</f>
        <v>194</v>
      </c>
    </row>
    <row r="269" spans="1:1">
      <c r="A269" s="3">
        <f>SUBTOTAL(3,$B$4:$B269)</f>
        <v>194</v>
      </c>
    </row>
    <row r="270" spans="1:1">
      <c r="A270" s="3">
        <f>SUBTOTAL(3,$B$4:$B270)</f>
        <v>194</v>
      </c>
    </row>
    <row r="271" spans="1:1">
      <c r="A271" s="3">
        <f>SUBTOTAL(3,$B$4:$B271)</f>
        <v>194</v>
      </c>
    </row>
    <row r="272" spans="1:1">
      <c r="A272" s="3">
        <f>SUBTOTAL(3,$B$4:$B272)</f>
        <v>194</v>
      </c>
    </row>
    <row r="273" spans="1:1">
      <c r="A273" s="3">
        <f>SUBTOTAL(3,$B$4:$B273)</f>
        <v>194</v>
      </c>
    </row>
    <row r="274" spans="1:1">
      <c r="A274" s="3">
        <f>SUBTOTAL(3,$B$4:$B274)</f>
        <v>194</v>
      </c>
    </row>
    <row r="275" spans="1:1">
      <c r="A275" s="3">
        <f>SUBTOTAL(3,$B$4:$B275)</f>
        <v>194</v>
      </c>
    </row>
    <row r="276" spans="1:1">
      <c r="A276" s="3">
        <f>SUBTOTAL(3,$B$4:$B276)</f>
        <v>194</v>
      </c>
    </row>
    <row r="277" spans="1:1">
      <c r="A277" s="3">
        <f>SUBTOTAL(3,$B$4:$B277)</f>
        <v>194</v>
      </c>
    </row>
    <row r="278" spans="1:1">
      <c r="A278" s="3">
        <f>SUBTOTAL(3,$B$4:$B278)</f>
        <v>194</v>
      </c>
    </row>
    <row r="279" spans="1:1">
      <c r="A279" s="3">
        <f>SUBTOTAL(3,$B$4:$B279)</f>
        <v>194</v>
      </c>
    </row>
    <row r="280" spans="1:1">
      <c r="A280" s="3">
        <f>SUBTOTAL(3,$B$4:$B280)</f>
        <v>194</v>
      </c>
    </row>
    <row r="281" spans="1:1">
      <c r="A281" s="3">
        <f>SUBTOTAL(3,$B$4:$B281)</f>
        <v>194</v>
      </c>
    </row>
    <row r="282" spans="1:1">
      <c r="A282" s="3">
        <f>SUBTOTAL(3,$B$4:$B282)</f>
        <v>194</v>
      </c>
    </row>
    <row r="283" spans="1:1">
      <c r="A283" s="3">
        <f>SUBTOTAL(3,$B$4:$B283)</f>
        <v>194</v>
      </c>
    </row>
    <row r="284" spans="1:1">
      <c r="A284" s="3">
        <f>SUBTOTAL(3,$B$4:$B284)</f>
        <v>194</v>
      </c>
    </row>
    <row r="285" spans="1:1">
      <c r="A285" s="3">
        <f>SUBTOTAL(3,$B$4:$B285)</f>
        <v>194</v>
      </c>
    </row>
    <row r="286" spans="1:1">
      <c r="A286" s="3">
        <f>SUBTOTAL(3,$B$4:$B286)</f>
        <v>194</v>
      </c>
    </row>
    <row r="287" spans="1:1">
      <c r="A287" s="3">
        <f>SUBTOTAL(3,$B$4:$B287)</f>
        <v>194</v>
      </c>
    </row>
    <row r="288" spans="1:1">
      <c r="A288" s="3">
        <f>SUBTOTAL(3,$B$4:$B288)</f>
        <v>194</v>
      </c>
    </row>
    <row r="289" spans="1:1">
      <c r="A289" s="3">
        <f>SUBTOTAL(3,$B$4:$B289)</f>
        <v>194</v>
      </c>
    </row>
    <row r="290" spans="1:1">
      <c r="A290" s="3">
        <f>SUBTOTAL(3,$B$4:$B290)</f>
        <v>194</v>
      </c>
    </row>
    <row r="291" spans="1:1">
      <c r="A291" s="3">
        <f>SUBTOTAL(3,$B$4:$B291)</f>
        <v>194</v>
      </c>
    </row>
    <row r="292" spans="1:1">
      <c r="A292" s="3">
        <f>SUBTOTAL(3,$B$4:$B292)</f>
        <v>194</v>
      </c>
    </row>
    <row r="293" spans="1:1">
      <c r="A293" s="3">
        <f>SUBTOTAL(3,$B$4:$B293)</f>
        <v>194</v>
      </c>
    </row>
    <row r="294" spans="1:1">
      <c r="A294" s="3">
        <f>SUBTOTAL(3,$B$4:$B294)</f>
        <v>194</v>
      </c>
    </row>
  </sheetData>
  <autoFilter ref="A3:O295"/>
  <sortState ref="A5:O183">
    <sortCondition ref="C5:C183"/>
  </sortState>
  <mergeCells count="12">
    <mergeCell ref="A1:O1"/>
    <mergeCell ref="E2:H2"/>
    <mergeCell ref="I2:J2"/>
    <mergeCell ref="A2:A3"/>
    <mergeCell ref="B2:B3"/>
    <mergeCell ref="C2:C3"/>
    <mergeCell ref="D2:D3"/>
    <mergeCell ref="K2:K3"/>
    <mergeCell ref="O2:O3"/>
    <mergeCell ref="N2:N3"/>
    <mergeCell ref="M2:M3"/>
    <mergeCell ref="L2:L3"/>
  </mergeCells>
  <dataValidations xWindow="1229" yWindow="240" count="14">
    <dataValidation type="textLength" operator="notBetween" allowBlank="1" showErrorMessage="1" errorTitle="uppss salah" error="tulis nama kecamatan" promptTitle="kecamatan" prompt="sedayu&#10;pajangan&#10;kasihan&#10;bantul&#10;pandak&#10;srandakan&#10;sanden&#10;kretek&#10;bambanglipuro&#10;sewon&#10;banguntapan&#10;jetis&#10;pleret&#10;pundong&#10;kretek&#10;imogiri&#10;dlingo&#10;piyungan" sqref="E295:E325">
      <formula1>0</formula1>
      <formula2>15</formula2>
    </dataValidation>
    <dataValidation allowBlank="1" showInputMessage="1" showErrorMessage="1" prompt="isikan koordinat lokasi kejadian, kalau bentuknya AREA/MEMANJANG, ambil titik tengah2 nya" sqref="I4:J27 K186 I110:I144 I150 I44:J47 I29:J42 I56:I59 J49:J59 I61:J61 I63:J77 I79:I80 J79:J81 J85 I87:J87 I90 I92 J89:J93 I96 J95:J96 I49:I54 I107:I108 I153:I157 J105:J157 I189:J293 I159:J184"/>
    <dataValidation allowBlank="1" showInputMessage="1" showErrorMessage="1" prompt="isikan keterangan selengkap-lengkapnya, susun dalam Subyek Prediket Obyek Keterangan,,,dll nya" sqref="M181:M183 M4:M27 M45:M54 M94:M147 M149 M29:M43 M56:M59 M65:M77 M79 M83:M88 M164:M173 L185:M186 M189:M293"/>
    <dataValidation allowBlank="1" showInputMessage="1" showErrorMessage="1" prompt="isikan hal yang menyebabkan kejadian pada kolom B" sqref="L4:L184 L189:L293"/>
    <dataValidation allowBlank="1" showInputMessage="1" showErrorMessage="1" prompt="isikan keterangan dampak dari kejadian pada kolom B. " sqref="K105:K185 M44 K4:K33 K36:K77 K79 K89:K90 K100:K101 K103 K189:K293"/>
    <dataValidation type="whole" allowBlank="1" showInputMessage="1" showErrorMessage="1" errorTitle="salah" error="kudu angka,,,bukan huruf" promptTitle="rt" prompt="masukin angka dari &quot; 0 &quot; sd &quot; 100 &quot;" sqref="H4:H84 H86:H186 H189:H293">
      <formula1>0</formula1>
      <formula2>100</formula2>
    </dataValidation>
    <dataValidation allowBlank="1" showInputMessage="1" showErrorMessage="1" prompt="tulis jenis kejadian" sqref="B4:B77 B79:B186 B189:B293"/>
    <dataValidation type="date" operator="notBetween" allowBlank="1" showInputMessage="1" showErrorMessage="1" error="betulkan" prompt="format TGL BULAN TAHUN ( Contoh : 1jan15)" sqref="C4:C293">
      <formula1>1</formula1>
      <formula2>31</formula2>
    </dataValidation>
    <dataValidation type="time" operator="notBetween" allowBlank="1" showInputMessage="1" showErrorMessage="1" error="betulkan" prompt="isikan waktu kejadian , bukan waktu input data" sqref="D4:D77 D79:D84 D86:D160 D164:D186 D189:D293">
      <formula1>0</formula1>
      <formula2>0</formula2>
    </dataValidation>
    <dataValidation allowBlank="1" showInputMessage="1" showErrorMessage="1" prompt="isikan nama kecamatan" sqref="E4:E84 E86:E139 G140 E142:E158 E164:E186 E189:E293"/>
    <dataValidation allowBlank="1" showInputMessage="1" showErrorMessage="1" prompt="isikan nama desa" sqref="F4:F84 G104:G108 F86:F103 F109:F140 F142:F158 F164:F186 F189:F293"/>
    <dataValidation allowBlank="1" showInputMessage="1" showErrorMessage="1" prompt="isikan nama dusun" sqref="G4:G59 G86:G103 G61:G84 G109:G139 E140 G142:G158 G164:G186 G189:G293"/>
    <dataValidation allowBlank="1" showInputMessage="1" showErrorMessage="1" prompt="isikan nama(s) korban dampak kejadian" sqref="N4:N157 N165:N294"/>
    <dataValidation allowBlank="1" showInputMessage="1" showErrorMessage="1" prompt="Kolom ini tidak usah di&quot; EDIT&quot;" sqref="A4:A294"/>
  </dataValidations>
  <printOptions horizontalCentered="1"/>
  <pageMargins left="0" right="0" top="1.43" bottom="0" header="0" footer="7.874015748031496E-2"/>
  <pageSetup paperSize="10000" scale="65"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2"/>
  <dimension ref="A1:T31"/>
  <sheetViews>
    <sheetView zoomScale="85" zoomScaleNormal="85" workbookViewId="0">
      <pane ySplit="1" topLeftCell="A2" activePane="bottomLeft" state="frozen"/>
      <selection pane="bottomLeft" activeCell="U26" sqref="U26"/>
    </sheetView>
  </sheetViews>
  <sheetFormatPr defaultRowHeight="12"/>
  <cols>
    <col min="1" max="1" width="12.140625" style="31" hidden="1" customWidth="1"/>
    <col min="2" max="2" width="14.140625" style="32" hidden="1" customWidth="1"/>
    <col min="3" max="3" width="12.42578125" style="33" hidden="1" customWidth="1"/>
    <col min="4" max="4" width="9.28515625" style="31" hidden="1" customWidth="1"/>
    <col min="5" max="5" width="12.5703125" style="32" hidden="1" customWidth="1"/>
    <col min="6" max="6" width="14.28515625" style="32" hidden="1" customWidth="1"/>
    <col min="7" max="7" width="13.140625" style="32" hidden="1" customWidth="1"/>
    <col min="8" max="8" width="4.85546875" style="32" hidden="1" customWidth="1"/>
    <col min="9" max="9" width="11.7109375" style="32" hidden="1" customWidth="1"/>
    <col min="10" max="10" width="14.28515625" style="32" hidden="1" customWidth="1"/>
    <col min="11" max="11" width="13.140625" style="32" hidden="1" customWidth="1"/>
    <col min="12" max="12" width="19.42578125" style="31" bestFit="1" customWidth="1"/>
    <col min="13" max="13" width="14.5703125" style="31" bestFit="1" customWidth="1"/>
    <col min="14" max="14" width="10.7109375" style="31" bestFit="1" customWidth="1"/>
    <col min="15" max="15" width="15.7109375" style="31" bestFit="1" customWidth="1"/>
    <col min="16" max="16" width="14.7109375" style="31" bestFit="1" customWidth="1"/>
    <col min="17" max="17" width="12.85546875" style="31" bestFit="1" customWidth="1"/>
    <col min="18" max="18" width="19" style="31" bestFit="1" customWidth="1"/>
    <col min="19" max="19" width="17.140625" style="31" bestFit="1" customWidth="1"/>
    <col min="20" max="20" width="3.140625" style="32" bestFit="1" customWidth="1"/>
    <col min="21" max="16384" width="9.140625" style="32"/>
  </cols>
  <sheetData>
    <row r="1" spans="1:19" s="29" customFormat="1" ht="40.5" customHeight="1">
      <c r="A1" s="28" t="s">
        <v>182</v>
      </c>
      <c r="B1" s="29" t="s">
        <v>179</v>
      </c>
      <c r="C1" s="30" t="s">
        <v>180</v>
      </c>
      <c r="D1" s="28" t="s">
        <v>181</v>
      </c>
      <c r="E1" s="29" t="s">
        <v>8</v>
      </c>
      <c r="F1" s="29" t="s">
        <v>9</v>
      </c>
      <c r="G1" s="29" t="s">
        <v>10</v>
      </c>
      <c r="H1" s="29" t="s">
        <v>11</v>
      </c>
      <c r="L1" s="31" t="s">
        <v>151</v>
      </c>
      <c r="M1" s="31" t="s">
        <v>72</v>
      </c>
      <c r="N1" s="31" t="s">
        <v>116</v>
      </c>
      <c r="O1" s="31" t="s">
        <v>90</v>
      </c>
      <c r="P1" s="31" t="s">
        <v>32</v>
      </c>
      <c r="Q1" s="31" t="s">
        <v>125</v>
      </c>
      <c r="R1" s="31" t="s">
        <v>74</v>
      </c>
      <c r="S1" s="31" t="s">
        <v>19</v>
      </c>
    </row>
    <row r="2" spans="1:19">
      <c r="A2" s="31">
        <f>SUBTOTAL(3,$B$2:B2)</f>
        <v>1</v>
      </c>
      <c r="B2" s="32" t="s">
        <v>19</v>
      </c>
      <c r="C2" s="33">
        <v>42006</v>
      </c>
      <c r="D2" s="31">
        <v>1</v>
      </c>
      <c r="E2" s="32" t="s">
        <v>20</v>
      </c>
      <c r="F2" s="32" t="s">
        <v>13</v>
      </c>
      <c r="G2" s="32" t="s">
        <v>21</v>
      </c>
      <c r="H2" s="32">
        <v>0</v>
      </c>
      <c r="I2" s="32" t="s">
        <v>20</v>
      </c>
      <c r="J2" s="32" t="s">
        <v>137</v>
      </c>
      <c r="K2" s="32" t="s">
        <v>157</v>
      </c>
      <c r="L2" s="31">
        <f>SUMPRODUCT(($G$2:$G$30=K2)*($B$2:$B$30=$L$1))</f>
        <v>0</v>
      </c>
      <c r="M2" s="31">
        <f>SUMPRODUCT(($G$2:$G$30=K2)*($B$2:$B$30=$M$1))</f>
        <v>1</v>
      </c>
      <c r="N2" s="31">
        <f>SUMPRODUCT(($G$2:$G$30=K2)*($B$2:$B$30=$N$1))</f>
        <v>0</v>
      </c>
      <c r="O2" s="31">
        <f>SUMPRODUCT(($G$2:$G$30=K2)*($B$2:$B$30=$O$1))</f>
        <v>0</v>
      </c>
      <c r="P2" s="31">
        <f>SUMPRODUCT(($G$2:$G$30=K2)*($B$2:$B$30=$P$1))</f>
        <v>0</v>
      </c>
      <c r="Q2" s="31">
        <f>SUMPRODUCT(($G$2:$G$30=K2)*($B$2:$B$30=$Q$1))</f>
        <v>0</v>
      </c>
      <c r="R2" s="31">
        <f>SUMPRODUCT(($G$2:$G$30=K2)*($B$2:$B$30=$R$1))</f>
        <v>0</v>
      </c>
      <c r="S2" s="31">
        <f>SUMPRODUCT(($G$2:$G$30=K2)*($B$2:$B$30=$S$1))</f>
        <v>0</v>
      </c>
    </row>
    <row r="3" spans="1:19">
      <c r="A3" s="31">
        <f>SUBTOTAL(3,$B$2:B3)</f>
        <v>2</v>
      </c>
      <c r="B3" s="32" t="s">
        <v>19</v>
      </c>
      <c r="C3" s="33">
        <v>42006</v>
      </c>
      <c r="D3" s="31">
        <v>14.2</v>
      </c>
      <c r="E3" s="32" t="s">
        <v>93</v>
      </c>
      <c r="F3" s="32" t="s">
        <v>92</v>
      </c>
      <c r="G3" s="32" t="s">
        <v>112</v>
      </c>
      <c r="H3" s="32">
        <v>4</v>
      </c>
      <c r="I3" s="32" t="s">
        <v>93</v>
      </c>
      <c r="J3" s="32" t="s">
        <v>92</v>
      </c>
      <c r="K3" s="32" t="s">
        <v>98</v>
      </c>
      <c r="L3" s="31">
        <f t="shared" ref="L3:L26" si="0">SUMPRODUCT(($G$2:$G$30=K3)*($B$2:$B$30=$L$1))</f>
        <v>0</v>
      </c>
      <c r="M3" s="31">
        <f t="shared" ref="M3:M27" si="1">SUMPRODUCT(($G$2:$G$30=K3)*($B$2:$B$30=$M$1))</f>
        <v>0</v>
      </c>
      <c r="N3" s="31">
        <f t="shared" ref="N3:N27" si="2">SUMPRODUCT(($G$2:$G$30=K3)*($B$2:$B$30=$N$1))</f>
        <v>0</v>
      </c>
      <c r="O3" s="31">
        <f t="shared" ref="O3:O27" si="3">SUMPRODUCT(($G$2:$G$30=K3)*($B$2:$B$30=$O$1))</f>
        <v>0</v>
      </c>
      <c r="P3" s="31">
        <f t="shared" ref="P3:P27" si="4">SUMPRODUCT(($G$2:$G$30=K3)*($B$2:$B$30=$P$1))</f>
        <v>0</v>
      </c>
      <c r="Q3" s="31">
        <f t="shared" ref="Q3:Q27" si="5">SUMPRODUCT(($G$2:$G$30=K3)*($B$2:$B$30=$Q$1))</f>
        <v>0</v>
      </c>
      <c r="R3" s="31">
        <f t="shared" ref="R3:R27" si="6">SUMPRODUCT(($G$2:$G$30=K3)*($B$2:$B$30=$R$1))</f>
        <v>0</v>
      </c>
      <c r="S3" s="31">
        <f t="shared" ref="S3:S27" si="7">SUMPRODUCT(($G$2:$G$30=K3)*($B$2:$B$30=$S$1))</f>
        <v>1</v>
      </c>
    </row>
    <row r="4" spans="1:19">
      <c r="A4" s="31">
        <f>SUBTOTAL(3,$B$2:B4)</f>
        <v>3</v>
      </c>
      <c r="B4" s="32" t="s">
        <v>19</v>
      </c>
      <c r="C4" s="33">
        <v>42009</v>
      </c>
      <c r="D4" s="31">
        <v>3.3</v>
      </c>
      <c r="E4" s="32" t="s">
        <v>23</v>
      </c>
      <c r="F4" s="32" t="s">
        <v>24</v>
      </c>
      <c r="G4" s="32" t="s">
        <v>25</v>
      </c>
      <c r="H4" s="32">
        <v>3</v>
      </c>
      <c r="I4" s="32" t="s">
        <v>57</v>
      </c>
      <c r="J4" s="32" t="s">
        <v>128</v>
      </c>
      <c r="K4" s="32" t="s">
        <v>152</v>
      </c>
      <c r="L4" s="31">
        <f t="shared" si="0"/>
        <v>1</v>
      </c>
      <c r="M4" s="31">
        <f>SUMPRODUCT(($G$2:$G$30=K4)*($B$2:$B$30=$M$1))</f>
        <v>0</v>
      </c>
      <c r="N4" s="31">
        <f t="shared" si="2"/>
        <v>0</v>
      </c>
      <c r="O4" s="31">
        <f t="shared" si="3"/>
        <v>0</v>
      </c>
      <c r="P4" s="31">
        <f t="shared" si="4"/>
        <v>0</v>
      </c>
      <c r="Q4" s="31">
        <f t="shared" si="5"/>
        <v>0</v>
      </c>
      <c r="R4" s="31">
        <f t="shared" si="6"/>
        <v>0</v>
      </c>
      <c r="S4" s="31">
        <f t="shared" si="7"/>
        <v>0</v>
      </c>
    </row>
    <row r="5" spans="1:19">
      <c r="A5" s="31">
        <f>SUBTOTAL(3,$B$2:B5)</f>
        <v>4</v>
      </c>
      <c r="B5" s="32" t="s">
        <v>32</v>
      </c>
      <c r="C5" s="33">
        <v>42011</v>
      </c>
      <c r="D5" s="31">
        <v>24.1</v>
      </c>
      <c r="E5" s="32" t="s">
        <v>20</v>
      </c>
      <c r="F5" s="32" t="s">
        <v>33</v>
      </c>
      <c r="G5" s="32" t="s">
        <v>34</v>
      </c>
      <c r="H5" s="32">
        <v>1</v>
      </c>
      <c r="I5" s="32" t="s">
        <v>23</v>
      </c>
      <c r="J5" s="32" t="s">
        <v>24</v>
      </c>
      <c r="K5" s="32" t="s">
        <v>25</v>
      </c>
      <c r="L5" s="31">
        <f t="shared" si="0"/>
        <v>0</v>
      </c>
      <c r="M5" s="31">
        <f t="shared" si="1"/>
        <v>1</v>
      </c>
      <c r="N5" s="31">
        <f t="shared" si="2"/>
        <v>0</v>
      </c>
      <c r="O5" s="31">
        <f t="shared" si="3"/>
        <v>0</v>
      </c>
      <c r="P5" s="31">
        <f t="shared" si="4"/>
        <v>0</v>
      </c>
      <c r="Q5" s="31">
        <f t="shared" si="5"/>
        <v>0</v>
      </c>
      <c r="R5" s="31">
        <f t="shared" si="6"/>
        <v>0</v>
      </c>
      <c r="S5" s="31">
        <f t="shared" si="7"/>
        <v>1</v>
      </c>
    </row>
    <row r="6" spans="1:19">
      <c r="A6" s="31">
        <f>SUBTOTAL(3,$B$2:B6)</f>
        <v>5</v>
      </c>
      <c r="B6" s="32" t="s">
        <v>32</v>
      </c>
      <c r="C6" s="33">
        <v>42012</v>
      </c>
      <c r="D6" s="31">
        <v>17</v>
      </c>
      <c r="E6" s="32" t="s">
        <v>107</v>
      </c>
      <c r="F6" s="32" t="s">
        <v>40</v>
      </c>
      <c r="G6" s="32" t="s">
        <v>41</v>
      </c>
      <c r="H6" s="32">
        <v>4</v>
      </c>
      <c r="I6" s="32" t="s">
        <v>93</v>
      </c>
      <c r="J6" s="32" t="s">
        <v>92</v>
      </c>
      <c r="K6" s="32" t="s">
        <v>112</v>
      </c>
      <c r="L6" s="31">
        <f t="shared" si="0"/>
        <v>0</v>
      </c>
      <c r="M6" s="31">
        <f t="shared" si="1"/>
        <v>0</v>
      </c>
      <c r="N6" s="31">
        <f t="shared" si="2"/>
        <v>0</v>
      </c>
      <c r="O6" s="31">
        <f t="shared" si="3"/>
        <v>0</v>
      </c>
      <c r="P6" s="31">
        <f t="shared" si="4"/>
        <v>0</v>
      </c>
      <c r="Q6" s="31">
        <f t="shared" si="5"/>
        <v>0</v>
      </c>
      <c r="R6" s="31">
        <f t="shared" si="6"/>
        <v>0</v>
      </c>
      <c r="S6" s="31">
        <f t="shared" si="7"/>
        <v>1</v>
      </c>
    </row>
    <row r="7" spans="1:19">
      <c r="A7" s="31">
        <f>SUBTOTAL(3,$B$2:B7)</f>
        <v>6</v>
      </c>
      <c r="B7" s="32" t="s">
        <v>32</v>
      </c>
      <c r="C7" s="33">
        <v>42015</v>
      </c>
      <c r="D7" s="31">
        <v>16.3</v>
      </c>
      <c r="E7" s="32" t="s">
        <v>108</v>
      </c>
      <c r="F7" s="32" t="s">
        <v>53</v>
      </c>
      <c r="G7" s="32" t="s">
        <v>54</v>
      </c>
      <c r="H7" s="32">
        <v>6</v>
      </c>
      <c r="I7" s="32" t="s">
        <v>57</v>
      </c>
      <c r="J7" s="32" t="s">
        <v>128</v>
      </c>
      <c r="K7" s="32" t="s">
        <v>129</v>
      </c>
      <c r="L7" s="31">
        <f t="shared" si="0"/>
        <v>0</v>
      </c>
      <c r="M7" s="31">
        <f t="shared" si="1"/>
        <v>0</v>
      </c>
      <c r="N7" s="31">
        <f t="shared" si="2"/>
        <v>0</v>
      </c>
      <c r="O7" s="31">
        <f t="shared" si="3"/>
        <v>0</v>
      </c>
      <c r="P7" s="31">
        <f t="shared" si="4"/>
        <v>0</v>
      </c>
      <c r="Q7" s="31">
        <f t="shared" si="5"/>
        <v>0</v>
      </c>
      <c r="R7" s="31">
        <f t="shared" si="6"/>
        <v>0</v>
      </c>
      <c r="S7" s="31">
        <f t="shared" si="7"/>
        <v>1</v>
      </c>
    </row>
    <row r="8" spans="1:19">
      <c r="A8" s="31">
        <f>SUBTOTAL(3,$B$2:B8)</f>
        <v>7</v>
      </c>
      <c r="B8" s="32" t="s">
        <v>19</v>
      </c>
      <c r="C8" s="33">
        <v>42017</v>
      </c>
      <c r="D8" s="31">
        <v>8.3000000000000007</v>
      </c>
      <c r="E8" s="32" t="s">
        <v>57</v>
      </c>
      <c r="F8" s="32" t="s">
        <v>58</v>
      </c>
      <c r="G8" s="32" t="s">
        <v>59</v>
      </c>
      <c r="H8" s="32">
        <v>6</v>
      </c>
      <c r="I8" s="32" t="s">
        <v>57</v>
      </c>
      <c r="J8" s="32" t="s">
        <v>58</v>
      </c>
      <c r="K8" s="32" t="s">
        <v>162</v>
      </c>
      <c r="L8" s="31">
        <f t="shared" si="0"/>
        <v>0</v>
      </c>
      <c r="M8" s="31">
        <f t="shared" si="1"/>
        <v>0</v>
      </c>
      <c r="N8" s="31">
        <f t="shared" si="2"/>
        <v>0</v>
      </c>
      <c r="O8" s="31">
        <f t="shared" si="3"/>
        <v>2</v>
      </c>
      <c r="P8" s="31">
        <f t="shared" si="4"/>
        <v>0</v>
      </c>
      <c r="Q8" s="31">
        <f t="shared" si="5"/>
        <v>0</v>
      </c>
      <c r="R8" s="31">
        <f t="shared" si="6"/>
        <v>0</v>
      </c>
      <c r="S8" s="31">
        <f t="shared" si="7"/>
        <v>0</v>
      </c>
    </row>
    <row r="9" spans="1:19">
      <c r="A9" s="31">
        <f>SUBTOTAL(3,$B$2:B9)</f>
        <v>8</v>
      </c>
      <c r="B9" s="32" t="s">
        <v>72</v>
      </c>
      <c r="C9" s="33">
        <v>42017</v>
      </c>
      <c r="D9" s="31">
        <v>17.55</v>
      </c>
      <c r="E9" s="32" t="s">
        <v>64</v>
      </c>
      <c r="F9" s="32" t="s">
        <v>65</v>
      </c>
      <c r="G9" s="32" t="s">
        <v>66</v>
      </c>
      <c r="H9" s="32">
        <v>4</v>
      </c>
      <c r="I9" s="32" t="s">
        <v>93</v>
      </c>
      <c r="J9" s="32" t="s">
        <v>93</v>
      </c>
      <c r="K9" s="32" t="s">
        <v>121</v>
      </c>
      <c r="L9" s="31">
        <f t="shared" si="0"/>
        <v>0</v>
      </c>
      <c r="M9" s="31">
        <f t="shared" si="1"/>
        <v>0</v>
      </c>
      <c r="N9" s="31">
        <f t="shared" si="2"/>
        <v>1</v>
      </c>
      <c r="O9" s="31">
        <f t="shared" si="3"/>
        <v>0</v>
      </c>
      <c r="P9" s="31">
        <f t="shared" si="4"/>
        <v>0</v>
      </c>
      <c r="Q9" s="31">
        <f t="shared" si="5"/>
        <v>0</v>
      </c>
      <c r="R9" s="31">
        <f t="shared" si="6"/>
        <v>0</v>
      </c>
      <c r="S9" s="31">
        <f t="shared" si="7"/>
        <v>0</v>
      </c>
    </row>
    <row r="10" spans="1:19">
      <c r="A10" s="31">
        <f>SUBTOTAL(3,$B$2:B10)</f>
        <v>9</v>
      </c>
      <c r="B10" s="32" t="s">
        <v>74</v>
      </c>
      <c r="C10" s="33">
        <v>42018</v>
      </c>
      <c r="D10" s="31">
        <v>21</v>
      </c>
      <c r="E10" s="32" t="s">
        <v>75</v>
      </c>
      <c r="F10" s="32" t="s">
        <v>76</v>
      </c>
      <c r="G10" s="32" t="s">
        <v>77</v>
      </c>
      <c r="H10" s="32">
        <v>3</v>
      </c>
      <c r="I10" s="32" t="s">
        <v>93</v>
      </c>
      <c r="J10" s="32" t="s">
        <v>92</v>
      </c>
      <c r="K10" s="32" t="s">
        <v>134</v>
      </c>
      <c r="L10" s="31">
        <f t="shared" si="0"/>
        <v>0</v>
      </c>
      <c r="M10" s="31">
        <f t="shared" si="1"/>
        <v>0</v>
      </c>
      <c r="N10" s="31">
        <f t="shared" si="2"/>
        <v>0</v>
      </c>
      <c r="O10" s="31">
        <f t="shared" si="3"/>
        <v>0</v>
      </c>
      <c r="P10" s="31">
        <f t="shared" si="4"/>
        <v>0</v>
      </c>
      <c r="Q10" s="31">
        <f t="shared" si="5"/>
        <v>0</v>
      </c>
      <c r="R10" s="31">
        <f t="shared" si="6"/>
        <v>0</v>
      </c>
      <c r="S10" s="31">
        <f t="shared" si="7"/>
        <v>1</v>
      </c>
    </row>
    <row r="11" spans="1:19">
      <c r="A11" s="31">
        <f>SUBTOTAL(3,$B$2:B11)</f>
        <v>10</v>
      </c>
      <c r="B11" s="32" t="s">
        <v>72</v>
      </c>
      <c r="C11" s="33">
        <v>42019</v>
      </c>
      <c r="D11" s="31">
        <v>10</v>
      </c>
      <c r="E11" s="32" t="s">
        <v>23</v>
      </c>
      <c r="F11" s="32" t="s">
        <v>24</v>
      </c>
      <c r="G11" s="32" t="s">
        <v>25</v>
      </c>
      <c r="H11" s="32">
        <v>6</v>
      </c>
      <c r="I11" s="32" t="s">
        <v>20</v>
      </c>
      <c r="J11" s="32" t="s">
        <v>13</v>
      </c>
      <c r="K11" s="32" t="s">
        <v>21</v>
      </c>
      <c r="L11" s="31">
        <f t="shared" si="0"/>
        <v>0</v>
      </c>
      <c r="M11" s="31">
        <f t="shared" si="1"/>
        <v>0</v>
      </c>
      <c r="N11" s="31">
        <f t="shared" si="2"/>
        <v>0</v>
      </c>
      <c r="O11" s="31">
        <f t="shared" si="3"/>
        <v>0</v>
      </c>
      <c r="P11" s="31">
        <f t="shared" si="4"/>
        <v>0</v>
      </c>
      <c r="Q11" s="31">
        <f t="shared" si="5"/>
        <v>0</v>
      </c>
      <c r="R11" s="31">
        <f t="shared" si="6"/>
        <v>0</v>
      </c>
      <c r="S11" s="31">
        <f t="shared" si="7"/>
        <v>1</v>
      </c>
    </row>
    <row r="12" spans="1:19">
      <c r="A12" s="31">
        <f>SUBTOTAL(3,$B$2:B12)</f>
        <v>11</v>
      </c>
      <c r="B12" s="32" t="s">
        <v>19</v>
      </c>
      <c r="C12" s="33">
        <v>42019</v>
      </c>
      <c r="D12" s="31">
        <v>10</v>
      </c>
      <c r="E12" s="32" t="s">
        <v>84</v>
      </c>
      <c r="F12" s="32" t="s">
        <v>85</v>
      </c>
      <c r="G12" s="32" t="s">
        <v>86</v>
      </c>
      <c r="H12" s="32">
        <v>18</v>
      </c>
      <c r="I12" s="32" t="s">
        <v>144</v>
      </c>
      <c r="J12" s="32" t="s">
        <v>145</v>
      </c>
      <c r="K12" s="32" t="s">
        <v>146</v>
      </c>
      <c r="L12" s="31">
        <f t="shared" si="0"/>
        <v>0</v>
      </c>
      <c r="M12" s="31">
        <f t="shared" si="1"/>
        <v>0</v>
      </c>
      <c r="N12" s="31">
        <f t="shared" si="2"/>
        <v>0</v>
      </c>
      <c r="O12" s="31">
        <f t="shared" si="3"/>
        <v>0</v>
      </c>
      <c r="P12" s="31">
        <f t="shared" si="4"/>
        <v>1</v>
      </c>
      <c r="Q12" s="31">
        <f t="shared" si="5"/>
        <v>0</v>
      </c>
      <c r="R12" s="31">
        <f t="shared" si="6"/>
        <v>0</v>
      </c>
      <c r="S12" s="31">
        <f t="shared" si="7"/>
        <v>0</v>
      </c>
    </row>
    <row r="13" spans="1:19">
      <c r="A13" s="31">
        <f>SUBTOTAL(3,$B$2:B13)</f>
        <v>12</v>
      </c>
      <c r="B13" s="32" t="s">
        <v>90</v>
      </c>
      <c r="C13" s="33">
        <v>42019</v>
      </c>
      <c r="D13" s="31">
        <v>13</v>
      </c>
      <c r="E13" s="32" t="s">
        <v>93</v>
      </c>
      <c r="F13" s="32" t="s">
        <v>92</v>
      </c>
      <c r="G13" s="32" t="s">
        <v>91</v>
      </c>
      <c r="H13" s="32">
        <v>1</v>
      </c>
      <c r="I13" s="32" t="s">
        <v>23</v>
      </c>
      <c r="J13" s="32" t="s">
        <v>24</v>
      </c>
      <c r="K13" s="32" t="s">
        <v>176</v>
      </c>
      <c r="L13" s="31">
        <f t="shared" si="0"/>
        <v>0</v>
      </c>
      <c r="M13" s="31">
        <f t="shared" si="1"/>
        <v>0</v>
      </c>
      <c r="N13" s="31">
        <f t="shared" si="2"/>
        <v>0</v>
      </c>
      <c r="O13" s="31">
        <f t="shared" si="3"/>
        <v>0</v>
      </c>
      <c r="P13" s="31">
        <f t="shared" si="4"/>
        <v>0</v>
      </c>
      <c r="Q13" s="31">
        <f t="shared" si="5"/>
        <v>1</v>
      </c>
      <c r="R13" s="31">
        <f t="shared" si="6"/>
        <v>0</v>
      </c>
      <c r="S13" s="31">
        <f t="shared" si="7"/>
        <v>0</v>
      </c>
    </row>
    <row r="14" spans="1:19">
      <c r="A14" s="31">
        <f>SUBTOTAL(3,$B$2:B14)</f>
        <v>13</v>
      </c>
      <c r="B14" s="32" t="s">
        <v>19</v>
      </c>
      <c r="C14" s="33">
        <v>42019</v>
      </c>
      <c r="D14" s="31">
        <v>12</v>
      </c>
      <c r="E14" s="32" t="s">
        <v>93</v>
      </c>
      <c r="F14" s="32" t="s">
        <v>92</v>
      </c>
      <c r="G14" s="32" t="s">
        <v>98</v>
      </c>
      <c r="H14" s="32">
        <v>3</v>
      </c>
      <c r="I14" s="32" t="s">
        <v>20</v>
      </c>
      <c r="J14" s="32" t="s">
        <v>137</v>
      </c>
      <c r="K14" s="32" t="s">
        <v>138</v>
      </c>
      <c r="L14" s="31">
        <f t="shared" si="0"/>
        <v>0</v>
      </c>
      <c r="M14" s="31">
        <f t="shared" si="1"/>
        <v>0</v>
      </c>
      <c r="N14" s="31">
        <f t="shared" si="2"/>
        <v>0</v>
      </c>
      <c r="O14" s="31">
        <f t="shared" si="3"/>
        <v>0</v>
      </c>
      <c r="P14" s="31">
        <f t="shared" si="4"/>
        <v>0</v>
      </c>
      <c r="Q14" s="31">
        <f t="shared" si="5"/>
        <v>0</v>
      </c>
      <c r="R14" s="31">
        <f t="shared" si="6"/>
        <v>0</v>
      </c>
      <c r="S14" s="31">
        <f t="shared" si="7"/>
        <v>1</v>
      </c>
    </row>
    <row r="15" spans="1:19">
      <c r="A15" s="31">
        <f>SUBTOTAL(3,$B$2:B15)</f>
        <v>14</v>
      </c>
      <c r="B15" s="32" t="s">
        <v>32</v>
      </c>
      <c r="C15" s="33">
        <v>42019</v>
      </c>
      <c r="D15" s="31">
        <v>20</v>
      </c>
      <c r="E15" s="32" t="s">
        <v>75</v>
      </c>
      <c r="F15" s="32" t="s">
        <v>101</v>
      </c>
      <c r="G15" s="32" t="s">
        <v>100</v>
      </c>
      <c r="I15" s="32" t="s">
        <v>20</v>
      </c>
      <c r="J15" s="32" t="s">
        <v>33</v>
      </c>
      <c r="K15" s="32" t="s">
        <v>34</v>
      </c>
      <c r="L15" s="31">
        <f t="shared" si="0"/>
        <v>0</v>
      </c>
      <c r="M15" s="31">
        <f t="shared" si="1"/>
        <v>0</v>
      </c>
      <c r="N15" s="31">
        <f t="shared" si="2"/>
        <v>0</v>
      </c>
      <c r="O15" s="31">
        <f t="shared" si="3"/>
        <v>0</v>
      </c>
      <c r="P15" s="31">
        <f t="shared" si="4"/>
        <v>1</v>
      </c>
      <c r="Q15" s="31">
        <f t="shared" si="5"/>
        <v>0</v>
      </c>
      <c r="R15" s="31">
        <f t="shared" si="6"/>
        <v>0</v>
      </c>
      <c r="S15" s="31">
        <f t="shared" si="7"/>
        <v>0</v>
      </c>
    </row>
    <row r="16" spans="1:19">
      <c r="A16" s="31">
        <f>SUBTOTAL(3,$B$2:B16)</f>
        <v>15</v>
      </c>
      <c r="B16" s="32" t="s">
        <v>19</v>
      </c>
      <c r="C16" s="33">
        <v>42019</v>
      </c>
      <c r="D16" s="31">
        <v>15</v>
      </c>
      <c r="E16" s="32" t="s">
        <v>57</v>
      </c>
      <c r="F16" s="32" t="s">
        <v>128</v>
      </c>
      <c r="G16" s="32" t="s">
        <v>129</v>
      </c>
      <c r="H16" s="32">
        <v>1</v>
      </c>
      <c r="I16" s="32" t="s">
        <v>57</v>
      </c>
      <c r="J16" s="32" t="s">
        <v>58</v>
      </c>
      <c r="K16" s="32" t="s">
        <v>59</v>
      </c>
      <c r="L16" s="31">
        <f t="shared" si="0"/>
        <v>0</v>
      </c>
      <c r="M16" s="31">
        <f t="shared" si="1"/>
        <v>0</v>
      </c>
      <c r="N16" s="31">
        <f t="shared" si="2"/>
        <v>0</v>
      </c>
      <c r="O16" s="31">
        <f t="shared" si="3"/>
        <v>0</v>
      </c>
      <c r="P16" s="31">
        <f t="shared" si="4"/>
        <v>0</v>
      </c>
      <c r="Q16" s="31">
        <f t="shared" si="5"/>
        <v>0</v>
      </c>
      <c r="R16" s="31">
        <f t="shared" si="6"/>
        <v>0</v>
      </c>
      <c r="S16" s="31">
        <f t="shared" si="7"/>
        <v>2</v>
      </c>
    </row>
    <row r="17" spans="1:20">
      <c r="A17" s="31">
        <f>SUBTOTAL(3,$B$2:B17)</f>
        <v>16</v>
      </c>
      <c r="B17" s="32" t="s">
        <v>19</v>
      </c>
      <c r="C17" s="33">
        <v>42021</v>
      </c>
      <c r="D17" s="31">
        <v>17</v>
      </c>
      <c r="E17" s="32" t="s">
        <v>57</v>
      </c>
      <c r="F17" s="32" t="s">
        <v>58</v>
      </c>
      <c r="G17" s="32" t="s">
        <v>59</v>
      </c>
      <c r="H17" s="32">
        <v>2</v>
      </c>
      <c r="I17" s="32" t="s">
        <v>108</v>
      </c>
      <c r="J17" s="32" t="s">
        <v>53</v>
      </c>
      <c r="K17" s="32" t="s">
        <v>54</v>
      </c>
      <c r="L17" s="31">
        <f>SUMPRODUCT(($G$2:$G$30=K17)*($B$2:$B$30=$L$1))</f>
        <v>0</v>
      </c>
      <c r="M17" s="31">
        <f t="shared" si="1"/>
        <v>0</v>
      </c>
      <c r="N17" s="31">
        <f t="shared" si="2"/>
        <v>0</v>
      </c>
      <c r="O17" s="31">
        <f t="shared" si="3"/>
        <v>0</v>
      </c>
      <c r="P17" s="31">
        <f t="shared" si="4"/>
        <v>1</v>
      </c>
      <c r="Q17" s="31">
        <f t="shared" si="5"/>
        <v>0</v>
      </c>
      <c r="R17" s="31">
        <f t="shared" si="6"/>
        <v>0</v>
      </c>
      <c r="S17" s="31">
        <f t="shared" si="7"/>
        <v>0</v>
      </c>
    </row>
    <row r="18" spans="1:20">
      <c r="A18" s="31">
        <f>SUBTOTAL(3,$B$2:B18)</f>
        <v>17</v>
      </c>
      <c r="B18" s="32" t="s">
        <v>116</v>
      </c>
      <c r="C18" s="33">
        <v>42022</v>
      </c>
      <c r="D18" s="31">
        <v>15.3</v>
      </c>
      <c r="E18" s="32" t="s">
        <v>117</v>
      </c>
      <c r="F18" s="32" t="s">
        <v>118</v>
      </c>
      <c r="G18" s="32" t="s">
        <v>119</v>
      </c>
      <c r="H18" s="32">
        <v>20</v>
      </c>
      <c r="I18" s="32" t="s">
        <v>23</v>
      </c>
      <c r="J18" s="32" t="s">
        <v>24</v>
      </c>
      <c r="K18" s="32" t="s">
        <v>24</v>
      </c>
      <c r="L18" s="31">
        <f t="shared" si="0"/>
        <v>0</v>
      </c>
      <c r="M18" s="31">
        <f t="shared" si="1"/>
        <v>0</v>
      </c>
      <c r="N18" s="31">
        <f t="shared" si="2"/>
        <v>0</v>
      </c>
      <c r="O18" s="31">
        <f t="shared" si="3"/>
        <v>0</v>
      </c>
      <c r="P18" s="31">
        <f t="shared" si="4"/>
        <v>0</v>
      </c>
      <c r="Q18" s="31">
        <f t="shared" si="5"/>
        <v>1</v>
      </c>
      <c r="R18" s="31">
        <f t="shared" si="6"/>
        <v>0</v>
      </c>
      <c r="S18" s="31">
        <f t="shared" si="7"/>
        <v>0</v>
      </c>
    </row>
    <row r="19" spans="1:20">
      <c r="A19" s="31">
        <f>SUBTOTAL(3,$B$2:B19)</f>
        <v>18</v>
      </c>
      <c r="B19" s="32" t="s">
        <v>116</v>
      </c>
      <c r="C19" s="33">
        <v>42022</v>
      </c>
      <c r="D19" s="31">
        <v>18</v>
      </c>
      <c r="E19" s="32" t="s">
        <v>93</v>
      </c>
      <c r="F19" s="32" t="s">
        <v>93</v>
      </c>
      <c r="G19" s="32" t="s">
        <v>121</v>
      </c>
      <c r="H19" s="32">
        <v>0</v>
      </c>
      <c r="I19" s="32" t="s">
        <v>75</v>
      </c>
      <c r="J19" s="32" t="s">
        <v>101</v>
      </c>
      <c r="K19" s="32" t="s">
        <v>100</v>
      </c>
      <c r="L19" s="31">
        <f t="shared" si="0"/>
        <v>0</v>
      </c>
      <c r="M19" s="31">
        <f t="shared" si="1"/>
        <v>0</v>
      </c>
      <c r="N19" s="31">
        <f t="shared" si="2"/>
        <v>0</v>
      </c>
      <c r="O19" s="31">
        <f t="shared" si="3"/>
        <v>0</v>
      </c>
      <c r="P19" s="31">
        <f t="shared" si="4"/>
        <v>1</v>
      </c>
      <c r="Q19" s="31">
        <f t="shared" si="5"/>
        <v>0</v>
      </c>
      <c r="R19" s="31">
        <f t="shared" si="6"/>
        <v>0</v>
      </c>
      <c r="S19" s="31">
        <f t="shared" si="7"/>
        <v>0</v>
      </c>
    </row>
    <row r="20" spans="1:20">
      <c r="A20" s="31">
        <f>SUBTOTAL(3,$B$2:B20)</f>
        <v>19</v>
      </c>
      <c r="B20" s="32" t="s">
        <v>125</v>
      </c>
      <c r="C20" s="33">
        <v>42022</v>
      </c>
      <c r="D20" s="31">
        <v>16.45</v>
      </c>
      <c r="E20" s="32" t="s">
        <v>23</v>
      </c>
      <c r="F20" s="32" t="s">
        <v>24</v>
      </c>
      <c r="G20" s="32" t="s">
        <v>24</v>
      </c>
      <c r="H20" s="32">
        <v>0</v>
      </c>
      <c r="I20" s="32" t="s">
        <v>57</v>
      </c>
      <c r="J20" s="32" t="s">
        <v>172</v>
      </c>
      <c r="K20" s="32" t="s">
        <v>173</v>
      </c>
      <c r="L20" s="31">
        <f t="shared" si="0"/>
        <v>0</v>
      </c>
      <c r="M20" s="31">
        <f t="shared" si="1"/>
        <v>0</v>
      </c>
      <c r="N20" s="31">
        <f t="shared" si="2"/>
        <v>0</v>
      </c>
      <c r="O20" s="31">
        <f t="shared" si="3"/>
        <v>0</v>
      </c>
      <c r="P20" s="31">
        <f t="shared" si="4"/>
        <v>0</v>
      </c>
      <c r="Q20" s="31">
        <f t="shared" si="5"/>
        <v>0</v>
      </c>
      <c r="R20" s="31">
        <f t="shared" si="6"/>
        <v>0</v>
      </c>
      <c r="S20" s="31">
        <f t="shared" si="7"/>
        <v>1</v>
      </c>
    </row>
    <row r="21" spans="1:20">
      <c r="A21" s="31">
        <f>SUBTOTAL(3,$B$2:B21)</f>
        <v>20</v>
      </c>
      <c r="B21" s="32" t="s">
        <v>19</v>
      </c>
      <c r="C21" s="33">
        <v>42022</v>
      </c>
      <c r="D21" s="31">
        <v>21</v>
      </c>
      <c r="E21" s="32" t="s">
        <v>93</v>
      </c>
      <c r="F21" s="32" t="s">
        <v>92</v>
      </c>
      <c r="G21" s="32" t="s">
        <v>134</v>
      </c>
      <c r="H21" s="32">
        <v>2</v>
      </c>
      <c r="I21" s="32" t="s">
        <v>64</v>
      </c>
      <c r="J21" s="32" t="s">
        <v>65</v>
      </c>
      <c r="K21" s="32" t="s">
        <v>66</v>
      </c>
      <c r="L21" s="31">
        <f t="shared" si="0"/>
        <v>0</v>
      </c>
      <c r="M21" s="31">
        <f t="shared" si="1"/>
        <v>1</v>
      </c>
      <c r="N21" s="31">
        <f t="shared" si="2"/>
        <v>0</v>
      </c>
      <c r="O21" s="31">
        <f t="shared" si="3"/>
        <v>0</v>
      </c>
      <c r="P21" s="31">
        <f t="shared" si="4"/>
        <v>0</v>
      </c>
      <c r="Q21" s="31">
        <f t="shared" si="5"/>
        <v>0</v>
      </c>
      <c r="R21" s="31">
        <f t="shared" si="6"/>
        <v>0</v>
      </c>
      <c r="S21" s="31">
        <f t="shared" si="7"/>
        <v>0</v>
      </c>
    </row>
    <row r="22" spans="1:20">
      <c r="A22" s="31">
        <f>SUBTOTAL(3,$B$2:B22)</f>
        <v>21</v>
      </c>
      <c r="B22" s="32" t="s">
        <v>19</v>
      </c>
      <c r="C22" s="33">
        <v>42022</v>
      </c>
      <c r="D22" s="31">
        <v>19.3</v>
      </c>
      <c r="E22" s="32" t="s">
        <v>20</v>
      </c>
      <c r="F22" s="32" t="s">
        <v>137</v>
      </c>
      <c r="G22" s="32" t="s">
        <v>138</v>
      </c>
      <c r="H22" s="32">
        <v>3</v>
      </c>
      <c r="I22" s="32" t="s">
        <v>107</v>
      </c>
      <c r="J22" s="32" t="s">
        <v>40</v>
      </c>
      <c r="K22" s="32" t="s">
        <v>41</v>
      </c>
      <c r="L22" s="31">
        <f t="shared" si="0"/>
        <v>0</v>
      </c>
      <c r="M22" s="31">
        <f t="shared" si="1"/>
        <v>0</v>
      </c>
      <c r="N22" s="31">
        <f t="shared" si="2"/>
        <v>0</v>
      </c>
      <c r="O22" s="31">
        <f t="shared" si="3"/>
        <v>0</v>
      </c>
      <c r="P22" s="31">
        <f t="shared" si="4"/>
        <v>1</v>
      </c>
      <c r="Q22" s="31">
        <f t="shared" si="5"/>
        <v>0</v>
      </c>
      <c r="R22" s="31">
        <f t="shared" si="6"/>
        <v>0</v>
      </c>
      <c r="S22" s="31">
        <f t="shared" si="7"/>
        <v>0</v>
      </c>
    </row>
    <row r="23" spans="1:20">
      <c r="A23" s="31">
        <f>SUBTOTAL(3,$B$2:B23)</f>
        <v>22</v>
      </c>
      <c r="B23" s="32" t="s">
        <v>19</v>
      </c>
      <c r="C23" s="33">
        <v>42023</v>
      </c>
      <c r="D23" s="31">
        <v>20</v>
      </c>
      <c r="E23" s="32" t="s">
        <v>20</v>
      </c>
      <c r="F23" s="32" t="s">
        <v>13</v>
      </c>
      <c r="G23" s="32" t="s">
        <v>141</v>
      </c>
      <c r="H23" s="32">
        <v>2</v>
      </c>
      <c r="I23" s="32" t="s">
        <v>93</v>
      </c>
      <c r="J23" s="32" t="s">
        <v>92</v>
      </c>
      <c r="K23" s="32" t="s">
        <v>91</v>
      </c>
      <c r="L23" s="31">
        <f t="shared" si="0"/>
        <v>0</v>
      </c>
      <c r="M23" s="31">
        <f t="shared" si="1"/>
        <v>0</v>
      </c>
      <c r="N23" s="31">
        <f t="shared" si="2"/>
        <v>0</v>
      </c>
      <c r="O23" s="31">
        <f t="shared" si="3"/>
        <v>1</v>
      </c>
      <c r="P23" s="31">
        <f t="shared" si="4"/>
        <v>0</v>
      </c>
      <c r="Q23" s="31">
        <f t="shared" si="5"/>
        <v>0</v>
      </c>
      <c r="R23" s="31">
        <f t="shared" si="6"/>
        <v>0</v>
      </c>
      <c r="S23" s="31">
        <f t="shared" si="7"/>
        <v>0</v>
      </c>
    </row>
    <row r="24" spans="1:20">
      <c r="A24" s="31">
        <f>SUBTOTAL(3,$B$2:B24)</f>
        <v>23</v>
      </c>
      <c r="B24" s="32" t="s">
        <v>72</v>
      </c>
      <c r="C24" s="33">
        <v>42023</v>
      </c>
      <c r="D24" s="31">
        <v>21</v>
      </c>
      <c r="E24" s="32" t="s">
        <v>20</v>
      </c>
      <c r="F24" s="32" t="s">
        <v>137</v>
      </c>
      <c r="G24" s="32" t="s">
        <v>157</v>
      </c>
      <c r="H24" s="32">
        <v>2</v>
      </c>
      <c r="I24" s="32" t="s">
        <v>20</v>
      </c>
      <c r="J24" s="32" t="s">
        <v>13</v>
      </c>
      <c r="K24" s="32" t="s">
        <v>141</v>
      </c>
      <c r="L24" s="31">
        <f t="shared" si="0"/>
        <v>0</v>
      </c>
      <c r="M24" s="31">
        <f t="shared" si="1"/>
        <v>0</v>
      </c>
      <c r="N24" s="31">
        <f t="shared" si="2"/>
        <v>0</v>
      </c>
      <c r="O24" s="31">
        <f t="shared" si="3"/>
        <v>0</v>
      </c>
      <c r="P24" s="31">
        <f t="shared" si="4"/>
        <v>0</v>
      </c>
      <c r="Q24" s="31">
        <f t="shared" si="5"/>
        <v>0</v>
      </c>
      <c r="R24" s="31">
        <f t="shared" si="6"/>
        <v>0</v>
      </c>
      <c r="S24" s="31">
        <f t="shared" si="7"/>
        <v>1</v>
      </c>
    </row>
    <row r="25" spans="1:20">
      <c r="A25" s="31">
        <f>SUBTOTAL(3,$B$2:B25)</f>
        <v>24</v>
      </c>
      <c r="B25" s="32" t="s">
        <v>32</v>
      </c>
      <c r="C25" s="33">
        <v>42026</v>
      </c>
      <c r="D25" s="31">
        <v>23.45</v>
      </c>
      <c r="E25" s="32" t="s">
        <v>144</v>
      </c>
      <c r="F25" s="32" t="s">
        <v>145</v>
      </c>
      <c r="G25" s="32" t="s">
        <v>146</v>
      </c>
      <c r="H25" s="32">
        <v>16</v>
      </c>
      <c r="I25" s="32" t="s">
        <v>75</v>
      </c>
      <c r="J25" s="32" t="s">
        <v>76</v>
      </c>
      <c r="K25" s="32" t="s">
        <v>77</v>
      </c>
      <c r="L25" s="31">
        <f t="shared" si="0"/>
        <v>0</v>
      </c>
      <c r="M25" s="31">
        <f t="shared" si="1"/>
        <v>0</v>
      </c>
      <c r="N25" s="31">
        <f t="shared" si="2"/>
        <v>0</v>
      </c>
      <c r="O25" s="31">
        <f t="shared" si="3"/>
        <v>0</v>
      </c>
      <c r="P25" s="31">
        <f t="shared" si="4"/>
        <v>0</v>
      </c>
      <c r="Q25" s="31">
        <f t="shared" si="5"/>
        <v>0</v>
      </c>
      <c r="R25" s="31">
        <f t="shared" si="6"/>
        <v>1</v>
      </c>
      <c r="S25" s="31">
        <f t="shared" si="7"/>
        <v>0</v>
      </c>
    </row>
    <row r="26" spans="1:20">
      <c r="A26" s="31">
        <f>SUBTOTAL(3,$B$2:B26)</f>
        <v>25</v>
      </c>
      <c r="B26" s="32" t="s">
        <v>151</v>
      </c>
      <c r="C26" s="33">
        <v>42026</v>
      </c>
      <c r="D26" s="31">
        <v>3</v>
      </c>
      <c r="E26" s="32" t="s">
        <v>57</v>
      </c>
      <c r="F26" s="32" t="s">
        <v>128</v>
      </c>
      <c r="G26" s="32" t="s">
        <v>152</v>
      </c>
      <c r="H26" s="32">
        <v>6</v>
      </c>
      <c r="I26" s="32" t="s">
        <v>117</v>
      </c>
      <c r="J26" s="32" t="s">
        <v>118</v>
      </c>
      <c r="K26" s="32" t="s">
        <v>119</v>
      </c>
      <c r="L26" s="31">
        <f t="shared" si="0"/>
        <v>0</v>
      </c>
      <c r="M26" s="31">
        <f t="shared" si="1"/>
        <v>0</v>
      </c>
      <c r="N26" s="31">
        <f t="shared" si="2"/>
        <v>1</v>
      </c>
      <c r="O26" s="31">
        <f t="shared" si="3"/>
        <v>0</v>
      </c>
      <c r="P26" s="31">
        <f t="shared" si="4"/>
        <v>0</v>
      </c>
      <c r="Q26" s="31">
        <f t="shared" si="5"/>
        <v>0</v>
      </c>
      <c r="R26" s="31">
        <f t="shared" si="6"/>
        <v>0</v>
      </c>
      <c r="S26" s="31">
        <f t="shared" si="7"/>
        <v>0</v>
      </c>
    </row>
    <row r="27" spans="1:20">
      <c r="A27" s="31">
        <f>SUBTOTAL(3,$B$2:B27)</f>
        <v>26</v>
      </c>
      <c r="B27" s="32" t="s">
        <v>90</v>
      </c>
      <c r="C27" s="33">
        <v>42032</v>
      </c>
      <c r="D27" s="31">
        <v>22</v>
      </c>
      <c r="E27" s="32" t="s">
        <v>57</v>
      </c>
      <c r="F27" s="32" t="s">
        <v>58</v>
      </c>
      <c r="G27" s="32" t="s">
        <v>162</v>
      </c>
      <c r="H27" s="32">
        <v>1</v>
      </c>
      <c r="I27" s="32" t="s">
        <v>84</v>
      </c>
      <c r="J27" s="32" t="s">
        <v>85</v>
      </c>
      <c r="K27" s="32" t="s">
        <v>86</v>
      </c>
      <c r="L27" s="31">
        <f>SUMPRODUCT(($G$2:$G$30=K27)*($B$2:$B$30=$L$1))</f>
        <v>0</v>
      </c>
      <c r="M27" s="31">
        <f t="shared" si="1"/>
        <v>0</v>
      </c>
      <c r="N27" s="31">
        <f t="shared" si="2"/>
        <v>0</v>
      </c>
      <c r="O27" s="31">
        <f t="shared" si="3"/>
        <v>0</v>
      </c>
      <c r="P27" s="31">
        <f t="shared" si="4"/>
        <v>0</v>
      </c>
      <c r="Q27" s="31">
        <f t="shared" si="5"/>
        <v>0</v>
      </c>
      <c r="R27" s="31">
        <f t="shared" si="6"/>
        <v>0</v>
      </c>
      <c r="S27" s="31">
        <f t="shared" si="7"/>
        <v>1</v>
      </c>
    </row>
    <row r="28" spans="1:20">
      <c r="A28" s="31">
        <f>SUBTOTAL(3,$B$2:B28)</f>
        <v>27</v>
      </c>
      <c r="B28" s="32" t="s">
        <v>90</v>
      </c>
      <c r="C28" s="33">
        <v>42032</v>
      </c>
      <c r="D28" s="31">
        <v>22</v>
      </c>
      <c r="E28" s="32" t="s">
        <v>57</v>
      </c>
      <c r="F28" s="32" t="s">
        <v>58</v>
      </c>
      <c r="G28" s="32" t="s">
        <v>162</v>
      </c>
      <c r="H28" s="32">
        <v>1</v>
      </c>
    </row>
    <row r="29" spans="1:20">
      <c r="A29" s="31">
        <f>SUBTOTAL(3,$B$2:B29)</f>
        <v>28</v>
      </c>
      <c r="B29" s="32" t="s">
        <v>125</v>
      </c>
      <c r="C29" s="33">
        <v>42033</v>
      </c>
      <c r="D29" s="31">
        <v>12.45</v>
      </c>
      <c r="E29" s="32" t="s">
        <v>23</v>
      </c>
      <c r="F29" s="32" t="s">
        <v>24</v>
      </c>
      <c r="G29" s="32" t="s">
        <v>176</v>
      </c>
    </row>
    <row r="30" spans="1:20">
      <c r="A30" s="31">
        <f>SUBTOTAL(3,$B$2:B30)</f>
        <v>29</v>
      </c>
      <c r="B30" s="32" t="s">
        <v>19</v>
      </c>
      <c r="C30" s="33">
        <v>42033</v>
      </c>
      <c r="D30" s="31">
        <v>19.3</v>
      </c>
      <c r="E30" s="32" t="s">
        <v>57</v>
      </c>
      <c r="F30" s="32" t="s">
        <v>172</v>
      </c>
      <c r="G30" s="32" t="s">
        <v>173</v>
      </c>
      <c r="H30" s="32">
        <v>2</v>
      </c>
    </row>
    <row r="31" spans="1:20">
      <c r="L31" s="31">
        <f>SUM(L2:L30)</f>
        <v>1</v>
      </c>
      <c r="M31" s="31">
        <f t="shared" ref="M31:S31" si="8">SUM(M2:M30)</f>
        <v>3</v>
      </c>
      <c r="N31" s="31">
        <f t="shared" si="8"/>
        <v>2</v>
      </c>
      <c r="O31" s="31">
        <f t="shared" si="8"/>
        <v>3</v>
      </c>
      <c r="P31" s="31">
        <f t="shared" si="8"/>
        <v>5</v>
      </c>
      <c r="Q31" s="31">
        <f t="shared" si="8"/>
        <v>2</v>
      </c>
      <c r="R31" s="31">
        <f t="shared" si="8"/>
        <v>1</v>
      </c>
      <c r="S31" s="31">
        <f t="shared" si="8"/>
        <v>12</v>
      </c>
      <c r="T31" s="32">
        <f>SUM(L31:S31)</f>
        <v>29</v>
      </c>
    </row>
  </sheetData>
  <autoFilter ref="A1:S31"/>
  <sortState ref="I2:K30">
    <sortCondition ref="K30"/>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codeName="Sheet3"/>
  <dimension ref="A1:T32"/>
  <sheetViews>
    <sheetView topLeftCell="L1" workbookViewId="0">
      <selection activeCell="N7" sqref="N7"/>
    </sheetView>
  </sheetViews>
  <sheetFormatPr defaultRowHeight="12"/>
  <cols>
    <col min="1" max="1" width="10.42578125" style="55" hidden="1" customWidth="1"/>
    <col min="2" max="2" width="11.42578125" style="55" hidden="1" customWidth="1"/>
    <col min="3" max="3" width="10.85546875" style="56" hidden="1" customWidth="1"/>
    <col min="4" max="4" width="8" style="55" hidden="1" customWidth="1"/>
    <col min="5" max="5" width="12.7109375" style="55" hidden="1" customWidth="1"/>
    <col min="6" max="6" width="8.5703125" style="55" hidden="1" customWidth="1"/>
    <col min="7" max="7" width="9.7109375" style="55" hidden="1" customWidth="1"/>
    <col min="8" max="8" width="6.85546875" style="55" hidden="1" customWidth="1"/>
    <col min="9" max="10" width="8.140625" style="55" hidden="1" customWidth="1"/>
    <col min="11" max="11" width="8.42578125" style="55" hidden="1" customWidth="1"/>
    <col min="12" max="12" width="14.140625" style="55" bestFit="1" customWidth="1"/>
    <col min="13" max="13" width="11.7109375" style="55" bestFit="1" customWidth="1"/>
    <col min="14" max="14" width="9.5703125" style="55" bestFit="1" customWidth="1"/>
    <col min="15" max="15" width="12.28515625" style="55" bestFit="1" customWidth="1"/>
    <col min="16" max="16" width="11.140625" style="55" bestFit="1" customWidth="1"/>
    <col min="17" max="17" width="11.28515625" style="55" bestFit="1" customWidth="1"/>
    <col min="18" max="18" width="14.42578125" style="55" bestFit="1" customWidth="1"/>
    <col min="19" max="19" width="13.140625" style="55" bestFit="1" customWidth="1"/>
    <col min="20" max="20" width="2.7109375" style="55" bestFit="1" customWidth="1"/>
    <col min="21" max="16384" width="9.140625" style="55"/>
  </cols>
  <sheetData>
    <row r="1" spans="1:20" ht="13.5">
      <c r="A1" s="55" t="s">
        <v>182</v>
      </c>
      <c r="B1" s="55" t="s">
        <v>179</v>
      </c>
      <c r="C1" s="56" t="s">
        <v>180</v>
      </c>
      <c r="D1" s="55" t="s">
        <v>181</v>
      </c>
      <c r="E1" s="55" t="s">
        <v>8</v>
      </c>
      <c r="F1" s="55" t="s">
        <v>9</v>
      </c>
      <c r="G1" s="55" t="s">
        <v>10</v>
      </c>
      <c r="H1" s="55" t="s">
        <v>11</v>
      </c>
      <c r="L1" s="67" t="s">
        <v>151</v>
      </c>
      <c r="M1" s="67" t="s">
        <v>72</v>
      </c>
      <c r="N1" s="65" t="s">
        <v>116</v>
      </c>
      <c r="O1" s="68" t="s">
        <v>90</v>
      </c>
      <c r="P1" s="67" t="s">
        <v>32</v>
      </c>
      <c r="Q1" s="65" t="s">
        <v>125</v>
      </c>
      <c r="R1" s="69" t="s">
        <v>74</v>
      </c>
      <c r="S1" s="68" t="s">
        <v>19</v>
      </c>
      <c r="T1" s="65"/>
    </row>
    <row r="2" spans="1:20" ht="13.5">
      <c r="A2" s="55">
        <f>SUBTOTAL(3,$B$2:B2)</f>
        <v>1</v>
      </c>
      <c r="B2" s="57" t="s">
        <v>74</v>
      </c>
      <c r="C2" s="60">
        <v>42037</v>
      </c>
      <c r="D2" s="61">
        <v>17</v>
      </c>
      <c r="E2" s="58" t="s">
        <v>183</v>
      </c>
      <c r="F2" s="58" t="s">
        <v>183</v>
      </c>
      <c r="G2" s="58" t="s">
        <v>278</v>
      </c>
      <c r="H2" s="57"/>
      <c r="I2" s="58" t="s">
        <v>20</v>
      </c>
      <c r="J2" s="58" t="s">
        <v>13</v>
      </c>
      <c r="K2" s="58" t="s">
        <v>199</v>
      </c>
      <c r="L2" s="65">
        <f>SUMPRODUCT(($G$2:$G$30=K2)*($B$2:$B$30=$L$1))</f>
        <v>0</v>
      </c>
      <c r="M2" s="65">
        <f>SUMPRODUCT(($G$2:$G$30=K2)*($B$2:$B$30=$M$1))</f>
        <v>0</v>
      </c>
      <c r="N2" s="65">
        <f>SUMPRODUCT(($G$2:$G$30=K2)*($B$2:$B$30=$N$1))</f>
        <v>0</v>
      </c>
      <c r="O2" s="65">
        <f>SUMPRODUCT(($G$2:$G$30=K2)*($B$2:$B$30=$O$1))</f>
        <v>0</v>
      </c>
      <c r="P2" s="65">
        <f>SUMPRODUCT(($G$2:$G$30=K2)*($B$2:$B$30=$P$1))</f>
        <v>0</v>
      </c>
      <c r="Q2" s="65">
        <f>SUMPRODUCT(($G$2:$G$30=K2)*($B$2:$B$30=$Q$1))</f>
        <v>0</v>
      </c>
      <c r="R2" s="65">
        <f>SUMPRODUCT(($G$2:$G$30=K2)*($B$2:$B$30=$R$1))</f>
        <v>0</v>
      </c>
      <c r="S2" s="65">
        <f>SUMPRODUCT(($G$2:$G$30=K2)*($B$2:$B$30=$S$1))</f>
        <v>1</v>
      </c>
      <c r="T2" s="65"/>
    </row>
    <row r="3" spans="1:20" ht="13.5">
      <c r="A3" s="55">
        <f>SUBTOTAL(3,$B$2:B3)</f>
        <v>2</v>
      </c>
      <c r="B3" s="57" t="s">
        <v>72</v>
      </c>
      <c r="C3" s="60">
        <v>42039</v>
      </c>
      <c r="D3" s="61">
        <v>21.3</v>
      </c>
      <c r="E3" s="58" t="s">
        <v>187</v>
      </c>
      <c r="F3" s="58" t="s">
        <v>188</v>
      </c>
      <c r="G3" s="58" t="s">
        <v>189</v>
      </c>
      <c r="H3" s="57">
        <v>3</v>
      </c>
      <c r="I3" s="58" t="s">
        <v>117</v>
      </c>
      <c r="J3" s="58" t="s">
        <v>207</v>
      </c>
      <c r="K3" s="58" t="s">
        <v>208</v>
      </c>
      <c r="L3" s="65">
        <f>SUMPRODUCT(($G$2:$G$30=K3)*($B$2:$B$30=$L$1))</f>
        <v>0</v>
      </c>
      <c r="M3" s="65">
        <f t="shared" ref="M3:M30" si="0">SUMPRODUCT(($G$2:$G$30=K3)*($B$2:$B$30=$M$1))</f>
        <v>0</v>
      </c>
      <c r="N3" s="65">
        <f t="shared" ref="N3:N30" si="1">SUMPRODUCT(($G$2:$G$30=K3)*($B$2:$B$30=$N$1))</f>
        <v>0</v>
      </c>
      <c r="O3" s="65">
        <f t="shared" ref="O3:O30" si="2">SUMPRODUCT(($G$2:$G$30=K3)*($B$2:$B$30=$O$1))</f>
        <v>0</v>
      </c>
      <c r="P3" s="65">
        <f t="shared" ref="P3:P30" si="3">SUMPRODUCT(($G$2:$G$30=K3)*($B$2:$B$30=$P$1))</f>
        <v>1</v>
      </c>
      <c r="Q3" s="65">
        <f t="shared" ref="Q3:Q30" si="4">SUMPRODUCT(($G$2:$G$30=K3)*($B$2:$B$30=$Q$1))</f>
        <v>0</v>
      </c>
      <c r="R3" s="65">
        <f t="shared" ref="R3:R30" si="5">SUMPRODUCT(($G$2:$G$30=K3)*($B$2:$B$30=$R$1))</f>
        <v>0</v>
      </c>
      <c r="S3" s="65">
        <f t="shared" ref="S3:S30" si="6">SUMPRODUCT(($G$2:$G$30=K3)*($B$2:$B$30=$S$1))</f>
        <v>0</v>
      </c>
      <c r="T3" s="65"/>
    </row>
    <row r="4" spans="1:20" ht="13.5">
      <c r="A4" s="55">
        <f>SUBTOTAL(3,$B$2:B4)</f>
        <v>3</v>
      </c>
      <c r="B4" s="62" t="s">
        <v>74</v>
      </c>
      <c r="C4" s="60">
        <v>42043</v>
      </c>
      <c r="D4" s="61">
        <v>21.3</v>
      </c>
      <c r="E4" s="58" t="s">
        <v>20</v>
      </c>
      <c r="F4" s="58" t="s">
        <v>13</v>
      </c>
      <c r="G4" s="58" t="s">
        <v>196</v>
      </c>
      <c r="H4" s="57"/>
      <c r="I4" s="58" t="s">
        <v>93</v>
      </c>
      <c r="J4" s="58" t="s">
        <v>92</v>
      </c>
      <c r="K4" s="58" t="s">
        <v>213</v>
      </c>
      <c r="L4" s="65">
        <f t="shared" ref="L4:L30" si="7">SUMPRODUCT(($G$2:$G$30=K4)*($B$2:$B$30=$L$1))</f>
        <v>0</v>
      </c>
      <c r="M4" s="65">
        <f t="shared" si="0"/>
        <v>1</v>
      </c>
      <c r="N4" s="65">
        <f t="shared" si="1"/>
        <v>0</v>
      </c>
      <c r="O4" s="65">
        <f t="shared" si="2"/>
        <v>0</v>
      </c>
      <c r="P4" s="65">
        <f t="shared" si="3"/>
        <v>0</v>
      </c>
      <c r="Q4" s="65">
        <f t="shared" si="4"/>
        <v>0</v>
      </c>
      <c r="R4" s="65">
        <f t="shared" si="5"/>
        <v>0</v>
      </c>
      <c r="S4" s="65">
        <f t="shared" si="6"/>
        <v>0</v>
      </c>
      <c r="T4" s="65"/>
    </row>
    <row r="5" spans="1:20" ht="13.5">
      <c r="A5" s="55">
        <f>SUBTOTAL(3,$B$2:B5)</f>
        <v>4</v>
      </c>
      <c r="B5" s="57" t="s">
        <v>74</v>
      </c>
      <c r="C5" s="60">
        <v>42044</v>
      </c>
      <c r="D5" s="61">
        <v>0.3</v>
      </c>
      <c r="E5" s="58" t="s">
        <v>107</v>
      </c>
      <c r="F5" s="58" t="s">
        <v>40</v>
      </c>
      <c r="G5" s="58" t="s">
        <v>193</v>
      </c>
      <c r="H5" s="57">
        <v>1</v>
      </c>
      <c r="I5" s="58" t="s">
        <v>117</v>
      </c>
      <c r="J5" s="58" t="s">
        <v>232</v>
      </c>
      <c r="K5" s="58" t="s">
        <v>233</v>
      </c>
      <c r="L5" s="65">
        <f t="shared" si="7"/>
        <v>0</v>
      </c>
      <c r="M5" s="65">
        <f t="shared" si="0"/>
        <v>0</v>
      </c>
      <c r="N5" s="65">
        <f t="shared" si="1"/>
        <v>0</v>
      </c>
      <c r="O5" s="65">
        <f t="shared" si="2"/>
        <v>0</v>
      </c>
      <c r="P5" s="65">
        <f t="shared" si="3"/>
        <v>0</v>
      </c>
      <c r="Q5" s="65">
        <f t="shared" si="4"/>
        <v>0</v>
      </c>
      <c r="R5" s="65">
        <f t="shared" si="5"/>
        <v>1</v>
      </c>
      <c r="S5" s="65">
        <f t="shared" si="6"/>
        <v>0</v>
      </c>
      <c r="T5" s="65"/>
    </row>
    <row r="6" spans="1:20" ht="13.5">
      <c r="A6" s="55">
        <f>SUBTOTAL(3,$B$2:B6)</f>
        <v>5</v>
      </c>
      <c r="B6" s="57" t="s">
        <v>19</v>
      </c>
      <c r="C6" s="60">
        <v>42044</v>
      </c>
      <c r="D6" s="61">
        <v>17</v>
      </c>
      <c r="E6" s="58" t="s">
        <v>20</v>
      </c>
      <c r="F6" s="58" t="s">
        <v>13</v>
      </c>
      <c r="G6" s="58" t="s">
        <v>199</v>
      </c>
      <c r="H6" s="57">
        <v>5</v>
      </c>
      <c r="I6" s="58" t="s">
        <v>183</v>
      </c>
      <c r="J6" s="58" t="s">
        <v>262</v>
      </c>
      <c r="K6" s="58" t="s">
        <v>269</v>
      </c>
      <c r="L6" s="65">
        <f t="shared" si="7"/>
        <v>0</v>
      </c>
      <c r="M6" s="65">
        <f t="shared" si="0"/>
        <v>0</v>
      </c>
      <c r="N6" s="65">
        <f t="shared" si="1"/>
        <v>0</v>
      </c>
      <c r="O6" s="65">
        <f t="shared" si="2"/>
        <v>0</v>
      </c>
      <c r="P6" s="65">
        <f t="shared" si="3"/>
        <v>0</v>
      </c>
      <c r="Q6" s="65">
        <f t="shared" si="4"/>
        <v>0</v>
      </c>
      <c r="R6" s="65">
        <f t="shared" si="5"/>
        <v>1</v>
      </c>
      <c r="S6" s="65">
        <f t="shared" si="6"/>
        <v>0</v>
      </c>
      <c r="T6" s="65"/>
    </row>
    <row r="7" spans="1:20" ht="13.5">
      <c r="A7" s="55">
        <f>SUBTOTAL(3,$B$2:B7)</f>
        <v>6</v>
      </c>
      <c r="B7" s="57" t="s">
        <v>19</v>
      </c>
      <c r="C7" s="60">
        <v>42045</v>
      </c>
      <c r="D7" s="61">
        <v>6</v>
      </c>
      <c r="E7" s="58" t="s">
        <v>57</v>
      </c>
      <c r="F7" s="58" t="s">
        <v>128</v>
      </c>
      <c r="G7" s="58" t="s">
        <v>204</v>
      </c>
      <c r="H7" s="57">
        <v>4</v>
      </c>
      <c r="I7" s="58" t="s">
        <v>84</v>
      </c>
      <c r="J7" s="58" t="s">
        <v>246</v>
      </c>
      <c r="K7" s="58" t="s">
        <v>247</v>
      </c>
      <c r="L7" s="65">
        <f t="shared" si="7"/>
        <v>0</v>
      </c>
      <c r="M7" s="65">
        <f t="shared" si="0"/>
        <v>0</v>
      </c>
      <c r="N7" s="65">
        <f t="shared" si="1"/>
        <v>0</v>
      </c>
      <c r="O7" s="65">
        <f t="shared" si="2"/>
        <v>0</v>
      </c>
      <c r="P7" s="65">
        <f t="shared" si="3"/>
        <v>0</v>
      </c>
      <c r="Q7" s="65">
        <f t="shared" si="4"/>
        <v>0</v>
      </c>
      <c r="R7" s="65">
        <f t="shared" si="5"/>
        <v>0</v>
      </c>
      <c r="S7" s="65">
        <f t="shared" si="6"/>
        <v>1</v>
      </c>
      <c r="T7" s="65"/>
    </row>
    <row r="8" spans="1:20" ht="13.5">
      <c r="A8" s="55">
        <f>SUBTOTAL(3,$B$2:B8)</f>
        <v>7</v>
      </c>
      <c r="B8" s="57" t="s">
        <v>32</v>
      </c>
      <c r="C8" s="60">
        <v>42046</v>
      </c>
      <c r="D8" s="61">
        <v>17.2</v>
      </c>
      <c r="E8" s="58" t="s">
        <v>117</v>
      </c>
      <c r="F8" s="58" t="s">
        <v>207</v>
      </c>
      <c r="G8" s="58" t="s">
        <v>208</v>
      </c>
      <c r="H8" s="57"/>
      <c r="I8" s="58" t="s">
        <v>20</v>
      </c>
      <c r="J8" s="58" t="s">
        <v>13</v>
      </c>
      <c r="K8" s="58" t="s">
        <v>222</v>
      </c>
      <c r="L8" s="65">
        <f t="shared" si="7"/>
        <v>0</v>
      </c>
      <c r="M8" s="65">
        <f t="shared" si="0"/>
        <v>0</v>
      </c>
      <c r="N8" s="65">
        <f t="shared" si="1"/>
        <v>0</v>
      </c>
      <c r="O8" s="65">
        <f t="shared" si="2"/>
        <v>0</v>
      </c>
      <c r="P8" s="65">
        <f t="shared" si="3"/>
        <v>0</v>
      </c>
      <c r="Q8" s="65">
        <f t="shared" si="4"/>
        <v>0</v>
      </c>
      <c r="R8" s="65">
        <f t="shared" si="5"/>
        <v>0</v>
      </c>
      <c r="S8" s="65">
        <f t="shared" si="6"/>
        <v>1</v>
      </c>
      <c r="T8" s="65"/>
    </row>
    <row r="9" spans="1:20" ht="13.5">
      <c r="A9" s="55">
        <f>SUBTOTAL(3,$B$2:B9)</f>
        <v>8</v>
      </c>
      <c r="B9" s="57" t="s">
        <v>72</v>
      </c>
      <c r="C9" s="60">
        <v>42046</v>
      </c>
      <c r="D9" s="61">
        <v>23</v>
      </c>
      <c r="E9" s="58" t="s">
        <v>93</v>
      </c>
      <c r="F9" s="58" t="s">
        <v>92</v>
      </c>
      <c r="G9" s="58" t="s">
        <v>210</v>
      </c>
      <c r="H9" s="57">
        <v>2</v>
      </c>
      <c r="I9" s="58" t="s">
        <v>187</v>
      </c>
      <c r="J9" s="58" t="s">
        <v>188</v>
      </c>
      <c r="K9" s="58" t="s">
        <v>189</v>
      </c>
      <c r="L9" s="65">
        <f t="shared" si="7"/>
        <v>0</v>
      </c>
      <c r="M9" s="65">
        <f t="shared" si="0"/>
        <v>1</v>
      </c>
      <c r="N9" s="65">
        <f t="shared" si="1"/>
        <v>0</v>
      </c>
      <c r="O9" s="65">
        <f t="shared" si="2"/>
        <v>0</v>
      </c>
      <c r="P9" s="65">
        <f t="shared" si="3"/>
        <v>0</v>
      </c>
      <c r="Q9" s="65">
        <f t="shared" si="4"/>
        <v>0</v>
      </c>
      <c r="R9" s="65">
        <f t="shared" si="5"/>
        <v>0</v>
      </c>
      <c r="S9" s="65">
        <f t="shared" si="6"/>
        <v>0</v>
      </c>
      <c r="T9" s="65"/>
    </row>
    <row r="10" spans="1:20" ht="13.5">
      <c r="A10" s="55">
        <f>SUBTOTAL(3,$B$2:B10)</f>
        <v>9</v>
      </c>
      <c r="B10" s="57" t="s">
        <v>19</v>
      </c>
      <c r="C10" s="60">
        <v>42046</v>
      </c>
      <c r="D10" s="61">
        <v>23</v>
      </c>
      <c r="E10" s="58" t="s">
        <v>93</v>
      </c>
      <c r="F10" s="58" t="s">
        <v>92</v>
      </c>
      <c r="G10" s="58" t="s">
        <v>235</v>
      </c>
      <c r="H10" s="57">
        <v>1</v>
      </c>
      <c r="I10" s="58" t="s">
        <v>117</v>
      </c>
      <c r="J10" s="58" t="s">
        <v>117</v>
      </c>
      <c r="K10" s="58" t="s">
        <v>266</v>
      </c>
      <c r="L10" s="65">
        <f t="shared" si="7"/>
        <v>0</v>
      </c>
      <c r="M10" s="65">
        <f t="shared" si="0"/>
        <v>0</v>
      </c>
      <c r="N10" s="65">
        <f t="shared" si="1"/>
        <v>0</v>
      </c>
      <c r="O10" s="65">
        <f t="shared" si="2"/>
        <v>0</v>
      </c>
      <c r="P10" s="65">
        <f t="shared" si="3"/>
        <v>1</v>
      </c>
      <c r="Q10" s="65">
        <f t="shared" si="4"/>
        <v>0</v>
      </c>
      <c r="R10" s="65">
        <f t="shared" si="5"/>
        <v>0</v>
      </c>
      <c r="S10" s="65">
        <f t="shared" si="6"/>
        <v>0</v>
      </c>
      <c r="T10" s="65"/>
    </row>
    <row r="11" spans="1:20" ht="13.5">
      <c r="A11" s="55">
        <f>SUBTOTAL(3,$B$2:B11)</f>
        <v>10</v>
      </c>
      <c r="B11" s="57" t="s">
        <v>72</v>
      </c>
      <c r="C11" s="60">
        <v>42046</v>
      </c>
      <c r="D11" s="61">
        <v>23</v>
      </c>
      <c r="E11" s="58" t="s">
        <v>93</v>
      </c>
      <c r="F11" s="58" t="s">
        <v>92</v>
      </c>
      <c r="G11" s="58" t="s">
        <v>213</v>
      </c>
      <c r="H11" s="57">
        <v>3</v>
      </c>
      <c r="I11" s="58" t="s">
        <v>117</v>
      </c>
      <c r="J11" s="58" t="s">
        <v>270</v>
      </c>
      <c r="K11" s="58" t="s">
        <v>272</v>
      </c>
      <c r="L11" s="65">
        <f t="shared" si="7"/>
        <v>0</v>
      </c>
      <c r="M11" s="65">
        <f t="shared" si="0"/>
        <v>0</v>
      </c>
      <c r="N11" s="65">
        <f t="shared" si="1"/>
        <v>0</v>
      </c>
      <c r="O11" s="65">
        <f t="shared" si="2"/>
        <v>0</v>
      </c>
      <c r="P11" s="65">
        <f t="shared" si="3"/>
        <v>0</v>
      </c>
      <c r="Q11" s="65">
        <f t="shared" si="4"/>
        <v>0</v>
      </c>
      <c r="R11" s="65">
        <f t="shared" si="5"/>
        <v>1</v>
      </c>
      <c r="S11" s="65">
        <f t="shared" si="6"/>
        <v>0</v>
      </c>
      <c r="T11" s="65"/>
    </row>
    <row r="12" spans="1:20" ht="13.5">
      <c r="A12" s="55">
        <f>SUBTOTAL(3,$B$2:B12)</f>
        <v>11</v>
      </c>
      <c r="B12" s="57" t="s">
        <v>151</v>
      </c>
      <c r="C12" s="60">
        <v>42047</v>
      </c>
      <c r="D12" s="61">
        <v>13.3</v>
      </c>
      <c r="E12" s="58" t="s">
        <v>20</v>
      </c>
      <c r="F12" s="58" t="s">
        <v>13</v>
      </c>
      <c r="G12" s="58" t="s">
        <v>141</v>
      </c>
      <c r="H12" s="57">
        <v>4</v>
      </c>
      <c r="I12" s="58" t="s">
        <v>20</v>
      </c>
      <c r="J12" s="58" t="s">
        <v>13</v>
      </c>
      <c r="K12" s="58" t="s">
        <v>221</v>
      </c>
      <c r="L12" s="65">
        <f t="shared" si="7"/>
        <v>0</v>
      </c>
      <c r="M12" s="65">
        <f t="shared" si="0"/>
        <v>0</v>
      </c>
      <c r="N12" s="65">
        <f t="shared" si="1"/>
        <v>0</v>
      </c>
      <c r="O12" s="65">
        <f t="shared" si="2"/>
        <v>0</v>
      </c>
      <c r="P12" s="65">
        <f t="shared" si="3"/>
        <v>0</v>
      </c>
      <c r="Q12" s="65">
        <f>SUMPRODUCT(($G$2:$G$30=K12)*($B$2:$B$30=$Q$1))</f>
        <v>0</v>
      </c>
      <c r="R12" s="65">
        <f t="shared" si="5"/>
        <v>0</v>
      </c>
      <c r="S12" s="65">
        <f>SUMPRODUCT(($G$2:$G$30=K12)*($B$2:$B$30=$S$1))</f>
        <v>2</v>
      </c>
      <c r="T12" s="65"/>
    </row>
    <row r="13" spans="1:20" ht="13.5">
      <c r="A13" s="55">
        <f>SUBTOTAL(3,$B$2:B13)</f>
        <v>12</v>
      </c>
      <c r="B13" s="58" t="s">
        <v>19</v>
      </c>
      <c r="C13" s="63">
        <v>42047</v>
      </c>
      <c r="D13" s="64">
        <v>21</v>
      </c>
      <c r="E13" s="58" t="s">
        <v>20</v>
      </c>
      <c r="F13" s="58" t="s">
        <v>13</v>
      </c>
      <c r="G13" s="58" t="s">
        <v>221</v>
      </c>
      <c r="H13" s="58">
        <v>1</v>
      </c>
      <c r="I13" s="58" t="s">
        <v>183</v>
      </c>
      <c r="J13" s="58" t="s">
        <v>183</v>
      </c>
      <c r="K13" s="58" t="s">
        <v>278</v>
      </c>
      <c r="L13" s="65">
        <f t="shared" si="7"/>
        <v>0</v>
      </c>
      <c r="M13" s="65">
        <f t="shared" si="0"/>
        <v>0</v>
      </c>
      <c r="N13" s="65">
        <f t="shared" si="1"/>
        <v>0</v>
      </c>
      <c r="O13" s="65">
        <f t="shared" si="2"/>
        <v>0</v>
      </c>
      <c r="P13" s="65">
        <f t="shared" si="3"/>
        <v>0</v>
      </c>
      <c r="Q13" s="65">
        <f t="shared" si="4"/>
        <v>0</v>
      </c>
      <c r="R13" s="65">
        <f t="shared" si="5"/>
        <v>1</v>
      </c>
      <c r="S13" s="65">
        <f t="shared" si="6"/>
        <v>0</v>
      </c>
      <c r="T13" s="65"/>
    </row>
    <row r="14" spans="1:20" ht="13.5">
      <c r="A14" s="55">
        <f>SUBTOTAL(3,$B$2:B14)</f>
        <v>13</v>
      </c>
      <c r="B14" s="58" t="s">
        <v>19</v>
      </c>
      <c r="C14" s="63">
        <v>42047</v>
      </c>
      <c r="D14" s="64">
        <v>3.3</v>
      </c>
      <c r="E14" s="58" t="s">
        <v>20</v>
      </c>
      <c r="F14" s="58" t="s">
        <v>13</v>
      </c>
      <c r="G14" s="58" t="s">
        <v>222</v>
      </c>
      <c r="H14" s="58">
        <v>7</v>
      </c>
      <c r="I14" s="58" t="s">
        <v>93</v>
      </c>
      <c r="J14" s="58" t="s">
        <v>92</v>
      </c>
      <c r="K14" s="58" t="s">
        <v>235</v>
      </c>
      <c r="L14" s="65">
        <f t="shared" si="7"/>
        <v>0</v>
      </c>
      <c r="M14" s="65">
        <f t="shared" si="0"/>
        <v>0</v>
      </c>
      <c r="N14" s="65">
        <f t="shared" si="1"/>
        <v>0</v>
      </c>
      <c r="O14" s="65">
        <f t="shared" si="2"/>
        <v>0</v>
      </c>
      <c r="P14" s="65">
        <f t="shared" si="3"/>
        <v>0</v>
      </c>
      <c r="Q14" s="65">
        <f t="shared" si="4"/>
        <v>0</v>
      </c>
      <c r="R14" s="65">
        <f t="shared" si="5"/>
        <v>0</v>
      </c>
      <c r="S14" s="65">
        <f t="shared" si="6"/>
        <v>1</v>
      </c>
      <c r="T14" s="65"/>
    </row>
    <row r="15" spans="1:20" ht="13.5">
      <c r="A15" s="55">
        <f>SUBTOTAL(3,$B$2:B15)</f>
        <v>14</v>
      </c>
      <c r="B15" s="58" t="s">
        <v>19</v>
      </c>
      <c r="C15" s="63">
        <v>42047</v>
      </c>
      <c r="D15" s="64">
        <v>14</v>
      </c>
      <c r="E15" s="58" t="s">
        <v>20</v>
      </c>
      <c r="F15" s="58" t="s">
        <v>13</v>
      </c>
      <c r="G15" s="58" t="s">
        <v>141</v>
      </c>
      <c r="H15" s="58">
        <v>5</v>
      </c>
      <c r="I15" s="58" t="s">
        <v>20</v>
      </c>
      <c r="J15" s="58" t="s">
        <v>137</v>
      </c>
      <c r="K15" s="58" t="s">
        <v>240</v>
      </c>
      <c r="L15" s="65">
        <f>SUMPRODUCT(($G$2:$G$30=K15)*($B$2:$B$30=$L$1))</f>
        <v>0</v>
      </c>
      <c r="M15" s="65">
        <f t="shared" si="0"/>
        <v>0</v>
      </c>
      <c r="N15" s="65">
        <f t="shared" si="1"/>
        <v>0</v>
      </c>
      <c r="O15" s="65">
        <f>SUMPRODUCT(($G$2:$G$30=K15)*($B$2:$B$30=$O$1))</f>
        <v>1</v>
      </c>
      <c r="P15" s="65">
        <f t="shared" si="3"/>
        <v>0</v>
      </c>
      <c r="Q15" s="65">
        <f t="shared" si="4"/>
        <v>0</v>
      </c>
      <c r="R15" s="65">
        <f t="shared" si="5"/>
        <v>0</v>
      </c>
      <c r="S15" s="65">
        <f>SUMPRODUCT(($G$2:$G$30=K15)*($B$2:$B$30=$S$1))</f>
        <v>0</v>
      </c>
      <c r="T15" s="65"/>
    </row>
    <row r="16" spans="1:20" ht="13.5">
      <c r="A16" s="55">
        <f>SUBTOTAL(3,$B$2:B16)</f>
        <v>15</v>
      </c>
      <c r="B16" s="58" t="s">
        <v>19</v>
      </c>
      <c r="C16" s="63">
        <v>42048</v>
      </c>
      <c r="D16" s="64">
        <v>22</v>
      </c>
      <c r="E16" s="58" t="s">
        <v>20</v>
      </c>
      <c r="F16" s="58" t="s">
        <v>13</v>
      </c>
      <c r="G16" s="58" t="s">
        <v>221</v>
      </c>
      <c r="H16" s="58">
        <v>1</v>
      </c>
      <c r="I16" s="58" t="s">
        <v>250</v>
      </c>
      <c r="J16" s="58" t="s">
        <v>251</v>
      </c>
      <c r="K16" s="58" t="s">
        <v>252</v>
      </c>
      <c r="L16" s="65">
        <f t="shared" si="7"/>
        <v>0</v>
      </c>
      <c r="M16" s="65">
        <f>SUMPRODUCT(($G$2:$G$30=K16)*($B$2:$B$30=$M$1))</f>
        <v>0</v>
      </c>
      <c r="N16" s="65">
        <f t="shared" si="1"/>
        <v>0</v>
      </c>
      <c r="O16" s="65">
        <f t="shared" si="2"/>
        <v>0</v>
      </c>
      <c r="P16" s="65">
        <f t="shared" si="3"/>
        <v>0</v>
      </c>
      <c r="Q16" s="65">
        <f t="shared" si="4"/>
        <v>0</v>
      </c>
      <c r="R16" s="65">
        <f t="shared" si="5"/>
        <v>1</v>
      </c>
      <c r="S16" s="65">
        <f t="shared" si="6"/>
        <v>0</v>
      </c>
      <c r="T16" s="65"/>
    </row>
    <row r="17" spans="1:20" ht="13.5">
      <c r="A17" s="55">
        <f>SUBTOTAL(3,$B$2:B17)</f>
        <v>16</v>
      </c>
      <c r="B17" s="59" t="s">
        <v>74</v>
      </c>
      <c r="C17" s="63">
        <v>42048</v>
      </c>
      <c r="D17" s="64">
        <v>21.43</v>
      </c>
      <c r="E17" s="58" t="s">
        <v>117</v>
      </c>
      <c r="F17" s="58" t="s">
        <v>232</v>
      </c>
      <c r="G17" s="58" t="s">
        <v>233</v>
      </c>
      <c r="H17" s="58">
        <v>1</v>
      </c>
      <c r="I17" s="58" t="s">
        <v>93</v>
      </c>
      <c r="J17" s="58" t="s">
        <v>92</v>
      </c>
      <c r="K17" s="58" t="s">
        <v>210</v>
      </c>
      <c r="L17" s="65">
        <f t="shared" si="7"/>
        <v>0</v>
      </c>
      <c r="M17" s="65">
        <f t="shared" si="0"/>
        <v>1</v>
      </c>
      <c r="N17" s="65">
        <f t="shared" si="1"/>
        <v>0</v>
      </c>
      <c r="O17" s="65">
        <f t="shared" si="2"/>
        <v>0</v>
      </c>
      <c r="P17" s="65">
        <f t="shared" si="3"/>
        <v>0</v>
      </c>
      <c r="Q17" s="65">
        <f t="shared" si="4"/>
        <v>0</v>
      </c>
      <c r="R17" s="65">
        <f t="shared" si="5"/>
        <v>0</v>
      </c>
      <c r="S17" s="65">
        <f t="shared" si="6"/>
        <v>0</v>
      </c>
      <c r="T17" s="65"/>
    </row>
    <row r="18" spans="1:20" ht="13.5">
      <c r="A18" s="55">
        <f>SUBTOTAL(3,$B$2:B18)</f>
        <v>17</v>
      </c>
      <c r="B18" s="58" t="s">
        <v>90</v>
      </c>
      <c r="C18" s="63">
        <v>42048</v>
      </c>
      <c r="D18" s="64">
        <v>18</v>
      </c>
      <c r="E18" s="58" t="s">
        <v>20</v>
      </c>
      <c r="F18" s="58" t="s">
        <v>137</v>
      </c>
      <c r="G18" s="58" t="s">
        <v>240</v>
      </c>
      <c r="H18" s="58">
        <v>4</v>
      </c>
      <c r="I18" s="58" t="s">
        <v>75</v>
      </c>
      <c r="J18" s="58" t="s">
        <v>274</v>
      </c>
      <c r="K18" s="58" t="s">
        <v>275</v>
      </c>
      <c r="L18" s="65">
        <f t="shared" si="7"/>
        <v>0</v>
      </c>
      <c r="M18" s="65">
        <f t="shared" si="0"/>
        <v>0</v>
      </c>
      <c r="N18" s="65">
        <f t="shared" si="1"/>
        <v>0</v>
      </c>
      <c r="O18" s="65">
        <f t="shared" si="2"/>
        <v>0</v>
      </c>
      <c r="P18" s="65">
        <f t="shared" si="3"/>
        <v>1</v>
      </c>
      <c r="Q18" s="65">
        <f t="shared" si="4"/>
        <v>0</v>
      </c>
      <c r="R18" s="65">
        <f t="shared" si="5"/>
        <v>0</v>
      </c>
      <c r="S18" s="65">
        <f t="shared" si="6"/>
        <v>0</v>
      </c>
      <c r="T18" s="65"/>
    </row>
    <row r="19" spans="1:20" ht="13.5">
      <c r="A19" s="55">
        <f>SUBTOTAL(3,$B$2:B19)</f>
        <v>18</v>
      </c>
      <c r="B19" s="59" t="s">
        <v>72</v>
      </c>
      <c r="C19" s="63">
        <v>42049</v>
      </c>
      <c r="D19" s="64">
        <v>15.3</v>
      </c>
      <c r="E19" s="58" t="s">
        <v>117</v>
      </c>
      <c r="F19" s="58" t="s">
        <v>117</v>
      </c>
      <c r="G19" s="58" t="s">
        <v>244</v>
      </c>
      <c r="H19" s="58">
        <v>0</v>
      </c>
      <c r="I19" s="58" t="s">
        <v>20</v>
      </c>
      <c r="J19" s="58" t="s">
        <v>13</v>
      </c>
      <c r="K19" s="58" t="s">
        <v>141</v>
      </c>
      <c r="L19" s="65">
        <f t="shared" si="7"/>
        <v>1</v>
      </c>
      <c r="M19" s="65">
        <f t="shared" si="0"/>
        <v>0</v>
      </c>
      <c r="N19" s="65">
        <f t="shared" si="1"/>
        <v>0</v>
      </c>
      <c r="O19" s="65">
        <f t="shared" si="2"/>
        <v>0</v>
      </c>
      <c r="P19" s="65">
        <f t="shared" si="3"/>
        <v>0</v>
      </c>
      <c r="Q19" s="65">
        <f t="shared" si="4"/>
        <v>0</v>
      </c>
      <c r="R19" s="65">
        <f t="shared" si="5"/>
        <v>0</v>
      </c>
      <c r="S19" s="65">
        <f t="shared" si="6"/>
        <v>1</v>
      </c>
      <c r="T19" s="65"/>
    </row>
    <row r="20" spans="1:20" ht="13.5">
      <c r="A20" s="55">
        <f>SUBTOTAL(3,$B$2:B20)</f>
        <v>19</v>
      </c>
      <c r="B20" s="58" t="s">
        <v>19</v>
      </c>
      <c r="C20" s="63">
        <v>42049</v>
      </c>
      <c r="D20" s="64">
        <v>15</v>
      </c>
      <c r="E20" s="58" t="s">
        <v>84</v>
      </c>
      <c r="F20" s="58" t="s">
        <v>246</v>
      </c>
      <c r="G20" s="58" t="s">
        <v>247</v>
      </c>
      <c r="H20" s="58">
        <v>1</v>
      </c>
      <c r="I20" s="58" t="s">
        <v>107</v>
      </c>
      <c r="J20" s="58" t="s">
        <v>40</v>
      </c>
      <c r="K20" s="58" t="s">
        <v>193</v>
      </c>
      <c r="L20" s="65">
        <f t="shared" si="7"/>
        <v>0</v>
      </c>
      <c r="M20" s="65">
        <f t="shared" si="0"/>
        <v>0</v>
      </c>
      <c r="N20" s="65">
        <f t="shared" si="1"/>
        <v>0</v>
      </c>
      <c r="O20" s="65">
        <f t="shared" si="2"/>
        <v>0</v>
      </c>
      <c r="P20" s="65">
        <f t="shared" si="3"/>
        <v>0</v>
      </c>
      <c r="Q20" s="65">
        <f t="shared" si="4"/>
        <v>0</v>
      </c>
      <c r="R20" s="65">
        <f t="shared" si="5"/>
        <v>1</v>
      </c>
      <c r="S20" s="65">
        <f t="shared" si="6"/>
        <v>0</v>
      </c>
      <c r="T20" s="65"/>
    </row>
    <row r="21" spans="1:20" ht="13.5">
      <c r="A21" s="55">
        <f>SUBTOTAL(3,$B$2:B21)</f>
        <v>20</v>
      </c>
      <c r="B21" s="57" t="s">
        <v>74</v>
      </c>
      <c r="C21" s="60">
        <v>42051</v>
      </c>
      <c r="D21" s="61">
        <v>15</v>
      </c>
      <c r="E21" s="58" t="s">
        <v>250</v>
      </c>
      <c r="F21" s="58" t="s">
        <v>251</v>
      </c>
      <c r="G21" s="58" t="s">
        <v>252</v>
      </c>
      <c r="H21" s="57">
        <v>3</v>
      </c>
      <c r="I21" s="58" t="s">
        <v>117</v>
      </c>
      <c r="J21" s="58" t="s">
        <v>117</v>
      </c>
      <c r="K21" s="58" t="s">
        <v>244</v>
      </c>
      <c r="L21" s="65">
        <f t="shared" si="7"/>
        <v>0</v>
      </c>
      <c r="M21" s="65">
        <f t="shared" si="0"/>
        <v>1</v>
      </c>
      <c r="N21" s="65">
        <f t="shared" si="1"/>
        <v>0</v>
      </c>
      <c r="O21" s="65">
        <f t="shared" si="2"/>
        <v>0</v>
      </c>
      <c r="P21" s="65">
        <f t="shared" si="3"/>
        <v>0</v>
      </c>
      <c r="Q21" s="65">
        <f t="shared" si="4"/>
        <v>0</v>
      </c>
      <c r="R21" s="65">
        <f t="shared" si="5"/>
        <v>0</v>
      </c>
      <c r="S21" s="65">
        <f t="shared" si="6"/>
        <v>0</v>
      </c>
      <c r="T21" s="65"/>
    </row>
    <row r="22" spans="1:20" ht="13.5">
      <c r="A22" s="55">
        <f>SUBTOTAL(3,$B$2:B22)</f>
        <v>21</v>
      </c>
      <c r="B22" s="57" t="s">
        <v>74</v>
      </c>
      <c r="C22" s="60">
        <v>42058</v>
      </c>
      <c r="D22" s="61">
        <v>14.45</v>
      </c>
      <c r="E22" s="58" t="s">
        <v>183</v>
      </c>
      <c r="F22" s="58" t="s">
        <v>262</v>
      </c>
      <c r="G22" s="58" t="s">
        <v>269</v>
      </c>
      <c r="H22" s="57">
        <v>4</v>
      </c>
      <c r="I22" s="58" t="s">
        <v>57</v>
      </c>
      <c r="J22" s="58" t="s">
        <v>128</v>
      </c>
      <c r="K22" s="58" t="s">
        <v>204</v>
      </c>
      <c r="L22" s="65">
        <f t="shared" si="7"/>
        <v>0</v>
      </c>
      <c r="M22" s="65">
        <f t="shared" si="0"/>
        <v>0</v>
      </c>
      <c r="N22" s="65">
        <f t="shared" si="1"/>
        <v>0</v>
      </c>
      <c r="O22" s="65">
        <f t="shared" si="2"/>
        <v>0</v>
      </c>
      <c r="P22" s="65">
        <f t="shared" si="3"/>
        <v>0</v>
      </c>
      <c r="Q22" s="65">
        <f t="shared" si="4"/>
        <v>0</v>
      </c>
      <c r="R22" s="65">
        <f t="shared" si="5"/>
        <v>0</v>
      </c>
      <c r="S22" s="65">
        <f t="shared" si="6"/>
        <v>1</v>
      </c>
      <c r="T22" s="65"/>
    </row>
    <row r="23" spans="1:20" ht="13.5">
      <c r="A23" s="55">
        <f>SUBTOTAL(3,$B$2:B23)</f>
        <v>22</v>
      </c>
      <c r="B23" s="57" t="s">
        <v>32</v>
      </c>
      <c r="C23" s="60">
        <v>42059</v>
      </c>
      <c r="D23" s="61">
        <v>22.15</v>
      </c>
      <c r="E23" s="58" t="s">
        <v>117</v>
      </c>
      <c r="F23" s="58" t="s">
        <v>117</v>
      </c>
      <c r="G23" s="58" t="s">
        <v>266</v>
      </c>
      <c r="H23" s="57">
        <v>2</v>
      </c>
      <c r="I23" s="58" t="s">
        <v>20</v>
      </c>
      <c r="J23" s="58" t="s">
        <v>13</v>
      </c>
      <c r="K23" s="58" t="s">
        <v>196</v>
      </c>
      <c r="L23" s="65">
        <f t="shared" si="7"/>
        <v>0</v>
      </c>
      <c r="M23" s="65">
        <f t="shared" si="0"/>
        <v>0</v>
      </c>
      <c r="N23" s="65">
        <f t="shared" si="1"/>
        <v>0</v>
      </c>
      <c r="O23" s="65">
        <f t="shared" si="2"/>
        <v>0</v>
      </c>
      <c r="P23" s="65">
        <f t="shared" si="3"/>
        <v>0</v>
      </c>
      <c r="Q23" s="65">
        <f t="shared" si="4"/>
        <v>0</v>
      </c>
      <c r="R23" s="65">
        <f t="shared" si="5"/>
        <v>1</v>
      </c>
      <c r="S23" s="65">
        <f t="shared" si="6"/>
        <v>0</v>
      </c>
      <c r="T23" s="65"/>
    </row>
    <row r="24" spans="1:20" ht="13.5">
      <c r="A24" s="55">
        <f>SUBTOTAL(3,$B$2:B24)</f>
        <v>23</v>
      </c>
      <c r="B24" s="57" t="s">
        <v>74</v>
      </c>
      <c r="C24" s="60">
        <v>42062</v>
      </c>
      <c r="D24" s="61">
        <v>4</v>
      </c>
      <c r="E24" s="58" t="s">
        <v>117</v>
      </c>
      <c r="F24" s="58" t="s">
        <v>270</v>
      </c>
      <c r="G24" s="58" t="s">
        <v>272</v>
      </c>
      <c r="H24" s="57">
        <v>2</v>
      </c>
      <c r="K24" s="58"/>
      <c r="L24" s="65">
        <f t="shared" si="7"/>
        <v>0</v>
      </c>
      <c r="M24" s="65">
        <f t="shared" si="0"/>
        <v>0</v>
      </c>
      <c r="N24" s="65">
        <f t="shared" si="1"/>
        <v>0</v>
      </c>
      <c r="O24" s="65">
        <f t="shared" si="2"/>
        <v>0</v>
      </c>
      <c r="P24" s="65">
        <f t="shared" si="3"/>
        <v>0</v>
      </c>
      <c r="Q24" s="65">
        <f t="shared" si="4"/>
        <v>0</v>
      </c>
      <c r="R24" s="65">
        <f t="shared" si="5"/>
        <v>0</v>
      </c>
      <c r="S24" s="65">
        <f t="shared" si="6"/>
        <v>0</v>
      </c>
      <c r="T24" s="65"/>
    </row>
    <row r="25" spans="1:20" ht="13.5">
      <c r="A25" s="55">
        <f>SUBTOTAL(3,$B$2:B25)</f>
        <v>24</v>
      </c>
      <c r="B25" s="57" t="s">
        <v>32</v>
      </c>
      <c r="C25" s="60">
        <v>42061</v>
      </c>
      <c r="D25" s="61">
        <v>17</v>
      </c>
      <c r="E25" s="58" t="s">
        <v>75</v>
      </c>
      <c r="F25" s="58" t="s">
        <v>274</v>
      </c>
      <c r="G25" s="58" t="s">
        <v>275</v>
      </c>
      <c r="H25" s="57">
        <v>5</v>
      </c>
      <c r="K25" s="58"/>
      <c r="L25" s="65">
        <f t="shared" si="7"/>
        <v>0</v>
      </c>
      <c r="M25" s="65">
        <f t="shared" si="0"/>
        <v>0</v>
      </c>
      <c r="N25" s="65">
        <f t="shared" si="1"/>
        <v>0</v>
      </c>
      <c r="O25" s="65">
        <f t="shared" si="2"/>
        <v>0</v>
      </c>
      <c r="P25" s="65">
        <f t="shared" si="3"/>
        <v>0</v>
      </c>
      <c r="Q25" s="65">
        <f t="shared" si="4"/>
        <v>0</v>
      </c>
      <c r="R25" s="65">
        <f t="shared" si="5"/>
        <v>0</v>
      </c>
      <c r="S25" s="65">
        <f t="shared" si="6"/>
        <v>0</v>
      </c>
      <c r="T25" s="65"/>
    </row>
    <row r="26" spans="1:20">
      <c r="A26" s="55">
        <f>SUBTOTAL(3,$B$2:B26)</f>
        <v>24</v>
      </c>
      <c r="L26" s="65">
        <f t="shared" si="7"/>
        <v>0</v>
      </c>
      <c r="M26" s="65">
        <f t="shared" si="0"/>
        <v>0</v>
      </c>
      <c r="N26" s="65">
        <f t="shared" si="1"/>
        <v>0</v>
      </c>
      <c r="O26" s="65">
        <f t="shared" si="2"/>
        <v>0</v>
      </c>
      <c r="P26" s="65">
        <f t="shared" si="3"/>
        <v>0</v>
      </c>
      <c r="Q26" s="65">
        <f t="shared" si="4"/>
        <v>0</v>
      </c>
      <c r="R26" s="65">
        <f t="shared" si="5"/>
        <v>0</v>
      </c>
      <c r="S26" s="65">
        <f t="shared" si="6"/>
        <v>0</v>
      </c>
      <c r="T26" s="65"/>
    </row>
    <row r="27" spans="1:20">
      <c r="A27" s="55">
        <f>SUBTOTAL(3,$B$2:B27)</f>
        <v>24</v>
      </c>
      <c r="L27" s="65">
        <f t="shared" si="7"/>
        <v>0</v>
      </c>
      <c r="M27" s="65">
        <f t="shared" si="0"/>
        <v>0</v>
      </c>
      <c r="N27" s="65">
        <f t="shared" si="1"/>
        <v>0</v>
      </c>
      <c r="O27" s="65">
        <f t="shared" si="2"/>
        <v>0</v>
      </c>
      <c r="P27" s="65">
        <f t="shared" si="3"/>
        <v>0</v>
      </c>
      <c r="Q27" s="65">
        <f t="shared" si="4"/>
        <v>0</v>
      </c>
      <c r="R27" s="65">
        <f t="shared" si="5"/>
        <v>0</v>
      </c>
      <c r="S27" s="65">
        <f t="shared" si="6"/>
        <v>0</v>
      </c>
      <c r="T27" s="65"/>
    </row>
    <row r="28" spans="1:20">
      <c r="A28" s="55">
        <f>SUBTOTAL(3,$B$2:B28)</f>
        <v>24</v>
      </c>
      <c r="L28" s="65">
        <f t="shared" si="7"/>
        <v>0</v>
      </c>
      <c r="M28" s="65">
        <f t="shared" si="0"/>
        <v>0</v>
      </c>
      <c r="N28" s="65">
        <f t="shared" si="1"/>
        <v>0</v>
      </c>
      <c r="O28" s="65">
        <f t="shared" si="2"/>
        <v>0</v>
      </c>
      <c r="P28" s="65">
        <f t="shared" si="3"/>
        <v>0</v>
      </c>
      <c r="Q28" s="65">
        <f t="shared" si="4"/>
        <v>0</v>
      </c>
      <c r="R28" s="65">
        <f t="shared" si="5"/>
        <v>0</v>
      </c>
      <c r="S28" s="65">
        <f>SUMPRODUCT(($G$2:$G$30=K28)*($B$2:$B$30=$S$1))</f>
        <v>0</v>
      </c>
      <c r="T28" s="65"/>
    </row>
    <row r="29" spans="1:20">
      <c r="A29" s="55">
        <f>SUBTOTAL(3,$B$2:B29)</f>
        <v>24</v>
      </c>
      <c r="L29" s="65">
        <f t="shared" si="7"/>
        <v>0</v>
      </c>
      <c r="M29" s="65">
        <f t="shared" si="0"/>
        <v>0</v>
      </c>
      <c r="N29" s="65">
        <f t="shared" si="1"/>
        <v>0</v>
      </c>
      <c r="O29" s="65">
        <f t="shared" si="2"/>
        <v>0</v>
      </c>
      <c r="P29" s="65">
        <f t="shared" si="3"/>
        <v>0</v>
      </c>
      <c r="Q29" s="65">
        <f t="shared" si="4"/>
        <v>0</v>
      </c>
      <c r="R29" s="65">
        <f t="shared" si="5"/>
        <v>0</v>
      </c>
      <c r="S29" s="65">
        <f>SUMPRODUCT(($G$2:$G$30=K29)*($B$2:$B$30=$S$1))</f>
        <v>0</v>
      </c>
      <c r="T29" s="65"/>
    </row>
    <row r="30" spans="1:20">
      <c r="A30" s="55">
        <f>SUBTOTAL(3,$B$2:B30)</f>
        <v>24</v>
      </c>
      <c r="L30" s="65">
        <f t="shared" si="7"/>
        <v>0</v>
      </c>
      <c r="M30" s="65">
        <f t="shared" si="0"/>
        <v>0</v>
      </c>
      <c r="N30" s="65">
        <f t="shared" si="1"/>
        <v>0</v>
      </c>
      <c r="O30" s="65">
        <f t="shared" si="2"/>
        <v>0</v>
      </c>
      <c r="P30" s="65">
        <f t="shared" si="3"/>
        <v>0</v>
      </c>
      <c r="Q30" s="65">
        <f t="shared" si="4"/>
        <v>0</v>
      </c>
      <c r="R30" s="65">
        <f t="shared" si="5"/>
        <v>0</v>
      </c>
      <c r="S30" s="65">
        <f t="shared" si="6"/>
        <v>0</v>
      </c>
      <c r="T30" s="65"/>
    </row>
    <row r="31" spans="1:20">
      <c r="A31" s="55">
        <f>SUBTOTAL(3,$B$2:B31)</f>
        <v>24</v>
      </c>
      <c r="L31" s="66">
        <f>SUM(L2:L30)</f>
        <v>1</v>
      </c>
      <c r="M31" s="66">
        <f t="shared" ref="M31:S31" si="8">SUM(M2:M30)</f>
        <v>4</v>
      </c>
      <c r="N31" s="65">
        <f t="shared" si="8"/>
        <v>0</v>
      </c>
      <c r="O31" s="66">
        <f t="shared" si="8"/>
        <v>1</v>
      </c>
      <c r="P31" s="66">
        <f t="shared" si="8"/>
        <v>3</v>
      </c>
      <c r="Q31" s="65">
        <f t="shared" si="8"/>
        <v>0</v>
      </c>
      <c r="R31" s="66">
        <f t="shared" si="8"/>
        <v>7</v>
      </c>
      <c r="S31" s="66">
        <f t="shared" si="8"/>
        <v>8</v>
      </c>
      <c r="T31" s="65">
        <f>SUM(L31:S31)</f>
        <v>24</v>
      </c>
    </row>
    <row r="32" spans="1:20">
      <c r="L32" s="65"/>
      <c r="M32" s="65"/>
      <c r="N32" s="65"/>
      <c r="O32" s="65"/>
      <c r="P32" s="65"/>
      <c r="Q32" s="65"/>
      <c r="R32" s="65"/>
      <c r="S32" s="65">
        <v>8</v>
      </c>
      <c r="T32" s="65">
        <f>SUM(L32:S32)</f>
        <v>8</v>
      </c>
    </row>
  </sheetData>
  <autoFilter ref="A1:T32"/>
  <dataValidations count="7">
    <dataValidation allowBlank="1" showInputMessage="1" showErrorMessage="1" prompt="isikan nama dusun" sqref="G2:G25 K2:K25"/>
    <dataValidation allowBlank="1" showInputMessage="1" showErrorMessage="1" prompt="isikan nama desa" sqref="F2:F25 J2:J23"/>
    <dataValidation allowBlank="1" showInputMessage="1" showErrorMessage="1" prompt="isikan nama kecamatan" sqref="E2:E25 I2:I23"/>
    <dataValidation type="time" operator="notBetween" allowBlank="1" showInputMessage="1" showErrorMessage="1" error="betulkan" prompt="isikan waktu kejadian , bukan waktu input data" sqref="D2:D25">
      <formula1>0</formula1>
      <formula2>0</formula2>
    </dataValidation>
    <dataValidation type="date" operator="notBetween" allowBlank="1" showInputMessage="1" showErrorMessage="1" error="betulkan" prompt="format TGL BULAN TAHUN ( Contoh : 1jan15)" sqref="C2:C25">
      <formula1>1</formula1>
      <formula2>31</formula2>
    </dataValidation>
    <dataValidation allowBlank="1" showInputMessage="1" showErrorMessage="1" prompt="tulis jenis kejadian" sqref="B2:B25 L1:M1 O1:P1 R1:S1"/>
    <dataValidation type="whole" allowBlank="1" showInputMessage="1" showErrorMessage="1" errorTitle="salah" error="kudu angka,,,bukan huruf" promptTitle="rt" prompt="masukin angka dari &quot; 0 &quot; sd &quot; 100 &quot;" sqref="H2:H25">
      <formula1>0</formula1>
      <formula2>100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T64"/>
  <sheetViews>
    <sheetView topLeftCell="L1" workbookViewId="0">
      <pane ySplit="1" topLeftCell="A2" activePane="bottomLeft" state="frozen"/>
      <selection pane="bottomLeft" activeCell="AA24" sqref="AA24"/>
    </sheetView>
  </sheetViews>
  <sheetFormatPr defaultRowHeight="13.5"/>
  <cols>
    <col min="1" max="1" width="7.42578125" style="123" hidden="1" customWidth="1"/>
    <col min="2" max="2" width="10.42578125" style="123" hidden="1" customWidth="1"/>
    <col min="3" max="3" width="7.5703125" style="133" hidden="1" customWidth="1"/>
    <col min="4" max="4" width="5.42578125" style="123" hidden="1" customWidth="1"/>
    <col min="5" max="5" width="9.5703125" style="123" hidden="1" customWidth="1"/>
    <col min="6" max="6" width="9.42578125" style="123" hidden="1" customWidth="1"/>
    <col min="7" max="7" width="9.7109375" style="123" hidden="1" customWidth="1"/>
    <col min="8" max="8" width="4.140625" style="123" hidden="1" customWidth="1"/>
    <col min="9" max="9" width="9.5703125" style="123" hidden="1" customWidth="1"/>
    <col min="10" max="10" width="9.42578125" style="123" hidden="1" customWidth="1"/>
    <col min="11" max="11" width="9.7109375" style="123" hidden="1" customWidth="1"/>
    <col min="12" max="12" width="9.42578125" style="62" bestFit="1" customWidth="1"/>
    <col min="13" max="13" width="6.5703125" style="62" bestFit="1" customWidth="1"/>
    <col min="14" max="14" width="11.140625" style="62" bestFit="1" customWidth="1"/>
    <col min="15" max="15" width="8.85546875" style="62" bestFit="1" customWidth="1"/>
    <col min="16" max="16" width="8" style="62" bestFit="1" customWidth="1"/>
    <col min="17" max="17" width="12.7109375" style="62" bestFit="1" customWidth="1"/>
    <col min="18" max="18" width="12.140625" style="62" bestFit="1" customWidth="1"/>
    <col min="19" max="19" width="10.85546875" style="62" bestFit="1" customWidth="1"/>
    <col min="20" max="20" width="5" style="62" customWidth="1"/>
    <col min="21" max="16384" width="9.140625" style="123"/>
  </cols>
  <sheetData>
    <row r="1" spans="1:20" s="131" customFormat="1">
      <c r="A1" s="131" t="s">
        <v>182</v>
      </c>
      <c r="B1" s="131" t="s">
        <v>179</v>
      </c>
      <c r="C1" s="132" t="s">
        <v>180</v>
      </c>
      <c r="D1" s="131" t="s">
        <v>181</v>
      </c>
      <c r="E1" s="131" t="s">
        <v>8</v>
      </c>
      <c r="F1" s="131" t="s">
        <v>9</v>
      </c>
      <c r="G1" s="131" t="s">
        <v>10</v>
      </c>
      <c r="H1" s="131" t="s">
        <v>11</v>
      </c>
      <c r="L1" s="67" t="s">
        <v>72</v>
      </c>
      <c r="M1" s="67" t="s">
        <v>116</v>
      </c>
      <c r="N1" s="136" t="s">
        <v>316</v>
      </c>
      <c r="O1" s="68" t="s">
        <v>32</v>
      </c>
      <c r="P1" s="67" t="s">
        <v>125</v>
      </c>
      <c r="Q1" s="136" t="s">
        <v>299</v>
      </c>
      <c r="R1" s="69" t="s">
        <v>74</v>
      </c>
      <c r="S1" s="68" t="s">
        <v>19</v>
      </c>
      <c r="T1" s="136" t="s">
        <v>544</v>
      </c>
    </row>
    <row r="2" spans="1:20">
      <c r="A2" s="123">
        <f>SUBTOTAL(3,$B$2:B2)</f>
        <v>1</v>
      </c>
      <c r="B2" s="119" t="s">
        <v>74</v>
      </c>
      <c r="C2" s="120">
        <v>42066</v>
      </c>
      <c r="D2" s="121">
        <v>7.3</v>
      </c>
      <c r="E2" s="122" t="s">
        <v>64</v>
      </c>
      <c r="F2" s="122" t="s">
        <v>65</v>
      </c>
      <c r="G2" s="122" t="s">
        <v>279</v>
      </c>
      <c r="H2" s="119"/>
      <c r="I2" s="122" t="s">
        <v>379</v>
      </c>
      <c r="J2" s="122" t="s">
        <v>370</v>
      </c>
      <c r="K2" s="122" t="s">
        <v>308</v>
      </c>
      <c r="L2" s="136">
        <f>SUMPRODUCT(($G$2:$G$60=K2)*($B$2:$B$60=$L$1))</f>
        <v>0</v>
      </c>
      <c r="M2" s="136">
        <f>SUMPRODUCT(($G$2:$G$60=K2)*($B$2:$B$60=$M$1))</f>
        <v>0</v>
      </c>
      <c r="N2" s="136">
        <f>SUMPRODUCT(($G$2:$G$60=K2)*($B$2:$B$60=$N$1))</f>
        <v>0</v>
      </c>
      <c r="O2" s="136">
        <f>SUMPRODUCT(($G$2:$G$60=K2)*($B$2:$B$60=$O$1))</f>
        <v>1</v>
      </c>
      <c r="P2" s="136">
        <f>SUMPRODUCT(($G$2:$G$60=K2)*($B$2:$B$60=$P$1))</f>
        <v>0</v>
      </c>
      <c r="Q2" s="136">
        <f>SUMPRODUCT(($G$2:$G$60=K2)*($B$2:$B$60=$Q$1))</f>
        <v>0</v>
      </c>
      <c r="R2" s="136">
        <f>SUMPRODUCT(($G$2:$G$60=K2)*($B$2:$B$60=$R$1))</f>
        <v>1</v>
      </c>
      <c r="S2" s="136">
        <f>SUMPRODUCT(($G$2:$G$60=K2)*($B$2:$B$60=$S$1))</f>
        <v>0</v>
      </c>
      <c r="T2" s="136"/>
    </row>
    <row r="3" spans="1:20">
      <c r="A3" s="123">
        <f>SUBTOTAL(3,$B$2:B3)</f>
        <v>2</v>
      </c>
      <c r="B3" s="119" t="s">
        <v>74</v>
      </c>
      <c r="C3" s="120">
        <v>42067</v>
      </c>
      <c r="D3" s="121">
        <v>8</v>
      </c>
      <c r="E3" s="122" t="s">
        <v>23</v>
      </c>
      <c r="F3" s="122" t="s">
        <v>283</v>
      </c>
      <c r="G3" s="122" t="s">
        <v>284</v>
      </c>
      <c r="H3" s="119">
        <v>1</v>
      </c>
      <c r="I3" s="122" t="s">
        <v>117</v>
      </c>
      <c r="J3" s="122" t="s">
        <v>117</v>
      </c>
      <c r="K3" s="135" t="s">
        <v>320</v>
      </c>
      <c r="L3" s="136">
        <f t="shared" ref="L3:L60" si="0">SUMPRODUCT(($G$2:$G$60=K3)*($B$2:$B$60=$L$1))</f>
        <v>1</v>
      </c>
      <c r="M3" s="136">
        <f t="shared" ref="M3:M60" si="1">SUMPRODUCT(($G$2:$G$60=K3)*($B$2:$B$60=$M$1))</f>
        <v>0</v>
      </c>
      <c r="N3" s="136">
        <f t="shared" ref="N3:N60" si="2">SUMPRODUCT(($G$2:$G$60=K3)*($B$2:$B$60=$N$1))</f>
        <v>0</v>
      </c>
      <c r="O3" s="136">
        <f t="shared" ref="O3:O60" si="3">SUMPRODUCT(($G$2:$G$60=K3)*($B$2:$B$60=$O$1))</f>
        <v>0</v>
      </c>
      <c r="P3" s="136">
        <f t="shared" ref="P3:P60" si="4">SUMPRODUCT(($G$2:$G$60=K3)*($B$2:$B$60=$P$1))</f>
        <v>0</v>
      </c>
      <c r="Q3" s="136">
        <f t="shared" ref="Q3:Q60" si="5">SUMPRODUCT(($G$2:$G$60=K3)*($B$2:$B$60=$Q$1))</f>
        <v>0</v>
      </c>
      <c r="R3" s="136">
        <f t="shared" ref="R3:R60" si="6">SUMPRODUCT(($G$2:$G$60=K3)*($B$2:$B$60=$R$1))</f>
        <v>1</v>
      </c>
      <c r="S3" s="136">
        <f t="shared" ref="S3:S60" si="7">SUMPRODUCT(($G$2:$G$60=K3)*($B$2:$B$60=$S$1))</f>
        <v>0</v>
      </c>
      <c r="T3" s="136"/>
    </row>
    <row r="4" spans="1:20">
      <c r="A4" s="123">
        <f>SUBTOTAL(3,$B$2:B4)</f>
        <v>3</v>
      </c>
      <c r="B4" s="123" t="s">
        <v>72</v>
      </c>
      <c r="C4" s="120">
        <v>42067</v>
      </c>
      <c r="D4" s="121">
        <v>8.3000000000000007</v>
      </c>
      <c r="E4" s="122" t="s">
        <v>57</v>
      </c>
      <c r="F4" s="122" t="s">
        <v>172</v>
      </c>
      <c r="G4" s="134" t="s">
        <v>287</v>
      </c>
      <c r="H4" s="119">
        <v>1</v>
      </c>
      <c r="I4" s="122" t="s">
        <v>183</v>
      </c>
      <c r="J4" s="122" t="s">
        <v>183</v>
      </c>
      <c r="K4" s="122" t="s">
        <v>303</v>
      </c>
      <c r="L4" s="136">
        <f t="shared" si="0"/>
        <v>0</v>
      </c>
      <c r="M4" s="136">
        <f t="shared" si="1"/>
        <v>0</v>
      </c>
      <c r="N4" s="136">
        <f t="shared" si="2"/>
        <v>0</v>
      </c>
      <c r="O4" s="136">
        <f t="shared" si="3"/>
        <v>0</v>
      </c>
      <c r="P4" s="136">
        <f t="shared" si="4"/>
        <v>0</v>
      </c>
      <c r="Q4" s="136">
        <f t="shared" si="5"/>
        <v>1</v>
      </c>
      <c r="R4" s="136">
        <f t="shared" si="6"/>
        <v>0</v>
      </c>
      <c r="S4" s="136">
        <f t="shared" si="7"/>
        <v>0</v>
      </c>
      <c r="T4" s="136"/>
    </row>
    <row r="5" spans="1:20">
      <c r="A5" s="123">
        <f>SUBTOTAL(3,$B$2:B5)</f>
        <v>4</v>
      </c>
      <c r="B5" s="119" t="s">
        <v>74</v>
      </c>
      <c r="C5" s="120">
        <v>42068</v>
      </c>
      <c r="D5" s="121">
        <v>4.3</v>
      </c>
      <c r="E5" s="122" t="s">
        <v>289</v>
      </c>
      <c r="F5" s="122" t="s">
        <v>290</v>
      </c>
      <c r="G5" s="122" t="s">
        <v>294</v>
      </c>
      <c r="H5" s="119">
        <v>4</v>
      </c>
      <c r="I5" s="122" t="s">
        <v>84</v>
      </c>
      <c r="J5" s="122" t="s">
        <v>386</v>
      </c>
      <c r="K5" s="135" t="s">
        <v>405</v>
      </c>
      <c r="L5" s="136">
        <f t="shared" si="0"/>
        <v>2</v>
      </c>
      <c r="M5" s="136">
        <f t="shared" si="1"/>
        <v>0</v>
      </c>
      <c r="N5" s="136">
        <f t="shared" si="2"/>
        <v>0</v>
      </c>
      <c r="O5" s="136">
        <f t="shared" si="3"/>
        <v>0</v>
      </c>
      <c r="P5" s="136">
        <f t="shared" si="4"/>
        <v>0</v>
      </c>
      <c r="Q5" s="136">
        <f t="shared" si="5"/>
        <v>0</v>
      </c>
      <c r="R5" s="136">
        <f t="shared" si="6"/>
        <v>0</v>
      </c>
      <c r="S5" s="136">
        <f t="shared" si="7"/>
        <v>0</v>
      </c>
      <c r="T5" s="136"/>
    </row>
    <row r="6" spans="1:20">
      <c r="A6" s="123">
        <f>SUBTOTAL(3,$B$2:B6)</f>
        <v>5</v>
      </c>
      <c r="B6" s="119" t="s">
        <v>32</v>
      </c>
      <c r="C6" s="120">
        <v>42069</v>
      </c>
      <c r="D6" s="121">
        <v>2.1</v>
      </c>
      <c r="E6" s="122" t="s">
        <v>57</v>
      </c>
      <c r="F6" s="122" t="s">
        <v>172</v>
      </c>
      <c r="G6" s="122" t="s">
        <v>293</v>
      </c>
      <c r="H6" s="119">
        <v>1</v>
      </c>
      <c r="I6" s="122" t="s">
        <v>57</v>
      </c>
      <c r="J6" s="122" t="s">
        <v>40</v>
      </c>
      <c r="K6" s="135" t="s">
        <v>411</v>
      </c>
      <c r="L6" s="136">
        <f t="shared" si="0"/>
        <v>3</v>
      </c>
      <c r="M6" s="136">
        <f t="shared" si="1"/>
        <v>0</v>
      </c>
      <c r="N6" s="136">
        <f t="shared" si="2"/>
        <v>0</v>
      </c>
      <c r="O6" s="136">
        <f t="shared" si="3"/>
        <v>0</v>
      </c>
      <c r="P6" s="136">
        <f t="shared" si="4"/>
        <v>0</v>
      </c>
      <c r="Q6" s="136">
        <f t="shared" si="5"/>
        <v>0</v>
      </c>
      <c r="R6" s="136">
        <f t="shared" si="6"/>
        <v>0</v>
      </c>
      <c r="S6" s="136">
        <f t="shared" si="7"/>
        <v>0</v>
      </c>
      <c r="T6" s="136"/>
    </row>
    <row r="7" spans="1:20">
      <c r="A7" s="123">
        <f>SUBTOTAL(3,$B$2:B7)</f>
        <v>6</v>
      </c>
      <c r="B7" s="119" t="s">
        <v>19</v>
      </c>
      <c r="C7" s="120">
        <v>42071</v>
      </c>
      <c r="D7" s="121">
        <v>7.15</v>
      </c>
      <c r="E7" s="122" t="s">
        <v>93</v>
      </c>
      <c r="F7" s="122" t="s">
        <v>92</v>
      </c>
      <c r="G7" s="122" t="s">
        <v>213</v>
      </c>
      <c r="H7" s="119">
        <v>3</v>
      </c>
      <c r="I7" s="122" t="s">
        <v>75</v>
      </c>
      <c r="J7" s="122" t="s">
        <v>355</v>
      </c>
      <c r="K7" s="122" t="s">
        <v>284</v>
      </c>
      <c r="L7" s="136">
        <f t="shared" si="0"/>
        <v>0</v>
      </c>
      <c r="M7" s="136">
        <f t="shared" si="1"/>
        <v>0</v>
      </c>
      <c r="N7" s="136">
        <f t="shared" si="2"/>
        <v>0</v>
      </c>
      <c r="O7" s="136">
        <f t="shared" si="3"/>
        <v>0</v>
      </c>
      <c r="P7" s="136">
        <f t="shared" si="4"/>
        <v>0</v>
      </c>
      <c r="Q7" s="136">
        <f t="shared" si="5"/>
        <v>0</v>
      </c>
      <c r="R7" s="136">
        <f t="shared" si="6"/>
        <v>1</v>
      </c>
      <c r="S7" s="136">
        <f t="shared" si="7"/>
        <v>0</v>
      </c>
      <c r="T7" s="136"/>
    </row>
    <row r="8" spans="1:20">
      <c r="A8" s="123">
        <f>SUBTOTAL(3,$B$2:B8)</f>
        <v>7</v>
      </c>
      <c r="B8" s="119" t="s">
        <v>299</v>
      </c>
      <c r="C8" s="120">
        <v>42064</v>
      </c>
      <c r="D8" s="121">
        <v>10</v>
      </c>
      <c r="E8" s="122" t="s">
        <v>23</v>
      </c>
      <c r="F8" s="122" t="s">
        <v>302</v>
      </c>
      <c r="G8" s="122" t="s">
        <v>303</v>
      </c>
      <c r="H8" s="119">
        <v>4</v>
      </c>
      <c r="I8" s="122" t="s">
        <v>289</v>
      </c>
      <c r="J8" s="122" t="s">
        <v>85</v>
      </c>
      <c r="K8" s="134" t="s">
        <v>287</v>
      </c>
      <c r="L8" s="136">
        <f t="shared" si="0"/>
        <v>1</v>
      </c>
      <c r="M8" s="136">
        <f t="shared" si="1"/>
        <v>0</v>
      </c>
      <c r="N8" s="136">
        <f t="shared" si="2"/>
        <v>0</v>
      </c>
      <c r="O8" s="136">
        <f t="shared" si="3"/>
        <v>0</v>
      </c>
      <c r="P8" s="136">
        <f t="shared" si="4"/>
        <v>0</v>
      </c>
      <c r="Q8" s="136">
        <f t="shared" si="5"/>
        <v>0</v>
      </c>
      <c r="R8" s="136">
        <f t="shared" si="6"/>
        <v>0</v>
      </c>
      <c r="S8" s="136">
        <f t="shared" si="7"/>
        <v>0</v>
      </c>
      <c r="T8" s="136"/>
    </row>
    <row r="9" spans="1:20">
      <c r="A9" s="123">
        <f>SUBTOTAL(3,$B$2:B9)</f>
        <v>8</v>
      </c>
      <c r="B9" s="119" t="s">
        <v>19</v>
      </c>
      <c r="C9" s="120">
        <v>42070</v>
      </c>
      <c r="D9" s="121"/>
      <c r="E9" s="122" t="s">
        <v>93</v>
      </c>
      <c r="F9" s="122" t="s">
        <v>92</v>
      </c>
      <c r="G9" s="122" t="s">
        <v>300</v>
      </c>
      <c r="H9" s="119">
        <v>2</v>
      </c>
      <c r="I9" s="122" t="s">
        <v>23</v>
      </c>
      <c r="J9" s="122" t="s">
        <v>440</v>
      </c>
      <c r="K9" s="122" t="s">
        <v>213</v>
      </c>
      <c r="L9" s="136">
        <f t="shared" si="0"/>
        <v>0</v>
      </c>
      <c r="M9" s="136">
        <f t="shared" si="1"/>
        <v>0</v>
      </c>
      <c r="N9" s="136">
        <f t="shared" si="2"/>
        <v>0</v>
      </c>
      <c r="O9" s="136">
        <f t="shared" si="3"/>
        <v>0</v>
      </c>
      <c r="P9" s="136">
        <f t="shared" si="4"/>
        <v>0</v>
      </c>
      <c r="Q9" s="136">
        <f t="shared" si="5"/>
        <v>0</v>
      </c>
      <c r="R9" s="136">
        <f t="shared" si="6"/>
        <v>0</v>
      </c>
      <c r="S9" s="136">
        <f t="shared" si="7"/>
        <v>1</v>
      </c>
      <c r="T9" s="136"/>
    </row>
    <row r="10" spans="1:20">
      <c r="A10" s="123">
        <f>SUBTOTAL(3,$B$2:B10)</f>
        <v>9</v>
      </c>
      <c r="B10" s="119" t="s">
        <v>74</v>
      </c>
      <c r="C10" s="120">
        <v>42072</v>
      </c>
      <c r="D10" s="121">
        <v>21.45</v>
      </c>
      <c r="E10" s="122" t="s">
        <v>183</v>
      </c>
      <c r="F10" s="122" t="s">
        <v>307</v>
      </c>
      <c r="G10" s="122" t="s">
        <v>308</v>
      </c>
      <c r="H10" s="119">
        <v>6</v>
      </c>
      <c r="I10" s="122" t="s">
        <v>317</v>
      </c>
      <c r="J10" s="122" t="s">
        <v>481</v>
      </c>
      <c r="K10" s="123" t="s">
        <v>453</v>
      </c>
      <c r="L10" s="136">
        <f t="shared" si="0"/>
        <v>0</v>
      </c>
      <c r="M10" s="136">
        <f t="shared" si="1"/>
        <v>0</v>
      </c>
      <c r="N10" s="136">
        <f t="shared" si="2"/>
        <v>0</v>
      </c>
      <c r="O10" s="136">
        <f t="shared" si="3"/>
        <v>0</v>
      </c>
      <c r="P10" s="136">
        <f t="shared" si="4"/>
        <v>0</v>
      </c>
      <c r="Q10" s="136">
        <f t="shared" si="5"/>
        <v>0</v>
      </c>
      <c r="R10" s="136">
        <f t="shared" si="6"/>
        <v>0</v>
      </c>
      <c r="S10" s="136">
        <f t="shared" si="7"/>
        <v>1</v>
      </c>
      <c r="T10" s="136"/>
    </row>
    <row r="11" spans="1:20">
      <c r="A11" s="123">
        <f>SUBTOTAL(3,$B$2:B11)</f>
        <v>10</v>
      </c>
      <c r="B11" s="119" t="s">
        <v>74</v>
      </c>
      <c r="C11" s="120">
        <v>42072</v>
      </c>
      <c r="D11" s="121">
        <v>20.3</v>
      </c>
      <c r="E11" s="122" t="s">
        <v>183</v>
      </c>
      <c r="F11" s="122" t="s">
        <v>183</v>
      </c>
      <c r="G11" s="122" t="s">
        <v>310</v>
      </c>
      <c r="H11" s="119">
        <v>8</v>
      </c>
      <c r="I11" s="122" t="s">
        <v>250</v>
      </c>
      <c r="J11" s="122" t="s">
        <v>475</v>
      </c>
      <c r="K11" s="134" t="s">
        <v>313</v>
      </c>
      <c r="L11" s="136">
        <f t="shared" si="0"/>
        <v>1</v>
      </c>
      <c r="M11" s="136">
        <f t="shared" si="1"/>
        <v>0</v>
      </c>
      <c r="N11" s="136">
        <f t="shared" si="2"/>
        <v>0</v>
      </c>
      <c r="O11" s="136">
        <f t="shared" si="3"/>
        <v>0</v>
      </c>
      <c r="P11" s="136">
        <f t="shared" si="4"/>
        <v>0</v>
      </c>
      <c r="Q11" s="136">
        <f t="shared" si="5"/>
        <v>0</v>
      </c>
      <c r="R11" s="136">
        <f t="shared" si="6"/>
        <v>0</v>
      </c>
      <c r="S11" s="136">
        <f t="shared" si="7"/>
        <v>0</v>
      </c>
      <c r="T11" s="136"/>
    </row>
    <row r="12" spans="1:20">
      <c r="A12" s="123">
        <f>SUBTOTAL(3,$B$2:B12)</f>
        <v>11</v>
      </c>
      <c r="B12" s="119" t="s">
        <v>72</v>
      </c>
      <c r="C12" s="120">
        <v>42072</v>
      </c>
      <c r="D12" s="121">
        <v>20</v>
      </c>
      <c r="E12" s="122" t="s">
        <v>64</v>
      </c>
      <c r="F12" s="122" t="s">
        <v>312</v>
      </c>
      <c r="G12" s="134" t="s">
        <v>313</v>
      </c>
      <c r="H12" s="119">
        <v>1</v>
      </c>
      <c r="I12" s="122" t="s">
        <v>20</v>
      </c>
      <c r="J12" s="122" t="s">
        <v>65</v>
      </c>
      <c r="K12" s="122" t="s">
        <v>358</v>
      </c>
      <c r="L12" s="136">
        <f t="shared" si="0"/>
        <v>0</v>
      </c>
      <c r="M12" s="136">
        <f t="shared" si="1"/>
        <v>0</v>
      </c>
      <c r="N12" s="136">
        <f t="shared" si="2"/>
        <v>0</v>
      </c>
      <c r="O12" s="136">
        <f t="shared" si="3"/>
        <v>0</v>
      </c>
      <c r="P12" s="136">
        <f t="shared" si="4"/>
        <v>1</v>
      </c>
      <c r="Q12" s="136">
        <f t="shared" si="5"/>
        <v>0</v>
      </c>
      <c r="R12" s="136">
        <f t="shared" si="6"/>
        <v>0</v>
      </c>
      <c r="S12" s="136">
        <f t="shared" si="7"/>
        <v>0</v>
      </c>
      <c r="T12" s="136"/>
    </row>
    <row r="13" spans="1:20">
      <c r="A13" s="123">
        <f>SUBTOTAL(3,$B$2:B13)</f>
        <v>12</v>
      </c>
      <c r="B13" s="122" t="s">
        <v>316</v>
      </c>
      <c r="C13" s="124">
        <v>42072</v>
      </c>
      <c r="D13" s="125">
        <v>21.3</v>
      </c>
      <c r="E13" s="122" t="s">
        <v>317</v>
      </c>
      <c r="F13" s="122" t="s">
        <v>40</v>
      </c>
      <c r="G13" s="122" t="s">
        <v>269</v>
      </c>
      <c r="H13" s="122">
        <v>1</v>
      </c>
      <c r="I13" s="122" t="s">
        <v>93</v>
      </c>
      <c r="J13" s="122" t="s">
        <v>465</v>
      </c>
      <c r="K13" s="135" t="s">
        <v>417</v>
      </c>
      <c r="L13" s="136">
        <f t="shared" si="0"/>
        <v>1</v>
      </c>
      <c r="M13" s="136">
        <f t="shared" si="1"/>
        <v>0</v>
      </c>
      <c r="N13" s="136">
        <f t="shared" si="2"/>
        <v>0</v>
      </c>
      <c r="O13" s="136">
        <f t="shared" si="3"/>
        <v>0</v>
      </c>
      <c r="P13" s="136">
        <f t="shared" si="4"/>
        <v>0</v>
      </c>
      <c r="Q13" s="136">
        <f t="shared" si="5"/>
        <v>0</v>
      </c>
      <c r="R13" s="136">
        <f t="shared" si="6"/>
        <v>0</v>
      </c>
      <c r="S13" s="136">
        <f t="shared" si="7"/>
        <v>0</v>
      </c>
      <c r="T13" s="136"/>
    </row>
    <row r="14" spans="1:20">
      <c r="A14" s="123">
        <f>SUBTOTAL(3,$B$2:B14)</f>
        <v>13</v>
      </c>
      <c r="B14" s="122" t="s">
        <v>74</v>
      </c>
      <c r="C14" s="124">
        <v>42073</v>
      </c>
      <c r="D14" s="125">
        <v>14</v>
      </c>
      <c r="E14" s="122" t="s">
        <v>57</v>
      </c>
      <c r="F14" s="122" t="s">
        <v>128</v>
      </c>
      <c r="G14" s="122" t="s">
        <v>321</v>
      </c>
      <c r="H14" s="122">
        <v>6</v>
      </c>
      <c r="I14" s="122" t="s">
        <v>466</v>
      </c>
      <c r="J14" s="122" t="s">
        <v>375</v>
      </c>
      <c r="K14" s="122" t="s">
        <v>269</v>
      </c>
      <c r="L14" s="136">
        <f t="shared" si="0"/>
        <v>0</v>
      </c>
      <c r="M14" s="136">
        <f t="shared" si="1"/>
        <v>0</v>
      </c>
      <c r="N14" s="136">
        <f t="shared" si="2"/>
        <v>1</v>
      </c>
      <c r="O14" s="136">
        <f t="shared" si="3"/>
        <v>0</v>
      </c>
      <c r="P14" s="136">
        <f t="shared" si="4"/>
        <v>0</v>
      </c>
      <c r="Q14" s="136">
        <f t="shared" si="5"/>
        <v>0</v>
      </c>
      <c r="R14" s="136">
        <f t="shared" si="6"/>
        <v>0</v>
      </c>
      <c r="S14" s="136">
        <f t="shared" si="7"/>
        <v>0</v>
      </c>
      <c r="T14" s="136"/>
    </row>
    <row r="15" spans="1:20">
      <c r="A15" s="123">
        <f>SUBTOTAL(3,$B$2:B15)</f>
        <v>14</v>
      </c>
      <c r="B15" s="122" t="s">
        <v>74</v>
      </c>
      <c r="C15" s="124">
        <v>42074</v>
      </c>
      <c r="D15" s="125">
        <v>4</v>
      </c>
      <c r="E15" s="122" t="s">
        <v>75</v>
      </c>
      <c r="F15" s="122" t="s">
        <v>76</v>
      </c>
      <c r="G15" s="122" t="s">
        <v>320</v>
      </c>
      <c r="H15" s="122">
        <v>6</v>
      </c>
      <c r="I15" s="122" t="s">
        <v>64</v>
      </c>
      <c r="J15" s="122" t="s">
        <v>262</v>
      </c>
      <c r="K15" s="135" t="s">
        <v>478</v>
      </c>
      <c r="L15" s="136">
        <f t="shared" si="0"/>
        <v>1</v>
      </c>
      <c r="M15" s="136">
        <f t="shared" si="1"/>
        <v>0</v>
      </c>
      <c r="N15" s="136">
        <f t="shared" si="2"/>
        <v>0</v>
      </c>
      <c r="O15" s="136">
        <f t="shared" si="3"/>
        <v>0</v>
      </c>
      <c r="P15" s="136">
        <f t="shared" si="4"/>
        <v>0</v>
      </c>
      <c r="Q15" s="136">
        <f t="shared" si="5"/>
        <v>0</v>
      </c>
      <c r="R15" s="136">
        <f t="shared" si="6"/>
        <v>0</v>
      </c>
      <c r="S15" s="136">
        <f t="shared" si="7"/>
        <v>0</v>
      </c>
      <c r="T15" s="136"/>
    </row>
    <row r="16" spans="1:20">
      <c r="A16" s="123">
        <f>SUBTOTAL(3,$B$2:B16)</f>
        <v>15</v>
      </c>
      <c r="B16" s="122" t="s">
        <v>72</v>
      </c>
      <c r="C16" s="124">
        <v>42074</v>
      </c>
      <c r="D16" s="125">
        <v>11.3</v>
      </c>
      <c r="E16" s="122" t="s">
        <v>183</v>
      </c>
      <c r="F16" s="122" t="s">
        <v>262</v>
      </c>
      <c r="G16" s="134" t="s">
        <v>328</v>
      </c>
      <c r="H16" s="122">
        <v>5</v>
      </c>
      <c r="I16" s="122"/>
      <c r="J16" s="122" t="s">
        <v>58</v>
      </c>
      <c r="K16" s="122" t="s">
        <v>75</v>
      </c>
      <c r="L16" s="136">
        <f t="shared" si="0"/>
        <v>0</v>
      </c>
      <c r="M16" s="136">
        <f t="shared" si="1"/>
        <v>0</v>
      </c>
      <c r="N16" s="136">
        <f t="shared" si="2"/>
        <v>0</v>
      </c>
      <c r="O16" s="136">
        <f t="shared" si="3"/>
        <v>0</v>
      </c>
      <c r="P16" s="136">
        <f t="shared" si="4"/>
        <v>0</v>
      </c>
      <c r="Q16" s="136">
        <f t="shared" si="5"/>
        <v>0</v>
      </c>
      <c r="R16" s="136">
        <f t="shared" si="6"/>
        <v>0</v>
      </c>
      <c r="S16" s="136">
        <f t="shared" si="7"/>
        <v>1</v>
      </c>
      <c r="T16" s="136"/>
    </row>
    <row r="17" spans="1:20">
      <c r="A17" s="123">
        <f>SUBTOTAL(3,$B$2:B17)</f>
        <v>16</v>
      </c>
      <c r="B17" s="126" t="s">
        <v>19</v>
      </c>
      <c r="C17" s="124">
        <v>42075</v>
      </c>
      <c r="D17" s="125">
        <v>12</v>
      </c>
      <c r="E17" s="122" t="s">
        <v>20</v>
      </c>
      <c r="F17" s="122" t="s">
        <v>13</v>
      </c>
      <c r="G17" s="122" t="s">
        <v>235</v>
      </c>
      <c r="H17" s="122">
        <v>2</v>
      </c>
      <c r="I17" s="122"/>
      <c r="J17" s="122" t="s">
        <v>172</v>
      </c>
      <c r="K17" s="135" t="s">
        <v>387</v>
      </c>
      <c r="L17" s="136">
        <f t="shared" si="0"/>
        <v>2</v>
      </c>
      <c r="M17" s="136">
        <f t="shared" si="1"/>
        <v>0</v>
      </c>
      <c r="N17" s="136">
        <f t="shared" si="2"/>
        <v>0</v>
      </c>
      <c r="O17" s="136">
        <f t="shared" si="3"/>
        <v>0</v>
      </c>
      <c r="P17" s="136">
        <f t="shared" si="4"/>
        <v>0</v>
      </c>
      <c r="Q17" s="136">
        <f t="shared" si="5"/>
        <v>0</v>
      </c>
      <c r="R17" s="136">
        <f t="shared" si="6"/>
        <v>0</v>
      </c>
      <c r="S17" s="136">
        <f t="shared" si="7"/>
        <v>0</v>
      </c>
      <c r="T17" s="136"/>
    </row>
    <row r="18" spans="1:20">
      <c r="A18" s="123">
        <f>SUBTOTAL(3,$B$2:B18)</f>
        <v>17</v>
      </c>
      <c r="B18" s="122" t="s">
        <v>19</v>
      </c>
      <c r="C18" s="124">
        <v>42075</v>
      </c>
      <c r="D18" s="125">
        <v>19.3</v>
      </c>
      <c r="E18" s="122" t="s">
        <v>57</v>
      </c>
      <c r="F18" s="122" t="s">
        <v>58</v>
      </c>
      <c r="G18" s="122" t="s">
        <v>75</v>
      </c>
      <c r="H18" s="122"/>
      <c r="I18" s="122"/>
      <c r="J18" s="122" t="s">
        <v>13</v>
      </c>
      <c r="K18" s="135" t="s">
        <v>371</v>
      </c>
      <c r="L18" s="136">
        <f t="shared" si="0"/>
        <v>1</v>
      </c>
      <c r="M18" s="136">
        <f t="shared" si="1"/>
        <v>0</v>
      </c>
      <c r="N18" s="136">
        <f t="shared" si="2"/>
        <v>0</v>
      </c>
      <c r="O18" s="136">
        <f t="shared" si="3"/>
        <v>0</v>
      </c>
      <c r="P18" s="136">
        <f t="shared" si="4"/>
        <v>0</v>
      </c>
      <c r="Q18" s="136">
        <f t="shared" si="5"/>
        <v>0</v>
      </c>
      <c r="R18" s="136">
        <f t="shared" si="6"/>
        <v>0</v>
      </c>
      <c r="S18" s="136">
        <f t="shared" si="7"/>
        <v>0</v>
      </c>
      <c r="T18" s="136"/>
    </row>
    <row r="19" spans="1:20">
      <c r="A19" s="123">
        <f>SUBTOTAL(3,$B$2:B19)</f>
        <v>18</v>
      </c>
      <c r="B19" s="126" t="s">
        <v>19</v>
      </c>
      <c r="C19" s="124">
        <v>42075</v>
      </c>
      <c r="D19" s="125">
        <v>21</v>
      </c>
      <c r="E19" s="122" t="s">
        <v>57</v>
      </c>
      <c r="F19" s="122" t="s">
        <v>58</v>
      </c>
      <c r="G19" s="122" t="s">
        <v>330</v>
      </c>
      <c r="H19" s="122"/>
      <c r="I19" s="122"/>
      <c r="J19" s="122" t="s">
        <v>76</v>
      </c>
      <c r="K19" s="123" t="s">
        <v>489</v>
      </c>
      <c r="L19" s="136">
        <f t="shared" si="0"/>
        <v>0</v>
      </c>
      <c r="M19" s="136">
        <f t="shared" si="1"/>
        <v>0</v>
      </c>
      <c r="N19" s="136">
        <f t="shared" si="2"/>
        <v>0</v>
      </c>
      <c r="O19" s="136">
        <f t="shared" si="3"/>
        <v>0</v>
      </c>
      <c r="P19" s="136">
        <f t="shared" si="4"/>
        <v>0</v>
      </c>
      <c r="Q19" s="136">
        <f t="shared" si="5"/>
        <v>0</v>
      </c>
      <c r="R19" s="136">
        <f t="shared" si="6"/>
        <v>0</v>
      </c>
      <c r="S19" s="136">
        <f t="shared" si="7"/>
        <v>1</v>
      </c>
      <c r="T19" s="136"/>
    </row>
    <row r="20" spans="1:20">
      <c r="A20" s="123">
        <f>SUBTOTAL(3,$B$2:B20)</f>
        <v>19</v>
      </c>
      <c r="B20" s="122" t="s">
        <v>19</v>
      </c>
      <c r="C20" s="124">
        <v>42075</v>
      </c>
      <c r="D20" s="125">
        <v>21</v>
      </c>
      <c r="E20" s="122" t="s">
        <v>57</v>
      </c>
      <c r="F20" s="122" t="s">
        <v>58</v>
      </c>
      <c r="G20" s="122" t="s">
        <v>331</v>
      </c>
      <c r="H20" s="122"/>
      <c r="I20" s="122"/>
      <c r="J20" s="122" t="s">
        <v>380</v>
      </c>
      <c r="K20" s="122" t="s">
        <v>332</v>
      </c>
      <c r="L20" s="136">
        <f t="shared" si="0"/>
        <v>0</v>
      </c>
      <c r="M20" s="136">
        <f t="shared" si="1"/>
        <v>0</v>
      </c>
      <c r="N20" s="136">
        <f t="shared" si="2"/>
        <v>0</v>
      </c>
      <c r="O20" s="136">
        <f t="shared" si="3"/>
        <v>0</v>
      </c>
      <c r="P20" s="136">
        <f t="shared" si="4"/>
        <v>0</v>
      </c>
      <c r="Q20" s="136">
        <f t="shared" si="5"/>
        <v>0</v>
      </c>
      <c r="R20" s="136">
        <f t="shared" si="6"/>
        <v>0</v>
      </c>
      <c r="S20" s="136">
        <f t="shared" si="7"/>
        <v>1</v>
      </c>
      <c r="T20" s="136"/>
    </row>
    <row r="21" spans="1:20">
      <c r="A21" s="123">
        <f>SUBTOTAL(3,$B$2:B21)</f>
        <v>20</v>
      </c>
      <c r="B21" s="119" t="s">
        <v>19</v>
      </c>
      <c r="C21" s="120">
        <v>42075</v>
      </c>
      <c r="D21" s="121">
        <v>23</v>
      </c>
      <c r="E21" s="122" t="s">
        <v>57</v>
      </c>
      <c r="F21" s="122" t="s">
        <v>128</v>
      </c>
      <c r="G21" s="122" t="s">
        <v>332</v>
      </c>
      <c r="H21" s="119">
        <v>3</v>
      </c>
      <c r="I21" s="122"/>
      <c r="J21" s="122" t="s">
        <v>350</v>
      </c>
      <c r="K21" s="122" t="s">
        <v>321</v>
      </c>
      <c r="L21" s="136">
        <f t="shared" si="0"/>
        <v>0</v>
      </c>
      <c r="M21" s="136">
        <f t="shared" si="1"/>
        <v>0</v>
      </c>
      <c r="N21" s="136">
        <f t="shared" si="2"/>
        <v>0</v>
      </c>
      <c r="O21" s="136">
        <f t="shared" si="3"/>
        <v>0</v>
      </c>
      <c r="P21" s="136">
        <f t="shared" si="4"/>
        <v>0</v>
      </c>
      <c r="Q21" s="136">
        <f t="shared" si="5"/>
        <v>0</v>
      </c>
      <c r="R21" s="136">
        <f t="shared" si="6"/>
        <v>1</v>
      </c>
      <c r="S21" s="136">
        <f t="shared" si="7"/>
        <v>0</v>
      </c>
      <c r="T21" s="136"/>
    </row>
    <row r="22" spans="1:20">
      <c r="A22" s="123">
        <f>SUBTOTAL(3,$B$2:B22)</f>
        <v>21</v>
      </c>
      <c r="B22" s="119" t="s">
        <v>74</v>
      </c>
      <c r="C22" s="120">
        <v>42079</v>
      </c>
      <c r="D22" s="121">
        <v>7</v>
      </c>
      <c r="E22" s="122" t="s">
        <v>289</v>
      </c>
      <c r="F22" s="122" t="s">
        <v>350</v>
      </c>
      <c r="G22" s="122" t="s">
        <v>289</v>
      </c>
      <c r="H22" s="119">
        <v>1</v>
      </c>
      <c r="I22" s="122"/>
      <c r="J22" s="122" t="s">
        <v>312</v>
      </c>
      <c r="K22" s="135" t="s">
        <v>393</v>
      </c>
      <c r="L22" s="136">
        <f t="shared" si="0"/>
        <v>1</v>
      </c>
      <c r="M22" s="136">
        <f t="shared" si="1"/>
        <v>0</v>
      </c>
      <c r="N22" s="136">
        <f t="shared" si="2"/>
        <v>0</v>
      </c>
      <c r="O22" s="136">
        <f t="shared" si="3"/>
        <v>0</v>
      </c>
      <c r="P22" s="136">
        <f t="shared" si="4"/>
        <v>0</v>
      </c>
      <c r="Q22" s="136">
        <f t="shared" si="5"/>
        <v>0</v>
      </c>
      <c r="R22" s="136">
        <f t="shared" si="6"/>
        <v>0</v>
      </c>
      <c r="S22" s="136">
        <f t="shared" si="7"/>
        <v>0</v>
      </c>
      <c r="T22" s="136"/>
    </row>
    <row r="23" spans="1:20">
      <c r="A23" s="123">
        <f>SUBTOTAL(3,$B$2:B23)</f>
        <v>22</v>
      </c>
      <c r="B23" s="119" t="s">
        <v>74</v>
      </c>
      <c r="C23" s="120">
        <v>42085</v>
      </c>
      <c r="D23" s="121">
        <v>7.23</v>
      </c>
      <c r="E23" s="122" t="s">
        <v>117</v>
      </c>
      <c r="F23" s="122" t="s">
        <v>355</v>
      </c>
      <c r="G23" s="122" t="s">
        <v>356</v>
      </c>
      <c r="H23" s="119">
        <v>1</v>
      </c>
      <c r="I23" s="122"/>
      <c r="J23" s="122" t="s">
        <v>302</v>
      </c>
      <c r="K23" s="122" t="s">
        <v>289</v>
      </c>
      <c r="L23" s="136">
        <f t="shared" si="0"/>
        <v>0</v>
      </c>
      <c r="M23" s="136">
        <f t="shared" si="1"/>
        <v>0</v>
      </c>
      <c r="N23" s="136">
        <f t="shared" si="2"/>
        <v>0</v>
      </c>
      <c r="O23" s="136">
        <f t="shared" si="3"/>
        <v>0</v>
      </c>
      <c r="P23" s="136">
        <f t="shared" si="4"/>
        <v>0</v>
      </c>
      <c r="Q23" s="136">
        <f t="shared" si="5"/>
        <v>0</v>
      </c>
      <c r="R23" s="136">
        <f t="shared" si="6"/>
        <v>1</v>
      </c>
      <c r="S23" s="136">
        <f t="shared" si="7"/>
        <v>0</v>
      </c>
      <c r="T23" s="136"/>
    </row>
    <row r="24" spans="1:20">
      <c r="A24" s="123">
        <f>SUBTOTAL(3,$B$2:B24)</f>
        <v>23</v>
      </c>
      <c r="B24" s="119" t="s">
        <v>125</v>
      </c>
      <c r="C24" s="120">
        <v>42085</v>
      </c>
      <c r="D24" s="121">
        <v>14.3</v>
      </c>
      <c r="E24" s="122" t="s">
        <v>23</v>
      </c>
      <c r="F24" s="122" t="s">
        <v>465</v>
      </c>
      <c r="G24" s="122" t="s">
        <v>358</v>
      </c>
      <c r="H24" s="119"/>
      <c r="J24" s="123" t="s">
        <v>283</v>
      </c>
      <c r="K24" s="135" t="s">
        <v>272</v>
      </c>
      <c r="L24" s="136">
        <f t="shared" si="0"/>
        <v>2</v>
      </c>
      <c r="M24" s="136">
        <f t="shared" si="1"/>
        <v>0</v>
      </c>
      <c r="N24" s="136">
        <f t="shared" si="2"/>
        <v>0</v>
      </c>
      <c r="O24" s="136">
        <f t="shared" si="3"/>
        <v>0</v>
      </c>
      <c r="P24" s="136">
        <f t="shared" si="4"/>
        <v>0</v>
      </c>
      <c r="Q24" s="136">
        <f t="shared" si="5"/>
        <v>0</v>
      </c>
      <c r="R24" s="136">
        <f t="shared" si="6"/>
        <v>0</v>
      </c>
      <c r="S24" s="136">
        <f t="shared" si="7"/>
        <v>0</v>
      </c>
      <c r="T24" s="136"/>
    </row>
    <row r="25" spans="1:20">
      <c r="A25" s="123">
        <f>SUBTOTAL(3,$B$2:B25)</f>
        <v>24</v>
      </c>
      <c r="B25" s="119" t="s">
        <v>32</v>
      </c>
      <c r="C25" s="120">
        <v>42087</v>
      </c>
      <c r="D25" s="121">
        <v>14.45</v>
      </c>
      <c r="E25" s="122" t="s">
        <v>183</v>
      </c>
      <c r="F25" s="122" t="s">
        <v>307</v>
      </c>
      <c r="G25" s="122" t="s">
        <v>308</v>
      </c>
      <c r="H25" s="119">
        <v>6</v>
      </c>
      <c r="J25" s="123" t="s">
        <v>290</v>
      </c>
      <c r="K25" s="134" t="s">
        <v>328</v>
      </c>
      <c r="L25" s="136">
        <f t="shared" si="0"/>
        <v>1</v>
      </c>
      <c r="M25" s="136">
        <f t="shared" si="1"/>
        <v>0</v>
      </c>
      <c r="N25" s="136">
        <f t="shared" si="2"/>
        <v>0</v>
      </c>
      <c r="O25" s="136">
        <f t="shared" si="3"/>
        <v>0</v>
      </c>
      <c r="P25" s="136">
        <f t="shared" si="4"/>
        <v>0</v>
      </c>
      <c r="Q25" s="136">
        <f t="shared" si="5"/>
        <v>0</v>
      </c>
      <c r="R25" s="136">
        <f t="shared" si="6"/>
        <v>0</v>
      </c>
      <c r="S25" s="136">
        <f t="shared" si="7"/>
        <v>0</v>
      </c>
      <c r="T25" s="136"/>
    </row>
    <row r="26" spans="1:20">
      <c r="A26" s="123">
        <f>SUBTOTAL(3,$B$2:B26)</f>
        <v>25</v>
      </c>
      <c r="B26" s="123" t="s">
        <v>72</v>
      </c>
      <c r="C26" s="133">
        <v>42087</v>
      </c>
      <c r="D26" s="123">
        <v>15</v>
      </c>
      <c r="E26" s="123" t="s">
        <v>117</v>
      </c>
      <c r="F26" s="123" t="s">
        <v>117</v>
      </c>
      <c r="G26" s="135" t="s">
        <v>467</v>
      </c>
      <c r="H26" s="123">
        <v>3</v>
      </c>
      <c r="J26" s="123" t="s">
        <v>307</v>
      </c>
      <c r="K26" s="122" t="s">
        <v>310</v>
      </c>
      <c r="L26" s="136">
        <f t="shared" si="0"/>
        <v>0</v>
      </c>
      <c r="M26" s="136">
        <f t="shared" si="1"/>
        <v>0</v>
      </c>
      <c r="N26" s="136">
        <f t="shared" si="2"/>
        <v>0</v>
      </c>
      <c r="O26" s="136">
        <f t="shared" si="3"/>
        <v>0</v>
      </c>
      <c r="P26" s="136">
        <f t="shared" si="4"/>
        <v>0</v>
      </c>
      <c r="Q26" s="136">
        <f t="shared" si="5"/>
        <v>0</v>
      </c>
      <c r="R26" s="136">
        <f t="shared" si="6"/>
        <v>1</v>
      </c>
      <c r="S26" s="136">
        <f t="shared" si="7"/>
        <v>0</v>
      </c>
      <c r="T26" s="136"/>
    </row>
    <row r="27" spans="1:20">
      <c r="A27" s="123">
        <f>SUBTOTAL(3,$B$2:B27)</f>
        <v>26</v>
      </c>
      <c r="B27" s="123" t="s">
        <v>72</v>
      </c>
      <c r="C27" s="133">
        <v>42087</v>
      </c>
      <c r="D27" s="123">
        <v>15</v>
      </c>
      <c r="E27" s="123" t="s">
        <v>117</v>
      </c>
      <c r="F27" s="123" t="s">
        <v>117</v>
      </c>
      <c r="G27" s="135" t="s">
        <v>467</v>
      </c>
      <c r="H27" s="123">
        <v>4</v>
      </c>
      <c r="J27" s="123" t="s">
        <v>92</v>
      </c>
      <c r="K27" s="135" t="s">
        <v>421</v>
      </c>
      <c r="L27" s="136">
        <f t="shared" si="0"/>
        <v>1</v>
      </c>
      <c r="M27" s="136">
        <f t="shared" si="1"/>
        <v>0</v>
      </c>
      <c r="N27" s="136">
        <f t="shared" si="2"/>
        <v>0</v>
      </c>
      <c r="O27" s="136">
        <f t="shared" si="3"/>
        <v>0</v>
      </c>
      <c r="P27" s="136">
        <f t="shared" si="4"/>
        <v>0</v>
      </c>
      <c r="Q27" s="136">
        <f t="shared" si="5"/>
        <v>0</v>
      </c>
      <c r="R27" s="136">
        <f t="shared" si="6"/>
        <v>0</v>
      </c>
      <c r="S27" s="136">
        <f t="shared" si="7"/>
        <v>0</v>
      </c>
      <c r="T27" s="136"/>
    </row>
    <row r="28" spans="1:20">
      <c r="A28" s="123">
        <f>SUBTOTAL(3,$B$2:B28)</f>
        <v>27</v>
      </c>
      <c r="B28" s="123" t="s">
        <v>72</v>
      </c>
      <c r="C28" s="133">
        <v>42087</v>
      </c>
      <c r="D28" s="123">
        <v>16.3</v>
      </c>
      <c r="E28" s="123" t="s">
        <v>75</v>
      </c>
      <c r="F28" s="123" t="s">
        <v>76</v>
      </c>
      <c r="G28" s="135" t="s">
        <v>320</v>
      </c>
      <c r="H28" s="123">
        <v>2</v>
      </c>
      <c r="J28" s="123" t="s">
        <v>128</v>
      </c>
      <c r="K28" s="122" t="s">
        <v>331</v>
      </c>
      <c r="L28" s="136">
        <f t="shared" si="0"/>
        <v>0</v>
      </c>
      <c r="M28" s="136">
        <f t="shared" si="1"/>
        <v>0</v>
      </c>
      <c r="N28" s="136">
        <f t="shared" si="2"/>
        <v>0</v>
      </c>
      <c r="O28" s="136">
        <f t="shared" si="3"/>
        <v>0</v>
      </c>
      <c r="P28" s="136">
        <f t="shared" si="4"/>
        <v>0</v>
      </c>
      <c r="Q28" s="136">
        <f t="shared" si="5"/>
        <v>0</v>
      </c>
      <c r="R28" s="136">
        <f t="shared" si="6"/>
        <v>0</v>
      </c>
      <c r="S28" s="136">
        <f t="shared" si="7"/>
        <v>1</v>
      </c>
      <c r="T28" s="136"/>
    </row>
    <row r="29" spans="1:20">
      <c r="A29" s="123">
        <f>SUBTOTAL(3,$B$2:B29)</f>
        <v>28</v>
      </c>
      <c r="B29" s="123" t="s">
        <v>72</v>
      </c>
      <c r="C29" s="133">
        <v>42087</v>
      </c>
      <c r="D29" s="123">
        <v>17</v>
      </c>
      <c r="E29" s="123" t="s">
        <v>466</v>
      </c>
      <c r="F29" s="123" t="s">
        <v>370</v>
      </c>
      <c r="G29" s="135" t="s">
        <v>371</v>
      </c>
      <c r="H29" s="123">
        <v>82</v>
      </c>
      <c r="K29" s="123" t="s">
        <v>85</v>
      </c>
      <c r="L29" s="136">
        <f t="shared" si="0"/>
        <v>0</v>
      </c>
      <c r="M29" s="136">
        <f t="shared" si="1"/>
        <v>0</v>
      </c>
      <c r="N29" s="136">
        <f t="shared" si="2"/>
        <v>0</v>
      </c>
      <c r="O29" s="136">
        <f t="shared" si="3"/>
        <v>0</v>
      </c>
      <c r="P29" s="136">
        <f t="shared" si="4"/>
        <v>0</v>
      </c>
      <c r="Q29" s="136">
        <f t="shared" si="5"/>
        <v>0</v>
      </c>
      <c r="R29" s="136">
        <f t="shared" si="6"/>
        <v>0</v>
      </c>
      <c r="S29" s="136">
        <f t="shared" si="7"/>
        <v>1</v>
      </c>
      <c r="T29" s="136"/>
    </row>
    <row r="30" spans="1:20">
      <c r="A30" s="123">
        <f>SUBTOTAL(3,$B$2:B30)</f>
        <v>29</v>
      </c>
      <c r="B30" s="123" t="s">
        <v>32</v>
      </c>
      <c r="C30" s="133">
        <v>42088</v>
      </c>
      <c r="D30" s="123">
        <v>16.2</v>
      </c>
      <c r="E30" s="123" t="s">
        <v>75</v>
      </c>
      <c r="F30" s="123" t="s">
        <v>375</v>
      </c>
      <c r="G30" s="123" t="s">
        <v>376</v>
      </c>
      <c r="H30" s="123">
        <v>12</v>
      </c>
      <c r="K30" s="135" t="s">
        <v>467</v>
      </c>
      <c r="L30" s="136">
        <f t="shared" si="0"/>
        <v>2</v>
      </c>
      <c r="M30" s="136">
        <f t="shared" si="1"/>
        <v>0</v>
      </c>
      <c r="N30" s="136">
        <f t="shared" si="2"/>
        <v>0</v>
      </c>
      <c r="O30" s="136">
        <f t="shared" si="3"/>
        <v>0</v>
      </c>
      <c r="P30" s="136">
        <f t="shared" si="4"/>
        <v>0</v>
      </c>
      <c r="Q30" s="136">
        <f t="shared" si="5"/>
        <v>0</v>
      </c>
      <c r="R30" s="136">
        <f t="shared" si="6"/>
        <v>0</v>
      </c>
      <c r="S30" s="136">
        <f t="shared" si="7"/>
        <v>0</v>
      </c>
      <c r="T30" s="136"/>
    </row>
    <row r="31" spans="1:20">
      <c r="A31" s="123">
        <f>SUBTOTAL(3,$B$2:B31)</f>
        <v>30</v>
      </c>
      <c r="B31" s="123" t="s">
        <v>72</v>
      </c>
      <c r="C31" s="133">
        <v>42089</v>
      </c>
      <c r="D31" s="123">
        <v>14.3</v>
      </c>
      <c r="E31" s="123" t="s">
        <v>379</v>
      </c>
      <c r="F31" s="123" t="s">
        <v>380</v>
      </c>
      <c r="G31" s="135" t="s">
        <v>472</v>
      </c>
      <c r="H31" s="123">
        <v>2</v>
      </c>
      <c r="K31" s="122" t="s">
        <v>235</v>
      </c>
      <c r="L31" s="136">
        <f t="shared" si="0"/>
        <v>0</v>
      </c>
      <c r="M31" s="136">
        <f t="shared" si="1"/>
        <v>0</v>
      </c>
      <c r="N31" s="136">
        <f t="shared" si="2"/>
        <v>0</v>
      </c>
      <c r="O31" s="136">
        <f t="shared" si="3"/>
        <v>0</v>
      </c>
      <c r="P31" s="136">
        <f t="shared" si="4"/>
        <v>0</v>
      </c>
      <c r="Q31" s="136">
        <f t="shared" si="5"/>
        <v>0</v>
      </c>
      <c r="R31" s="136">
        <f t="shared" si="6"/>
        <v>0</v>
      </c>
      <c r="S31" s="136">
        <f t="shared" si="7"/>
        <v>1</v>
      </c>
      <c r="T31" s="136"/>
    </row>
    <row r="32" spans="1:20">
      <c r="A32" s="123">
        <f>SUBTOTAL(3,$B$2:B32)</f>
        <v>31</v>
      </c>
      <c r="B32" s="123" t="s">
        <v>72</v>
      </c>
      <c r="C32" s="133">
        <v>42089</v>
      </c>
      <c r="D32" s="123">
        <v>14.3</v>
      </c>
      <c r="E32" s="123" t="s">
        <v>379</v>
      </c>
      <c r="F32" s="123" t="s">
        <v>380</v>
      </c>
      <c r="G32" s="135" t="s">
        <v>472</v>
      </c>
      <c r="H32" s="123">
        <v>3</v>
      </c>
      <c r="K32" s="123" t="s">
        <v>376</v>
      </c>
      <c r="L32" s="136">
        <f t="shared" si="0"/>
        <v>0</v>
      </c>
      <c r="M32" s="136">
        <f t="shared" si="1"/>
        <v>0</v>
      </c>
      <c r="N32" s="136">
        <f t="shared" si="2"/>
        <v>0</v>
      </c>
      <c r="O32" s="136">
        <f t="shared" si="3"/>
        <v>1</v>
      </c>
      <c r="P32" s="136">
        <f t="shared" si="4"/>
        <v>0</v>
      </c>
      <c r="Q32" s="136">
        <f t="shared" si="5"/>
        <v>0</v>
      </c>
      <c r="R32" s="136">
        <f t="shared" si="6"/>
        <v>0</v>
      </c>
      <c r="S32" s="136">
        <f t="shared" si="7"/>
        <v>0</v>
      </c>
      <c r="T32" s="136"/>
    </row>
    <row r="33" spans="1:19">
      <c r="A33" s="123">
        <f>SUBTOTAL(3,$B$2:B33)</f>
        <v>32</v>
      </c>
      <c r="B33" s="123" t="s">
        <v>72</v>
      </c>
      <c r="C33" s="133">
        <v>42089</v>
      </c>
      <c r="D33" s="123">
        <v>14.3</v>
      </c>
      <c r="E33" s="123" t="s">
        <v>183</v>
      </c>
      <c r="F33" s="123" t="s">
        <v>475</v>
      </c>
      <c r="G33" s="135" t="s">
        <v>383</v>
      </c>
      <c r="H33" s="123">
        <v>1</v>
      </c>
      <c r="K33" s="122" t="s">
        <v>279</v>
      </c>
      <c r="L33" s="136">
        <f t="shared" si="0"/>
        <v>0</v>
      </c>
      <c r="M33" s="136">
        <f t="shared" si="1"/>
        <v>0</v>
      </c>
      <c r="N33" s="136">
        <f t="shared" si="2"/>
        <v>0</v>
      </c>
      <c r="O33" s="136">
        <f t="shared" si="3"/>
        <v>0</v>
      </c>
      <c r="P33" s="136">
        <f t="shared" si="4"/>
        <v>0</v>
      </c>
      <c r="Q33" s="136">
        <f t="shared" si="5"/>
        <v>0</v>
      </c>
      <c r="R33" s="136">
        <f t="shared" si="6"/>
        <v>1</v>
      </c>
      <c r="S33" s="136">
        <f t="shared" si="7"/>
        <v>0</v>
      </c>
    </row>
    <row r="34" spans="1:19">
      <c r="A34" s="123">
        <f>SUBTOTAL(3,$B$2:B34)</f>
        <v>33</v>
      </c>
      <c r="B34" s="123" t="s">
        <v>72</v>
      </c>
      <c r="C34" s="133">
        <v>42089</v>
      </c>
      <c r="D34" s="123">
        <v>14.3</v>
      </c>
      <c r="E34" s="123" t="s">
        <v>250</v>
      </c>
      <c r="F34" s="123" t="s">
        <v>386</v>
      </c>
      <c r="G34" s="135" t="s">
        <v>387</v>
      </c>
      <c r="H34" s="123">
        <v>1</v>
      </c>
      <c r="K34" s="123" t="s">
        <v>457</v>
      </c>
      <c r="L34" s="136">
        <f t="shared" si="0"/>
        <v>0</v>
      </c>
      <c r="M34" s="136">
        <f t="shared" si="1"/>
        <v>0</v>
      </c>
      <c r="N34" s="136">
        <f t="shared" si="2"/>
        <v>0</v>
      </c>
      <c r="O34" s="136">
        <f t="shared" si="3"/>
        <v>0</v>
      </c>
      <c r="P34" s="136">
        <f t="shared" si="4"/>
        <v>0</v>
      </c>
      <c r="Q34" s="136">
        <f t="shared" si="5"/>
        <v>0</v>
      </c>
      <c r="R34" s="136">
        <f t="shared" si="6"/>
        <v>0</v>
      </c>
      <c r="S34" s="136">
        <f t="shared" si="7"/>
        <v>1</v>
      </c>
    </row>
    <row r="35" spans="1:19">
      <c r="A35" s="123">
        <f>SUBTOTAL(3,$B$2:B35)</f>
        <v>34</v>
      </c>
      <c r="B35" s="123" t="s">
        <v>72</v>
      </c>
      <c r="C35" s="133">
        <v>42089</v>
      </c>
      <c r="D35" s="123">
        <v>14.3</v>
      </c>
      <c r="E35" s="123" t="s">
        <v>250</v>
      </c>
      <c r="F35" s="123" t="s">
        <v>386</v>
      </c>
      <c r="G35" s="135" t="s">
        <v>272</v>
      </c>
      <c r="H35" s="123">
        <v>3</v>
      </c>
      <c r="K35" s="135" t="s">
        <v>397</v>
      </c>
      <c r="L35" s="136">
        <f t="shared" si="0"/>
        <v>1</v>
      </c>
      <c r="M35" s="136">
        <f t="shared" si="1"/>
        <v>0</v>
      </c>
      <c r="N35" s="136">
        <f t="shared" si="2"/>
        <v>0</v>
      </c>
      <c r="O35" s="136">
        <f t="shared" si="3"/>
        <v>0</v>
      </c>
      <c r="P35" s="136">
        <f t="shared" si="4"/>
        <v>0</v>
      </c>
      <c r="Q35" s="136">
        <f t="shared" si="5"/>
        <v>0</v>
      </c>
      <c r="R35" s="136">
        <f t="shared" si="6"/>
        <v>0</v>
      </c>
      <c r="S35" s="136">
        <f t="shared" si="7"/>
        <v>0</v>
      </c>
    </row>
    <row r="36" spans="1:19">
      <c r="A36" s="123">
        <f>SUBTOTAL(3,$B$2:B36)</f>
        <v>35</v>
      </c>
      <c r="B36" s="123" t="s">
        <v>72</v>
      </c>
      <c r="C36" s="133">
        <v>42089</v>
      </c>
      <c r="D36" s="123">
        <v>14.3</v>
      </c>
      <c r="E36" s="123" t="s">
        <v>183</v>
      </c>
      <c r="F36" s="123" t="s">
        <v>475</v>
      </c>
      <c r="G36" s="135" t="s">
        <v>393</v>
      </c>
      <c r="H36" s="123">
        <v>3</v>
      </c>
      <c r="K36" s="123" t="s">
        <v>542</v>
      </c>
      <c r="L36" s="136">
        <f t="shared" si="0"/>
        <v>0</v>
      </c>
      <c r="M36" s="136">
        <f t="shared" si="1"/>
        <v>0</v>
      </c>
      <c r="N36" s="136">
        <f t="shared" si="2"/>
        <v>0</v>
      </c>
      <c r="O36" s="136">
        <f t="shared" si="3"/>
        <v>0</v>
      </c>
      <c r="P36" s="136">
        <f t="shared" si="4"/>
        <v>0</v>
      </c>
      <c r="Q36" s="136">
        <f t="shared" si="5"/>
        <v>0</v>
      </c>
      <c r="R36" s="136">
        <f t="shared" si="6"/>
        <v>0</v>
      </c>
      <c r="S36" s="136">
        <f t="shared" si="7"/>
        <v>1</v>
      </c>
    </row>
    <row r="37" spans="1:19">
      <c r="A37" s="123">
        <f>SUBTOTAL(3,$B$2:B37)</f>
        <v>36</v>
      </c>
      <c r="B37" s="123" t="s">
        <v>72</v>
      </c>
      <c r="C37" s="133">
        <v>42089</v>
      </c>
      <c r="D37" s="123">
        <v>14.3</v>
      </c>
      <c r="E37" s="123" t="s">
        <v>183</v>
      </c>
      <c r="F37" s="123" t="s">
        <v>475</v>
      </c>
      <c r="G37" s="135" t="s">
        <v>397</v>
      </c>
      <c r="H37" s="123">
        <v>5</v>
      </c>
      <c r="K37" s="122" t="s">
        <v>294</v>
      </c>
      <c r="L37" s="136">
        <f t="shared" si="0"/>
        <v>0</v>
      </c>
      <c r="M37" s="136">
        <f t="shared" si="1"/>
        <v>0</v>
      </c>
      <c r="N37" s="136">
        <f t="shared" si="2"/>
        <v>0</v>
      </c>
      <c r="O37" s="136">
        <f t="shared" si="3"/>
        <v>0</v>
      </c>
      <c r="P37" s="136">
        <f t="shared" si="4"/>
        <v>0</v>
      </c>
      <c r="Q37" s="136">
        <f t="shared" si="5"/>
        <v>0</v>
      </c>
      <c r="R37" s="136">
        <f t="shared" si="6"/>
        <v>1</v>
      </c>
      <c r="S37" s="136">
        <f t="shared" si="7"/>
        <v>0</v>
      </c>
    </row>
    <row r="38" spans="1:19">
      <c r="A38" s="123">
        <f>SUBTOTAL(3,$B$2:B38)</f>
        <v>37</v>
      </c>
      <c r="B38" s="123" t="s">
        <v>72</v>
      </c>
      <c r="C38" s="133">
        <v>42089</v>
      </c>
      <c r="D38" s="123">
        <v>14.3</v>
      </c>
      <c r="E38" s="123" t="s">
        <v>250</v>
      </c>
      <c r="F38" s="123" t="s">
        <v>386</v>
      </c>
      <c r="G38" s="135" t="s">
        <v>272</v>
      </c>
      <c r="H38" s="123">
        <v>4</v>
      </c>
      <c r="K38" s="135" t="s">
        <v>383</v>
      </c>
      <c r="L38" s="136">
        <f t="shared" si="0"/>
        <v>1</v>
      </c>
      <c r="M38" s="136">
        <f t="shared" si="1"/>
        <v>0</v>
      </c>
      <c r="N38" s="136">
        <f t="shared" si="2"/>
        <v>0</v>
      </c>
      <c r="O38" s="136">
        <f t="shared" si="3"/>
        <v>0</v>
      </c>
      <c r="P38" s="136">
        <f t="shared" si="4"/>
        <v>0</v>
      </c>
      <c r="Q38" s="136">
        <f t="shared" si="5"/>
        <v>0</v>
      </c>
      <c r="R38" s="136">
        <f t="shared" si="6"/>
        <v>0</v>
      </c>
      <c r="S38" s="136">
        <f t="shared" si="7"/>
        <v>0</v>
      </c>
    </row>
    <row r="39" spans="1:19">
      <c r="A39" s="123">
        <f>SUBTOTAL(3,$B$2:B39)</f>
        <v>38</v>
      </c>
      <c r="B39" s="123" t="s">
        <v>72</v>
      </c>
      <c r="C39" s="133">
        <v>42089</v>
      </c>
      <c r="D39" s="123">
        <v>14.3</v>
      </c>
      <c r="E39" s="123" t="s">
        <v>75</v>
      </c>
      <c r="F39" s="123" t="s">
        <v>375</v>
      </c>
      <c r="G39" s="135" t="s">
        <v>478</v>
      </c>
      <c r="H39" s="123">
        <v>52</v>
      </c>
      <c r="K39" s="122" t="s">
        <v>330</v>
      </c>
      <c r="L39" s="136">
        <f t="shared" si="0"/>
        <v>0</v>
      </c>
      <c r="M39" s="136">
        <f t="shared" si="1"/>
        <v>0</v>
      </c>
      <c r="N39" s="136">
        <f t="shared" si="2"/>
        <v>0</v>
      </c>
      <c r="O39" s="136">
        <f t="shared" si="3"/>
        <v>0</v>
      </c>
      <c r="P39" s="136">
        <f t="shared" si="4"/>
        <v>0</v>
      </c>
      <c r="Q39" s="136">
        <f t="shared" si="5"/>
        <v>0</v>
      </c>
      <c r="R39" s="136">
        <f t="shared" si="6"/>
        <v>0</v>
      </c>
      <c r="S39" s="136">
        <f t="shared" si="7"/>
        <v>1</v>
      </c>
    </row>
    <row r="40" spans="1:19">
      <c r="A40" s="123">
        <f>SUBTOTAL(3,$B$2:B40)</f>
        <v>39</v>
      </c>
      <c r="B40" s="123" t="s">
        <v>72</v>
      </c>
      <c r="C40" s="133">
        <v>42089</v>
      </c>
      <c r="D40" s="123">
        <v>14.3</v>
      </c>
      <c r="E40" s="123" t="s">
        <v>183</v>
      </c>
      <c r="F40" s="123" t="s">
        <v>475</v>
      </c>
      <c r="G40" s="135" t="s">
        <v>405</v>
      </c>
      <c r="H40" s="123">
        <v>8</v>
      </c>
      <c r="K40" s="123" t="s">
        <v>426</v>
      </c>
      <c r="L40" s="136">
        <f t="shared" si="0"/>
        <v>0</v>
      </c>
      <c r="M40" s="136">
        <f t="shared" si="1"/>
        <v>0</v>
      </c>
      <c r="N40" s="136">
        <f t="shared" si="2"/>
        <v>0</v>
      </c>
      <c r="O40" s="136">
        <f t="shared" si="3"/>
        <v>0</v>
      </c>
      <c r="P40" s="136">
        <f t="shared" si="4"/>
        <v>0</v>
      </c>
      <c r="Q40" s="136">
        <f t="shared" si="5"/>
        <v>0</v>
      </c>
      <c r="R40" s="136">
        <f t="shared" si="6"/>
        <v>2</v>
      </c>
      <c r="S40" s="136">
        <f t="shared" si="7"/>
        <v>0</v>
      </c>
    </row>
    <row r="41" spans="1:19">
      <c r="A41" s="123">
        <f>SUBTOTAL(3,$B$2:B41)</f>
        <v>40</v>
      </c>
      <c r="B41" s="123" t="s">
        <v>72</v>
      </c>
      <c r="C41" s="133">
        <v>42089</v>
      </c>
      <c r="D41" s="123">
        <v>14.3</v>
      </c>
      <c r="E41" s="123" t="s">
        <v>183</v>
      </c>
      <c r="F41" s="123" t="s">
        <v>475</v>
      </c>
      <c r="G41" s="135" t="s">
        <v>405</v>
      </c>
      <c r="H41" s="123">
        <v>7</v>
      </c>
      <c r="K41" s="122" t="s">
        <v>300</v>
      </c>
      <c r="L41" s="136">
        <f t="shared" si="0"/>
        <v>0</v>
      </c>
      <c r="M41" s="136">
        <f t="shared" si="1"/>
        <v>0</v>
      </c>
      <c r="N41" s="136">
        <f t="shared" si="2"/>
        <v>0</v>
      </c>
      <c r="O41" s="136">
        <f t="shared" si="3"/>
        <v>0</v>
      </c>
      <c r="P41" s="136">
        <f t="shared" si="4"/>
        <v>0</v>
      </c>
      <c r="Q41" s="136">
        <f t="shared" si="5"/>
        <v>0</v>
      </c>
      <c r="R41" s="136">
        <f t="shared" si="6"/>
        <v>0</v>
      </c>
      <c r="S41" s="136">
        <f t="shared" si="7"/>
        <v>1</v>
      </c>
    </row>
    <row r="42" spans="1:19">
      <c r="A42" s="123">
        <f>SUBTOTAL(3,$B$2:B42)</f>
        <v>41</v>
      </c>
      <c r="B42" s="123" t="s">
        <v>72</v>
      </c>
      <c r="C42" s="133">
        <v>42089</v>
      </c>
      <c r="D42" s="123">
        <v>14.3</v>
      </c>
      <c r="E42" s="123" t="s">
        <v>250</v>
      </c>
      <c r="F42" s="123" t="s">
        <v>386</v>
      </c>
      <c r="G42" s="135" t="s">
        <v>411</v>
      </c>
      <c r="H42" s="123">
        <v>1</v>
      </c>
      <c r="K42" s="122" t="s">
        <v>356</v>
      </c>
      <c r="L42" s="136">
        <f t="shared" si="0"/>
        <v>0</v>
      </c>
      <c r="M42" s="136">
        <f t="shared" si="1"/>
        <v>0</v>
      </c>
      <c r="N42" s="136">
        <f t="shared" si="2"/>
        <v>0</v>
      </c>
      <c r="O42" s="136">
        <f t="shared" si="3"/>
        <v>0</v>
      </c>
      <c r="P42" s="136">
        <f t="shared" si="4"/>
        <v>0</v>
      </c>
      <c r="Q42" s="136">
        <f t="shared" si="5"/>
        <v>0</v>
      </c>
      <c r="R42" s="136">
        <f t="shared" si="6"/>
        <v>1</v>
      </c>
      <c r="S42" s="136">
        <f t="shared" si="7"/>
        <v>0</v>
      </c>
    </row>
    <row r="43" spans="1:19">
      <c r="A43" s="123">
        <f>SUBTOTAL(3,$B$2:B43)</f>
        <v>42</v>
      </c>
      <c r="B43" s="123" t="s">
        <v>72</v>
      </c>
      <c r="C43" s="133">
        <v>42089</v>
      </c>
      <c r="D43" s="123">
        <v>14.3</v>
      </c>
      <c r="E43" s="123" t="s">
        <v>250</v>
      </c>
      <c r="F43" s="123" t="s">
        <v>386</v>
      </c>
      <c r="G43" s="135" t="s">
        <v>411</v>
      </c>
      <c r="H43" s="123">
        <v>1</v>
      </c>
      <c r="K43" s="123" t="s">
        <v>541</v>
      </c>
      <c r="L43" s="136">
        <f t="shared" si="0"/>
        <v>0</v>
      </c>
      <c r="M43" s="136">
        <f t="shared" si="1"/>
        <v>0</v>
      </c>
      <c r="N43" s="136">
        <f t="shared" si="2"/>
        <v>0</v>
      </c>
      <c r="O43" s="136">
        <f t="shared" si="3"/>
        <v>0</v>
      </c>
      <c r="P43" s="136">
        <f t="shared" si="4"/>
        <v>0</v>
      </c>
      <c r="Q43" s="136">
        <f t="shared" si="5"/>
        <v>0</v>
      </c>
      <c r="R43" s="136">
        <f t="shared" si="6"/>
        <v>0</v>
      </c>
      <c r="S43" s="136">
        <f t="shared" si="7"/>
        <v>2</v>
      </c>
    </row>
    <row r="44" spans="1:19">
      <c r="A44" s="123">
        <f>SUBTOTAL(3,$B$2:B44)</f>
        <v>43</v>
      </c>
      <c r="B44" s="123" t="s">
        <v>72</v>
      </c>
      <c r="C44" s="133">
        <v>42089</v>
      </c>
      <c r="D44" s="123">
        <v>14.3</v>
      </c>
      <c r="E44" s="123" t="s">
        <v>250</v>
      </c>
      <c r="F44" s="123" t="s">
        <v>386</v>
      </c>
      <c r="G44" s="135" t="s">
        <v>411</v>
      </c>
      <c r="H44" s="123">
        <v>5</v>
      </c>
      <c r="K44" s="123" t="s">
        <v>540</v>
      </c>
      <c r="L44" s="136">
        <f t="shared" si="0"/>
        <v>0</v>
      </c>
      <c r="M44" s="136">
        <f t="shared" si="1"/>
        <v>0</v>
      </c>
      <c r="N44" s="136">
        <f t="shared" si="2"/>
        <v>0</v>
      </c>
      <c r="O44" s="136">
        <f t="shared" si="3"/>
        <v>0</v>
      </c>
      <c r="P44" s="136">
        <f t="shared" si="4"/>
        <v>0</v>
      </c>
      <c r="Q44" s="136">
        <f t="shared" si="5"/>
        <v>0</v>
      </c>
      <c r="R44" s="136">
        <f t="shared" si="6"/>
        <v>0</v>
      </c>
      <c r="S44" s="136">
        <f t="shared" si="7"/>
        <v>2</v>
      </c>
    </row>
    <row r="45" spans="1:19">
      <c r="A45" s="123">
        <f>SUBTOTAL(3,$B$2:B45)</f>
        <v>44</v>
      </c>
      <c r="B45" s="123" t="s">
        <v>72</v>
      </c>
      <c r="C45" s="133">
        <v>42089</v>
      </c>
      <c r="D45" s="123">
        <v>14.3</v>
      </c>
      <c r="E45" s="123" t="s">
        <v>379</v>
      </c>
      <c r="F45" s="123" t="s">
        <v>481</v>
      </c>
      <c r="G45" s="135" t="s">
        <v>417</v>
      </c>
      <c r="H45" s="123">
        <v>3</v>
      </c>
      <c r="K45" s="123" t="s">
        <v>543</v>
      </c>
      <c r="L45" s="136">
        <f t="shared" si="0"/>
        <v>0</v>
      </c>
      <c r="M45" s="136">
        <f t="shared" si="1"/>
        <v>0</v>
      </c>
      <c r="N45" s="136">
        <f t="shared" si="2"/>
        <v>0</v>
      </c>
      <c r="O45" s="136">
        <f t="shared" si="3"/>
        <v>0</v>
      </c>
      <c r="P45" s="136">
        <f t="shared" si="4"/>
        <v>0</v>
      </c>
      <c r="Q45" s="136">
        <f t="shared" si="5"/>
        <v>0</v>
      </c>
      <c r="R45" s="136">
        <f t="shared" si="6"/>
        <v>0</v>
      </c>
      <c r="S45" s="136">
        <f t="shared" si="7"/>
        <v>1</v>
      </c>
    </row>
    <row r="46" spans="1:19">
      <c r="A46" s="123">
        <f>SUBTOTAL(3,$B$2:B46)</f>
        <v>45</v>
      </c>
      <c r="B46" s="123" t="s">
        <v>72</v>
      </c>
      <c r="C46" s="133">
        <v>42089</v>
      </c>
      <c r="D46" s="123">
        <v>14.3</v>
      </c>
      <c r="E46" s="123" t="s">
        <v>250</v>
      </c>
      <c r="F46" s="123" t="s">
        <v>386</v>
      </c>
      <c r="G46" s="135" t="s">
        <v>421</v>
      </c>
      <c r="H46" s="123">
        <v>3</v>
      </c>
      <c r="K46" s="123" t="s">
        <v>86</v>
      </c>
      <c r="L46" s="136">
        <f t="shared" si="0"/>
        <v>0</v>
      </c>
      <c r="M46" s="136">
        <f t="shared" si="1"/>
        <v>1</v>
      </c>
      <c r="N46" s="136">
        <f t="shared" si="2"/>
        <v>0</v>
      </c>
      <c r="O46" s="136">
        <f t="shared" si="3"/>
        <v>0</v>
      </c>
      <c r="P46" s="136">
        <f t="shared" si="4"/>
        <v>0</v>
      </c>
      <c r="Q46" s="136">
        <f t="shared" si="5"/>
        <v>0</v>
      </c>
      <c r="R46" s="136">
        <f t="shared" si="6"/>
        <v>0</v>
      </c>
      <c r="S46" s="136">
        <f t="shared" si="7"/>
        <v>0</v>
      </c>
    </row>
    <row r="47" spans="1:19">
      <c r="A47" s="123">
        <f>SUBTOTAL(3,$B$2:B47)</f>
        <v>46</v>
      </c>
      <c r="B47" s="123" t="s">
        <v>72</v>
      </c>
      <c r="C47" s="133">
        <v>42089</v>
      </c>
      <c r="D47" s="123">
        <v>14.3</v>
      </c>
      <c r="E47" s="123" t="s">
        <v>250</v>
      </c>
      <c r="F47" s="123" t="s">
        <v>386</v>
      </c>
      <c r="G47" s="135" t="s">
        <v>387</v>
      </c>
      <c r="H47" s="123">
        <v>4</v>
      </c>
      <c r="K47" s="122" t="s">
        <v>293</v>
      </c>
      <c r="L47" s="136">
        <f t="shared" si="0"/>
        <v>0</v>
      </c>
      <c r="M47" s="136">
        <f t="shared" si="1"/>
        <v>0</v>
      </c>
      <c r="N47" s="136">
        <f t="shared" si="2"/>
        <v>0</v>
      </c>
      <c r="O47" s="136">
        <f t="shared" si="3"/>
        <v>1</v>
      </c>
      <c r="P47" s="136">
        <f t="shared" si="4"/>
        <v>0</v>
      </c>
      <c r="Q47" s="136">
        <f t="shared" si="5"/>
        <v>0</v>
      </c>
      <c r="R47" s="136">
        <f t="shared" si="6"/>
        <v>0</v>
      </c>
      <c r="S47" s="136">
        <f t="shared" si="7"/>
        <v>0</v>
      </c>
    </row>
    <row r="48" spans="1:19">
      <c r="A48" s="123">
        <f>SUBTOTAL(3,$B$2:B48)</f>
        <v>47</v>
      </c>
      <c r="B48" s="123" t="s">
        <v>74</v>
      </c>
      <c r="C48" s="133">
        <v>42090</v>
      </c>
      <c r="D48" s="123">
        <v>16</v>
      </c>
      <c r="E48" s="123" t="s">
        <v>23</v>
      </c>
      <c r="F48" s="123" t="s">
        <v>283</v>
      </c>
      <c r="G48" s="123" t="s">
        <v>426</v>
      </c>
      <c r="H48" s="123">
        <v>2</v>
      </c>
      <c r="K48" s="135" t="s">
        <v>472</v>
      </c>
      <c r="L48" s="136">
        <f t="shared" si="0"/>
        <v>2</v>
      </c>
      <c r="M48" s="136">
        <f t="shared" si="1"/>
        <v>0</v>
      </c>
      <c r="N48" s="136">
        <f t="shared" si="2"/>
        <v>0</v>
      </c>
      <c r="O48" s="136">
        <f t="shared" si="3"/>
        <v>0</v>
      </c>
      <c r="P48" s="136">
        <f t="shared" si="4"/>
        <v>0</v>
      </c>
      <c r="Q48" s="136">
        <f t="shared" si="5"/>
        <v>0</v>
      </c>
      <c r="R48" s="136">
        <f t="shared" si="6"/>
        <v>0</v>
      </c>
      <c r="S48" s="136">
        <f t="shared" si="7"/>
        <v>0</v>
      </c>
    </row>
    <row r="49" spans="1:20">
      <c r="A49" s="123">
        <f>SUBTOTAL(3,$B$2:B49)</f>
        <v>48</v>
      </c>
      <c r="B49" s="123" t="s">
        <v>74</v>
      </c>
      <c r="C49" s="133">
        <v>42091</v>
      </c>
      <c r="D49" s="123">
        <v>7</v>
      </c>
      <c r="E49" s="123" t="s">
        <v>23</v>
      </c>
      <c r="F49" s="123" t="s">
        <v>283</v>
      </c>
      <c r="G49" s="123" t="s">
        <v>426</v>
      </c>
      <c r="H49" s="123">
        <v>2</v>
      </c>
      <c r="L49" s="136">
        <f t="shared" si="0"/>
        <v>0</v>
      </c>
      <c r="M49" s="136">
        <f t="shared" si="1"/>
        <v>0</v>
      </c>
      <c r="N49" s="136">
        <f t="shared" si="2"/>
        <v>0</v>
      </c>
      <c r="O49" s="136">
        <f t="shared" si="3"/>
        <v>0</v>
      </c>
      <c r="P49" s="136">
        <f t="shared" si="4"/>
        <v>0</v>
      </c>
      <c r="Q49" s="136">
        <f t="shared" si="5"/>
        <v>0</v>
      </c>
      <c r="R49" s="136">
        <f t="shared" si="6"/>
        <v>0</v>
      </c>
      <c r="S49" s="136">
        <f t="shared" si="7"/>
        <v>0</v>
      </c>
    </row>
    <row r="50" spans="1:20">
      <c r="A50" s="123">
        <f>SUBTOTAL(3,$B$2:B50)</f>
        <v>49</v>
      </c>
      <c r="B50" s="123" t="s">
        <v>19</v>
      </c>
      <c r="C50" s="133">
        <v>42091</v>
      </c>
      <c r="D50" s="123">
        <v>22</v>
      </c>
      <c r="E50" s="123" t="s">
        <v>57</v>
      </c>
      <c r="F50" s="123" t="s">
        <v>58</v>
      </c>
      <c r="G50" s="123" t="s">
        <v>489</v>
      </c>
      <c r="H50" s="123">
        <v>1</v>
      </c>
      <c r="L50" s="136">
        <f t="shared" si="0"/>
        <v>0</v>
      </c>
      <c r="M50" s="136">
        <f t="shared" si="1"/>
        <v>0</v>
      </c>
      <c r="N50" s="136">
        <f t="shared" si="2"/>
        <v>0</v>
      </c>
      <c r="O50" s="136">
        <f t="shared" si="3"/>
        <v>0</v>
      </c>
      <c r="P50" s="136">
        <f t="shared" si="4"/>
        <v>0</v>
      </c>
      <c r="Q50" s="136">
        <f t="shared" si="5"/>
        <v>0</v>
      </c>
      <c r="R50" s="136">
        <f t="shared" si="6"/>
        <v>0</v>
      </c>
      <c r="S50" s="136">
        <f t="shared" si="7"/>
        <v>0</v>
      </c>
    </row>
    <row r="51" spans="1:20">
      <c r="A51" s="123">
        <f>SUBTOTAL(3,$B$2:B51)</f>
        <v>50</v>
      </c>
      <c r="B51" s="123" t="s">
        <v>19</v>
      </c>
      <c r="C51" s="133">
        <v>42091</v>
      </c>
      <c r="D51" s="123">
        <v>3</v>
      </c>
      <c r="E51" s="123" t="s">
        <v>57</v>
      </c>
      <c r="F51" s="123" t="s">
        <v>58</v>
      </c>
      <c r="G51" s="123" t="s">
        <v>542</v>
      </c>
      <c r="H51" s="123">
        <v>1</v>
      </c>
      <c r="L51" s="136">
        <f t="shared" si="0"/>
        <v>0</v>
      </c>
      <c r="M51" s="136">
        <f t="shared" si="1"/>
        <v>0</v>
      </c>
      <c r="N51" s="136">
        <f t="shared" si="2"/>
        <v>0</v>
      </c>
      <c r="O51" s="136">
        <f t="shared" si="3"/>
        <v>0</v>
      </c>
      <c r="P51" s="136">
        <f t="shared" si="4"/>
        <v>0</v>
      </c>
      <c r="Q51" s="136">
        <f t="shared" si="5"/>
        <v>0</v>
      </c>
      <c r="R51" s="136">
        <f t="shared" si="6"/>
        <v>0</v>
      </c>
      <c r="S51" s="136">
        <f t="shared" si="7"/>
        <v>0</v>
      </c>
    </row>
    <row r="52" spans="1:20">
      <c r="A52" s="123">
        <f>SUBTOTAL(3,$B$2:B52)</f>
        <v>51</v>
      </c>
      <c r="B52" s="123" t="s">
        <v>19</v>
      </c>
      <c r="C52" s="133">
        <v>42091</v>
      </c>
      <c r="D52" s="123">
        <v>3</v>
      </c>
      <c r="E52" s="123" t="s">
        <v>57</v>
      </c>
      <c r="F52" s="123" t="s">
        <v>58</v>
      </c>
      <c r="G52" s="123" t="s">
        <v>543</v>
      </c>
      <c r="H52" s="123">
        <v>9</v>
      </c>
      <c r="L52" s="136">
        <f t="shared" si="0"/>
        <v>0</v>
      </c>
      <c r="M52" s="136">
        <f t="shared" si="1"/>
        <v>0</v>
      </c>
      <c r="N52" s="136">
        <f t="shared" si="2"/>
        <v>0</v>
      </c>
      <c r="O52" s="136">
        <f t="shared" si="3"/>
        <v>0</v>
      </c>
      <c r="P52" s="136">
        <f t="shared" si="4"/>
        <v>0</v>
      </c>
      <c r="Q52" s="136">
        <f t="shared" si="5"/>
        <v>0</v>
      </c>
      <c r="R52" s="136">
        <f t="shared" si="6"/>
        <v>0</v>
      </c>
      <c r="S52" s="136">
        <f t="shared" si="7"/>
        <v>0</v>
      </c>
    </row>
    <row r="53" spans="1:20">
      <c r="A53" s="123">
        <f>SUBTOTAL(3,$B$2:B53)</f>
        <v>52</v>
      </c>
      <c r="B53" s="123" t="s">
        <v>19</v>
      </c>
      <c r="C53" s="133">
        <v>42091</v>
      </c>
      <c r="D53" s="123">
        <v>21.3</v>
      </c>
      <c r="E53" s="123" t="s">
        <v>84</v>
      </c>
      <c r="F53" s="123" t="s">
        <v>440</v>
      </c>
      <c r="G53" s="123" t="s">
        <v>540</v>
      </c>
      <c r="H53" s="123">
        <v>2</v>
      </c>
      <c r="L53" s="136">
        <f t="shared" si="0"/>
        <v>0</v>
      </c>
      <c r="M53" s="136">
        <f t="shared" si="1"/>
        <v>0</v>
      </c>
      <c r="N53" s="136">
        <f t="shared" si="2"/>
        <v>0</v>
      </c>
      <c r="O53" s="136">
        <f t="shared" si="3"/>
        <v>0</v>
      </c>
      <c r="P53" s="136">
        <f t="shared" si="4"/>
        <v>0</v>
      </c>
      <c r="Q53" s="136">
        <f t="shared" si="5"/>
        <v>0</v>
      </c>
      <c r="R53" s="136">
        <f t="shared" si="6"/>
        <v>0</v>
      </c>
      <c r="S53" s="136">
        <f t="shared" si="7"/>
        <v>0</v>
      </c>
    </row>
    <row r="54" spans="1:20">
      <c r="A54" s="123">
        <f>SUBTOTAL(3,$B$2:B54)</f>
        <v>53</v>
      </c>
      <c r="B54" s="123" t="s">
        <v>19</v>
      </c>
      <c r="C54" s="133">
        <v>42091</v>
      </c>
      <c r="D54" s="123">
        <v>22.3</v>
      </c>
      <c r="E54" s="123" t="s">
        <v>84</v>
      </c>
      <c r="F54" s="123" t="s">
        <v>440</v>
      </c>
      <c r="G54" s="123" t="s">
        <v>540</v>
      </c>
      <c r="H54" s="123">
        <v>4</v>
      </c>
      <c r="L54" s="136">
        <f t="shared" si="0"/>
        <v>0</v>
      </c>
      <c r="M54" s="136">
        <f t="shared" si="1"/>
        <v>0</v>
      </c>
      <c r="N54" s="136">
        <f t="shared" si="2"/>
        <v>0</v>
      </c>
      <c r="O54" s="136">
        <f t="shared" si="3"/>
        <v>0</v>
      </c>
      <c r="P54" s="136">
        <f t="shared" si="4"/>
        <v>0</v>
      </c>
      <c r="Q54" s="136">
        <f t="shared" si="5"/>
        <v>0</v>
      </c>
      <c r="R54" s="136">
        <f t="shared" si="6"/>
        <v>0</v>
      </c>
      <c r="S54" s="136">
        <f t="shared" si="7"/>
        <v>0</v>
      </c>
    </row>
    <row r="55" spans="1:20">
      <c r="A55" s="123">
        <f>SUBTOTAL(3,$B$2:B55)</f>
        <v>54</v>
      </c>
      <c r="B55" s="123" t="s">
        <v>19</v>
      </c>
      <c r="C55" s="133">
        <v>42091</v>
      </c>
      <c r="D55" s="123">
        <v>22.3</v>
      </c>
      <c r="E55" s="123" t="s">
        <v>84</v>
      </c>
      <c r="F55" s="123" t="s">
        <v>440</v>
      </c>
      <c r="G55" s="123" t="s">
        <v>541</v>
      </c>
      <c r="H55" s="123">
        <v>5</v>
      </c>
      <c r="L55" s="136">
        <f t="shared" si="0"/>
        <v>0</v>
      </c>
      <c r="M55" s="136">
        <f t="shared" si="1"/>
        <v>0</v>
      </c>
      <c r="N55" s="136">
        <f t="shared" si="2"/>
        <v>0</v>
      </c>
      <c r="O55" s="136">
        <f t="shared" si="3"/>
        <v>0</v>
      </c>
      <c r="P55" s="136">
        <f t="shared" si="4"/>
        <v>0</v>
      </c>
      <c r="Q55" s="136">
        <f t="shared" si="5"/>
        <v>0</v>
      </c>
      <c r="R55" s="136">
        <f t="shared" si="6"/>
        <v>0</v>
      </c>
      <c r="S55" s="136">
        <f t="shared" si="7"/>
        <v>0</v>
      </c>
    </row>
    <row r="56" spans="1:20">
      <c r="A56" s="123">
        <f>SUBTOTAL(3,$B$2:B56)</f>
        <v>55</v>
      </c>
      <c r="B56" s="123" t="s">
        <v>19</v>
      </c>
      <c r="C56" s="133">
        <v>42091</v>
      </c>
      <c r="D56" s="123">
        <v>22</v>
      </c>
      <c r="E56" s="123" t="s">
        <v>84</v>
      </c>
      <c r="F56" s="123" t="s">
        <v>440</v>
      </c>
      <c r="G56" s="123" t="s">
        <v>541</v>
      </c>
      <c r="H56" s="123">
        <v>1</v>
      </c>
      <c r="L56" s="136">
        <f t="shared" si="0"/>
        <v>0</v>
      </c>
      <c r="M56" s="136">
        <f t="shared" si="1"/>
        <v>0</v>
      </c>
      <c r="N56" s="136">
        <f t="shared" si="2"/>
        <v>0</v>
      </c>
      <c r="O56" s="136">
        <f t="shared" si="3"/>
        <v>0</v>
      </c>
      <c r="P56" s="136">
        <f t="shared" si="4"/>
        <v>0</v>
      </c>
      <c r="Q56" s="136">
        <f t="shared" si="5"/>
        <v>0</v>
      </c>
      <c r="R56" s="136">
        <f t="shared" si="6"/>
        <v>0</v>
      </c>
      <c r="S56" s="136">
        <f t="shared" si="7"/>
        <v>0</v>
      </c>
    </row>
    <row r="57" spans="1:20">
      <c r="A57" s="123">
        <f>SUBTOTAL(3,$B$2:B57)</f>
        <v>56</v>
      </c>
      <c r="B57" s="123" t="s">
        <v>19</v>
      </c>
      <c r="C57" s="133">
        <v>42091</v>
      </c>
      <c r="D57" s="123">
        <v>22</v>
      </c>
      <c r="E57" s="123" t="s">
        <v>84</v>
      </c>
      <c r="F57" s="123" t="s">
        <v>85</v>
      </c>
      <c r="G57" s="123" t="s">
        <v>85</v>
      </c>
      <c r="H57" s="123">
        <v>16</v>
      </c>
      <c r="L57" s="136">
        <f t="shared" si="0"/>
        <v>0</v>
      </c>
      <c r="M57" s="136">
        <f t="shared" si="1"/>
        <v>0</v>
      </c>
      <c r="N57" s="136">
        <f t="shared" si="2"/>
        <v>0</v>
      </c>
      <c r="O57" s="136">
        <f t="shared" si="3"/>
        <v>0</v>
      </c>
      <c r="P57" s="136">
        <f t="shared" si="4"/>
        <v>0</v>
      </c>
      <c r="Q57" s="136">
        <f t="shared" si="5"/>
        <v>0</v>
      </c>
      <c r="R57" s="136">
        <f t="shared" si="6"/>
        <v>0</v>
      </c>
      <c r="S57" s="136">
        <f t="shared" si="7"/>
        <v>0</v>
      </c>
    </row>
    <row r="58" spans="1:20">
      <c r="A58" s="123">
        <f>SUBTOTAL(3,$B$2:B58)</f>
        <v>57</v>
      </c>
      <c r="B58" s="123" t="s">
        <v>19</v>
      </c>
      <c r="C58" s="133">
        <v>42091</v>
      </c>
      <c r="D58" s="123">
        <v>23</v>
      </c>
      <c r="E58" s="123" t="s">
        <v>84</v>
      </c>
      <c r="F58" s="123" t="s">
        <v>85</v>
      </c>
      <c r="G58" s="123" t="s">
        <v>453</v>
      </c>
      <c r="H58" s="123">
        <v>6</v>
      </c>
      <c r="L58" s="136">
        <f t="shared" si="0"/>
        <v>0</v>
      </c>
      <c r="M58" s="136">
        <f t="shared" si="1"/>
        <v>0</v>
      </c>
      <c r="N58" s="136">
        <f t="shared" si="2"/>
        <v>0</v>
      </c>
      <c r="O58" s="136">
        <f t="shared" si="3"/>
        <v>0</v>
      </c>
      <c r="P58" s="136">
        <f t="shared" si="4"/>
        <v>0</v>
      </c>
      <c r="Q58" s="136">
        <f t="shared" si="5"/>
        <v>0</v>
      </c>
      <c r="R58" s="136">
        <f t="shared" si="6"/>
        <v>0</v>
      </c>
      <c r="S58" s="136">
        <f t="shared" si="7"/>
        <v>0</v>
      </c>
    </row>
    <row r="59" spans="1:20">
      <c r="A59" s="123">
        <f>SUBTOTAL(3,$B$2:B59)</f>
        <v>58</v>
      </c>
      <c r="B59" s="123" t="s">
        <v>19</v>
      </c>
      <c r="C59" s="133">
        <v>42091</v>
      </c>
      <c r="D59" s="123">
        <v>23</v>
      </c>
      <c r="E59" s="123" t="s">
        <v>57</v>
      </c>
      <c r="F59" s="123" t="s">
        <v>172</v>
      </c>
      <c r="G59" s="123" t="s">
        <v>457</v>
      </c>
      <c r="H59" s="123">
        <v>4</v>
      </c>
      <c r="L59" s="136">
        <f t="shared" si="0"/>
        <v>0</v>
      </c>
      <c r="M59" s="136">
        <f t="shared" si="1"/>
        <v>0</v>
      </c>
      <c r="N59" s="136">
        <f t="shared" si="2"/>
        <v>0</v>
      </c>
      <c r="O59" s="136">
        <f t="shared" si="3"/>
        <v>0</v>
      </c>
      <c r="P59" s="136">
        <f t="shared" si="4"/>
        <v>0</v>
      </c>
      <c r="Q59" s="136">
        <f t="shared" si="5"/>
        <v>0</v>
      </c>
      <c r="R59" s="136">
        <f t="shared" si="6"/>
        <v>0</v>
      </c>
      <c r="S59" s="136">
        <f t="shared" si="7"/>
        <v>0</v>
      </c>
    </row>
    <row r="60" spans="1:20">
      <c r="A60" s="123">
        <f>SUBTOTAL(3,$B$2:B60)</f>
        <v>59</v>
      </c>
      <c r="B60" s="123" t="s">
        <v>116</v>
      </c>
      <c r="C60" s="133">
        <v>42091</v>
      </c>
      <c r="D60" s="123">
        <v>23</v>
      </c>
      <c r="E60" s="123" t="s">
        <v>84</v>
      </c>
      <c r="F60" s="123" t="s">
        <v>85</v>
      </c>
      <c r="G60" s="123" t="s">
        <v>86</v>
      </c>
      <c r="H60" s="123">
        <v>22</v>
      </c>
      <c r="L60" s="136">
        <f t="shared" si="0"/>
        <v>0</v>
      </c>
      <c r="M60" s="136">
        <f t="shared" si="1"/>
        <v>0</v>
      </c>
      <c r="N60" s="136">
        <f t="shared" si="2"/>
        <v>0</v>
      </c>
      <c r="O60" s="136">
        <f t="shared" si="3"/>
        <v>0</v>
      </c>
      <c r="P60" s="136">
        <f t="shared" si="4"/>
        <v>0</v>
      </c>
      <c r="Q60" s="136">
        <f t="shared" si="5"/>
        <v>0</v>
      </c>
      <c r="R60" s="136">
        <f t="shared" si="6"/>
        <v>0</v>
      </c>
      <c r="S60" s="136">
        <f t="shared" si="7"/>
        <v>0</v>
      </c>
    </row>
    <row r="62" spans="1:20">
      <c r="L62" s="62">
        <f>SUM(L2:L61)</f>
        <v>24</v>
      </c>
      <c r="M62" s="62">
        <f t="shared" ref="M62:S62" si="8">SUM(M2:M61)</f>
        <v>1</v>
      </c>
      <c r="N62" s="62">
        <f t="shared" si="8"/>
        <v>1</v>
      </c>
      <c r="O62" s="62">
        <f t="shared" si="8"/>
        <v>3</v>
      </c>
      <c r="P62" s="62">
        <f t="shared" si="8"/>
        <v>1</v>
      </c>
      <c r="Q62" s="62">
        <f t="shared" si="8"/>
        <v>1</v>
      </c>
      <c r="R62" s="62">
        <f t="shared" si="8"/>
        <v>11</v>
      </c>
      <c r="S62" s="62">
        <f t="shared" si="8"/>
        <v>17</v>
      </c>
      <c r="T62" s="62">
        <f>SUM(L62:S62)</f>
        <v>59</v>
      </c>
    </row>
    <row r="63" spans="1:20">
      <c r="T63" s="62">
        <f>SUM(L63:S63)</f>
        <v>0</v>
      </c>
    </row>
    <row r="64" spans="1:20">
      <c r="L64" s="62">
        <v>24</v>
      </c>
      <c r="M64" s="62">
        <v>1</v>
      </c>
      <c r="N64" s="62">
        <v>1</v>
      </c>
      <c r="O64" s="62">
        <v>3</v>
      </c>
      <c r="P64" s="62">
        <v>1</v>
      </c>
      <c r="Q64" s="62">
        <v>1</v>
      </c>
      <c r="R64" s="62">
        <v>11</v>
      </c>
      <c r="S64" s="62">
        <v>17</v>
      </c>
      <c r="T64" s="62">
        <f>SUM(L64:S64)</f>
        <v>59</v>
      </c>
    </row>
  </sheetData>
  <autoFilter ref="A1:T59"/>
  <dataValidations disablePrompts="1" xWindow="350" yWindow="326" count="6">
    <dataValidation type="whole" allowBlank="1" showInputMessage="1" showErrorMessage="1" errorTitle="salah" error="kudu angka,,,bukan huruf" promptTitle="rt" prompt="masukin angka dari &quot; 0 &quot; sd &quot; 100 &quot;" sqref="H2:H25">
      <formula1>0</formula1>
      <formula2>100</formula2>
    </dataValidation>
    <dataValidation type="date" operator="notBetween" allowBlank="1" showInputMessage="1" showErrorMessage="1" error="betulkan" prompt="format TGL BULAN TAHUN ( Contoh : 1jan15)" sqref="C2:C25">
      <formula1>1</formula1>
      <formula2>31</formula2>
    </dataValidation>
    <dataValidation type="time" operator="notBetween" allowBlank="1" showInputMessage="1" showErrorMessage="1" error="betulkan" prompt="isikan waktu kejadian , bukan waktu input data" sqref="D2:D25">
      <formula1>0</formula1>
      <formula2>0</formula2>
    </dataValidation>
    <dataValidation allowBlank="1" showInputMessage="1" showErrorMessage="1" prompt="isikan nama kecamatan" sqref="E2:E25 I2:I23"/>
    <dataValidation allowBlank="1" showInputMessage="1" showErrorMessage="1" prompt="isikan nama desa" sqref="F2:F25 J2:J23"/>
    <dataValidation allowBlank="1" showInputMessage="1" showErrorMessage="1" prompt="isikan nama dusun" sqref="G2:G25 K2:K19"/>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2:C48"/>
  <sheetViews>
    <sheetView workbookViewId="0">
      <pane ySplit="1" topLeftCell="A2" activePane="bottomLeft" state="frozen"/>
      <selection pane="bottomLeft" activeCell="F16" sqref="F16"/>
    </sheetView>
  </sheetViews>
  <sheetFormatPr defaultRowHeight="12"/>
  <cols>
    <col min="1" max="1" width="16" style="129" customWidth="1"/>
    <col min="2" max="2" width="12.5703125" style="129" bestFit="1" customWidth="1"/>
    <col min="3" max="3" width="25.5703125" style="129" customWidth="1"/>
    <col min="4" max="16384" width="9.140625" style="129"/>
  </cols>
  <sheetData>
    <row r="2" spans="1:3" ht="13.5">
      <c r="A2" s="122" t="s">
        <v>308</v>
      </c>
      <c r="B2" s="128"/>
      <c r="C2" s="128"/>
    </row>
    <row r="3" spans="1:3" ht="13.5">
      <c r="A3" s="135" t="s">
        <v>320</v>
      </c>
      <c r="B3" s="128"/>
      <c r="C3" s="130"/>
    </row>
    <row r="4" spans="1:3" ht="13.5">
      <c r="A4" s="122" t="s">
        <v>303</v>
      </c>
      <c r="B4" s="130"/>
      <c r="C4" s="130"/>
    </row>
    <row r="5" spans="1:3" ht="13.5">
      <c r="A5" s="135" t="s">
        <v>405</v>
      </c>
      <c r="B5" s="130"/>
      <c r="C5" s="128"/>
    </row>
    <row r="6" spans="1:3" ht="13.5">
      <c r="A6" s="135" t="s">
        <v>411</v>
      </c>
      <c r="B6" s="130"/>
      <c r="C6" s="128"/>
    </row>
    <row r="7" spans="1:3" ht="13.5">
      <c r="A7" s="122" t="s">
        <v>284</v>
      </c>
      <c r="B7" s="130"/>
      <c r="C7" s="128"/>
    </row>
    <row r="8" spans="1:3" ht="13.5">
      <c r="A8" s="134" t="s">
        <v>287</v>
      </c>
      <c r="B8" s="130"/>
      <c r="C8" s="128"/>
    </row>
    <row r="9" spans="1:3" ht="13.5">
      <c r="A9" s="122" t="s">
        <v>213</v>
      </c>
      <c r="B9" s="130"/>
      <c r="C9" s="128"/>
    </row>
    <row r="10" spans="1:3" ht="13.5">
      <c r="A10" s="123" t="s">
        <v>453</v>
      </c>
      <c r="B10" s="130"/>
      <c r="C10" s="128"/>
    </row>
    <row r="11" spans="1:3" ht="13.5">
      <c r="A11" s="134" t="s">
        <v>313</v>
      </c>
    </row>
    <row r="12" spans="1:3" ht="13.5">
      <c r="A12" s="122" t="s">
        <v>358</v>
      </c>
    </row>
    <row r="13" spans="1:3" ht="13.5">
      <c r="A13" s="135" t="s">
        <v>417</v>
      </c>
    </row>
    <row r="14" spans="1:3" ht="13.5">
      <c r="A14" s="122" t="s">
        <v>269</v>
      </c>
    </row>
    <row r="15" spans="1:3" ht="13.5">
      <c r="A15" s="135" t="s">
        <v>478</v>
      </c>
    </row>
    <row r="16" spans="1:3" ht="13.5">
      <c r="A16" s="122" t="s">
        <v>75</v>
      </c>
    </row>
    <row r="17" spans="1:1" ht="13.5">
      <c r="A17" s="135" t="s">
        <v>387</v>
      </c>
    </row>
    <row r="18" spans="1:1" ht="13.5">
      <c r="A18" s="135" t="s">
        <v>371</v>
      </c>
    </row>
    <row r="19" spans="1:1" ht="13.5">
      <c r="A19" s="123" t="s">
        <v>489</v>
      </c>
    </row>
    <row r="20" spans="1:1" ht="13.5">
      <c r="A20" s="122" t="s">
        <v>332</v>
      </c>
    </row>
    <row r="21" spans="1:1" ht="13.5">
      <c r="A21" s="122" t="s">
        <v>321</v>
      </c>
    </row>
    <row r="22" spans="1:1" ht="13.5">
      <c r="A22" s="135" t="s">
        <v>393</v>
      </c>
    </row>
    <row r="23" spans="1:1" ht="13.5">
      <c r="A23" s="122" t="s">
        <v>289</v>
      </c>
    </row>
    <row r="24" spans="1:1" ht="13.5">
      <c r="A24" s="135" t="s">
        <v>272</v>
      </c>
    </row>
    <row r="25" spans="1:1" ht="13.5">
      <c r="A25" s="134" t="s">
        <v>328</v>
      </c>
    </row>
    <row r="26" spans="1:1" ht="13.5">
      <c r="A26" s="122" t="s">
        <v>310</v>
      </c>
    </row>
    <row r="27" spans="1:1" ht="13.5">
      <c r="A27" s="135" t="s">
        <v>421</v>
      </c>
    </row>
    <row r="28" spans="1:1" ht="13.5">
      <c r="A28" s="122" t="s">
        <v>331</v>
      </c>
    </row>
    <row r="29" spans="1:1" ht="13.5">
      <c r="A29" s="123" t="s">
        <v>85</v>
      </c>
    </row>
    <row r="30" spans="1:1" ht="13.5">
      <c r="A30" s="135" t="s">
        <v>467</v>
      </c>
    </row>
    <row r="31" spans="1:1" ht="13.5">
      <c r="A31" s="122" t="s">
        <v>235</v>
      </c>
    </row>
    <row r="32" spans="1:1" ht="13.5">
      <c r="A32" s="123" t="s">
        <v>376</v>
      </c>
    </row>
    <row r="33" spans="1:1" ht="13.5">
      <c r="A33" s="122" t="s">
        <v>279</v>
      </c>
    </row>
    <row r="34" spans="1:1" ht="13.5">
      <c r="A34" s="123" t="s">
        <v>457</v>
      </c>
    </row>
    <row r="35" spans="1:1" ht="13.5">
      <c r="A35" s="135" t="s">
        <v>397</v>
      </c>
    </row>
    <row r="36" spans="1:1" ht="13.5">
      <c r="A36" s="123" t="s">
        <v>542</v>
      </c>
    </row>
    <row r="37" spans="1:1" ht="13.5">
      <c r="A37" s="122" t="s">
        <v>294</v>
      </c>
    </row>
    <row r="38" spans="1:1" ht="13.5">
      <c r="A38" s="135" t="s">
        <v>383</v>
      </c>
    </row>
    <row r="39" spans="1:1" ht="13.5">
      <c r="A39" s="122" t="s">
        <v>330</v>
      </c>
    </row>
    <row r="40" spans="1:1" ht="13.5">
      <c r="A40" s="123" t="s">
        <v>426</v>
      </c>
    </row>
    <row r="41" spans="1:1" ht="13.5">
      <c r="A41" s="122" t="s">
        <v>300</v>
      </c>
    </row>
    <row r="42" spans="1:1" ht="13.5">
      <c r="A42" s="122" t="s">
        <v>356</v>
      </c>
    </row>
    <row r="43" spans="1:1" ht="13.5">
      <c r="A43" s="123" t="s">
        <v>541</v>
      </c>
    </row>
    <row r="44" spans="1:1" ht="13.5">
      <c r="A44" s="123" t="s">
        <v>540</v>
      </c>
    </row>
    <row r="45" spans="1:1" ht="13.5">
      <c r="A45" s="123" t="s">
        <v>543</v>
      </c>
    </row>
    <row r="46" spans="1:1" ht="13.5">
      <c r="A46" s="123" t="s">
        <v>86</v>
      </c>
    </row>
    <row r="47" spans="1:1" ht="13.5">
      <c r="A47" s="122" t="s">
        <v>293</v>
      </c>
    </row>
    <row r="48" spans="1:1" ht="13.5">
      <c r="A48" s="135" t="s">
        <v>472</v>
      </c>
    </row>
  </sheetData>
  <autoFilter ref="A1:C1"/>
  <sortState ref="A2:A48">
    <sortCondition ref="A2:A48"/>
  </sortState>
  <dataValidations xWindow="1049" yWindow="211" count="2">
    <dataValidation allowBlank="1" showInputMessage="1" showErrorMessage="1" prompt="isikan nama dusun" sqref="C2:C3 A2:A19"/>
    <dataValidation allowBlank="1" showInputMessage="1" showErrorMessage="1" prompt="isikan nama desa" sqref="B2:B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1.FORM KB</vt:lpstr>
      <vt:lpstr>Jan 15</vt:lpstr>
      <vt:lpstr>Feb 15</vt:lpstr>
      <vt:lpstr>Mar 15</vt:lpstr>
      <vt:lpstr>Sheet2</vt:lpstr>
      <vt:lpstr>'1.FORM KB'!Print_Area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2015-04-19T03:07:19Z</cp:lastPrinted>
  <dcterms:created xsi:type="dcterms:W3CDTF">2014-02-11T10:36:01Z</dcterms:created>
  <dcterms:modified xsi:type="dcterms:W3CDTF">2015-05-01T04:56:44Z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1033-9.1.0.4480</vt:lpwstr>
  </property>
</Properties>
</file>