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9920" windowHeight="7290"/>
  </bookViews>
  <sheets>
    <sheet name="1.FORM KB" sheetId="1" r:id="rId1"/>
    <sheet name="Jan 15" sheetId="3" r:id="rId2"/>
    <sheet name="Feb 15" sheetId="4" r:id="rId3"/>
    <sheet name="Mar 15" sheetId="5" r:id="rId4"/>
    <sheet name="Sheet2" sheetId="6" r:id="rId5"/>
  </sheets>
  <definedNames>
    <definedName name="_xlnm._FilterDatabase" localSheetId="0" hidden="1">'1.FORM KB'!$A$3:$O$295</definedName>
    <definedName name="_xlnm._FilterDatabase" localSheetId="2" hidden="1">'Feb 15'!$A$1:$T$32</definedName>
    <definedName name="_xlnm._FilterDatabase" localSheetId="1" hidden="1">'Jan 15'!$A$1:$S$31</definedName>
    <definedName name="_xlnm._FilterDatabase" localSheetId="3" hidden="1">'Mar 15'!$A$1:$T$59</definedName>
    <definedName name="_xlnm._FilterDatabase" localSheetId="4" hidden="1">Sheet2!$A$1:$C$1</definedName>
    <definedName name="_xlnm.Print_Area" localSheetId="0">'1.FORM KB'!$A$2:$N$294</definedName>
  </definedNames>
  <calcPr calcId="124519"/>
</workbook>
</file>

<file path=xl/calcChain.xml><?xml version="1.0" encoding="utf-8"?>
<calcChain xmlns="http://schemas.openxmlformats.org/spreadsheetml/2006/main">
  <c r="A171" i="1"/>
  <c r="A149" l="1"/>
  <c r="A150"/>
  <c r="A151"/>
  <c r="A152"/>
  <c r="A153"/>
  <c r="A154"/>
  <c r="A155"/>
  <c r="A156"/>
  <c r="A157"/>
  <c r="A158"/>
  <c r="A159"/>
  <c r="A160"/>
  <c r="A161"/>
  <c r="A162"/>
  <c r="A163"/>
  <c r="A164"/>
  <c r="A165"/>
  <c r="A167"/>
  <c r="A168"/>
  <c r="A169"/>
  <c r="A170"/>
  <c r="A172"/>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T63" i="5"/>
  <c r="T64"/>
  <c r="L3"/>
  <c r="M3"/>
  <c r="N3"/>
  <c r="O3"/>
  <c r="P3"/>
  <c r="Q3"/>
  <c r="R3"/>
  <c r="S3"/>
  <c r="L4"/>
  <c r="M4"/>
  <c r="N4"/>
  <c r="O4"/>
  <c r="P4"/>
  <c r="Q4"/>
  <c r="R4"/>
  <c r="S4"/>
  <c r="L5"/>
  <c r="M5"/>
  <c r="N5"/>
  <c r="O5"/>
  <c r="P5"/>
  <c r="Q5"/>
  <c r="R5"/>
  <c r="S5"/>
  <c r="L6"/>
  <c r="M6"/>
  <c r="N6"/>
  <c r="O6"/>
  <c r="P6"/>
  <c r="Q6"/>
  <c r="R6"/>
  <c r="S6"/>
  <c r="L7"/>
  <c r="M7"/>
  <c r="N7"/>
  <c r="O7"/>
  <c r="P7"/>
  <c r="Q7"/>
  <c r="R7"/>
  <c r="S7"/>
  <c r="L8"/>
  <c r="M8"/>
  <c r="N8"/>
  <c r="O8"/>
  <c r="P8"/>
  <c r="Q8"/>
  <c r="R8"/>
  <c r="S8"/>
  <c r="L9"/>
  <c r="M9"/>
  <c r="N9"/>
  <c r="O9"/>
  <c r="P9"/>
  <c r="Q9"/>
  <c r="R9"/>
  <c r="S9"/>
  <c r="L10"/>
  <c r="M10"/>
  <c r="N10"/>
  <c r="O10"/>
  <c r="P10"/>
  <c r="Q10"/>
  <c r="R10"/>
  <c r="S10"/>
  <c r="L11"/>
  <c r="M11"/>
  <c r="N11"/>
  <c r="O11"/>
  <c r="P11"/>
  <c r="Q11"/>
  <c r="R11"/>
  <c r="S11"/>
  <c r="L12"/>
  <c r="M12"/>
  <c r="N12"/>
  <c r="O12"/>
  <c r="P12"/>
  <c r="Q12"/>
  <c r="R12"/>
  <c r="S12"/>
  <c r="L13"/>
  <c r="M13"/>
  <c r="N13"/>
  <c r="O13"/>
  <c r="P13"/>
  <c r="Q13"/>
  <c r="R13"/>
  <c r="S13"/>
  <c r="L14"/>
  <c r="M14"/>
  <c r="N14"/>
  <c r="O14"/>
  <c r="P14"/>
  <c r="Q14"/>
  <c r="R14"/>
  <c r="S14"/>
  <c r="L15"/>
  <c r="M15"/>
  <c r="N15"/>
  <c r="O15"/>
  <c r="P15"/>
  <c r="Q15"/>
  <c r="R15"/>
  <c r="S15"/>
  <c r="L16"/>
  <c r="M16"/>
  <c r="N16"/>
  <c r="O16"/>
  <c r="P16"/>
  <c r="Q16"/>
  <c r="R16"/>
  <c r="S16"/>
  <c r="L17"/>
  <c r="M17"/>
  <c r="N17"/>
  <c r="O17"/>
  <c r="P17"/>
  <c r="Q17"/>
  <c r="R17"/>
  <c r="S17"/>
  <c r="L18"/>
  <c r="M18"/>
  <c r="N18"/>
  <c r="O18"/>
  <c r="P18"/>
  <c r="Q18"/>
  <c r="R18"/>
  <c r="S18"/>
  <c r="L19"/>
  <c r="M19"/>
  <c r="N19"/>
  <c r="O19"/>
  <c r="P19"/>
  <c r="Q19"/>
  <c r="R19"/>
  <c r="S19"/>
  <c r="L20"/>
  <c r="M20"/>
  <c r="N20"/>
  <c r="O20"/>
  <c r="P20"/>
  <c r="Q20"/>
  <c r="R20"/>
  <c r="S20"/>
  <c r="L21"/>
  <c r="M21"/>
  <c r="N21"/>
  <c r="O21"/>
  <c r="P21"/>
  <c r="Q21"/>
  <c r="R21"/>
  <c r="S21"/>
  <c r="L22"/>
  <c r="M22"/>
  <c r="N22"/>
  <c r="O22"/>
  <c r="P22"/>
  <c r="Q22"/>
  <c r="R22"/>
  <c r="S22"/>
  <c r="L23"/>
  <c r="M23"/>
  <c r="N23"/>
  <c r="O23"/>
  <c r="P23"/>
  <c r="Q23"/>
  <c r="R23"/>
  <c r="S23"/>
  <c r="L24"/>
  <c r="M24"/>
  <c r="N24"/>
  <c r="O24"/>
  <c r="P24"/>
  <c r="Q24"/>
  <c r="R24"/>
  <c r="S24"/>
  <c r="L25"/>
  <c r="M25"/>
  <c r="N25"/>
  <c r="O25"/>
  <c r="P25"/>
  <c r="Q25"/>
  <c r="R25"/>
  <c r="S25"/>
  <c r="L26"/>
  <c r="M26"/>
  <c r="N26"/>
  <c r="O26"/>
  <c r="P26"/>
  <c r="Q26"/>
  <c r="R26"/>
  <c r="S26"/>
  <c r="L27"/>
  <c r="M27"/>
  <c r="N27"/>
  <c r="O27"/>
  <c r="P27"/>
  <c r="Q27"/>
  <c r="R27"/>
  <c r="S27"/>
  <c r="L28"/>
  <c r="M28"/>
  <c r="N28"/>
  <c r="O28"/>
  <c r="P28"/>
  <c r="Q28"/>
  <c r="R28"/>
  <c r="S28"/>
  <c r="L29"/>
  <c r="M29"/>
  <c r="N29"/>
  <c r="O29"/>
  <c r="P29"/>
  <c r="Q29"/>
  <c r="R29"/>
  <c r="S29"/>
  <c r="L30"/>
  <c r="M30"/>
  <c r="N30"/>
  <c r="O30"/>
  <c r="P30"/>
  <c r="Q30"/>
  <c r="R30"/>
  <c r="S30"/>
  <c r="L31"/>
  <c r="M31"/>
  <c r="N31"/>
  <c r="O31"/>
  <c r="P31"/>
  <c r="Q31"/>
  <c r="R31"/>
  <c r="S31"/>
  <c r="L32"/>
  <c r="M32"/>
  <c r="N32"/>
  <c r="O32"/>
  <c r="P32"/>
  <c r="Q32"/>
  <c r="R32"/>
  <c r="S32"/>
  <c r="L33"/>
  <c r="M33"/>
  <c r="N33"/>
  <c r="O33"/>
  <c r="P33"/>
  <c r="Q33"/>
  <c r="R33"/>
  <c r="S33"/>
  <c r="L34"/>
  <c r="M34"/>
  <c r="N34"/>
  <c r="O34"/>
  <c r="P34"/>
  <c r="Q34"/>
  <c r="R34"/>
  <c r="S34"/>
  <c r="L35"/>
  <c r="M35"/>
  <c r="N35"/>
  <c r="O35"/>
  <c r="P35"/>
  <c r="Q35"/>
  <c r="R35"/>
  <c r="S35"/>
  <c r="L36"/>
  <c r="M36"/>
  <c r="N36"/>
  <c r="O36"/>
  <c r="P36"/>
  <c r="Q36"/>
  <c r="R36"/>
  <c r="S36"/>
  <c r="L37"/>
  <c r="M37"/>
  <c r="N37"/>
  <c r="O37"/>
  <c r="P37"/>
  <c r="Q37"/>
  <c r="R37"/>
  <c r="S37"/>
  <c r="L38"/>
  <c r="M38"/>
  <c r="N38"/>
  <c r="O38"/>
  <c r="P38"/>
  <c r="Q38"/>
  <c r="R38"/>
  <c r="S38"/>
  <c r="L39"/>
  <c r="M39"/>
  <c r="N39"/>
  <c r="O39"/>
  <c r="P39"/>
  <c r="Q39"/>
  <c r="R39"/>
  <c r="S39"/>
  <c r="L40"/>
  <c r="M40"/>
  <c r="N40"/>
  <c r="O40"/>
  <c r="P40"/>
  <c r="Q40"/>
  <c r="R40"/>
  <c r="S40"/>
  <c r="L41"/>
  <c r="M41"/>
  <c r="N41"/>
  <c r="O41"/>
  <c r="P41"/>
  <c r="Q41"/>
  <c r="R41"/>
  <c r="S41"/>
  <c r="L42"/>
  <c r="M42"/>
  <c r="N42"/>
  <c r="O42"/>
  <c r="P42"/>
  <c r="Q42"/>
  <c r="R42"/>
  <c r="S42"/>
  <c r="L43"/>
  <c r="M43"/>
  <c r="N43"/>
  <c r="O43"/>
  <c r="P43"/>
  <c r="Q43"/>
  <c r="R43"/>
  <c r="S43"/>
  <c r="L44"/>
  <c r="M44"/>
  <c r="N44"/>
  <c r="O44"/>
  <c r="P44"/>
  <c r="Q44"/>
  <c r="R44"/>
  <c r="S44"/>
  <c r="L45"/>
  <c r="M45"/>
  <c r="N45"/>
  <c r="O45"/>
  <c r="P45"/>
  <c r="Q45"/>
  <c r="R45"/>
  <c r="S45"/>
  <c r="L46"/>
  <c r="M46"/>
  <c r="N46"/>
  <c r="O46"/>
  <c r="P46"/>
  <c r="Q46"/>
  <c r="R46"/>
  <c r="S46"/>
  <c r="L47"/>
  <c r="M47"/>
  <c r="N47"/>
  <c r="O47"/>
  <c r="P47"/>
  <c r="Q47"/>
  <c r="R47"/>
  <c r="S47"/>
  <c r="L48"/>
  <c r="M48"/>
  <c r="N48"/>
  <c r="O48"/>
  <c r="P48"/>
  <c r="Q48"/>
  <c r="R48"/>
  <c r="S48"/>
  <c r="L49"/>
  <c r="M49"/>
  <c r="N49"/>
  <c r="O49"/>
  <c r="P49"/>
  <c r="Q49"/>
  <c r="R49"/>
  <c r="S49"/>
  <c r="L50"/>
  <c r="M50"/>
  <c r="N50"/>
  <c r="O50"/>
  <c r="P50"/>
  <c r="Q50"/>
  <c r="R50"/>
  <c r="S50"/>
  <c r="L51"/>
  <c r="M51"/>
  <c r="N51"/>
  <c r="O51"/>
  <c r="P51"/>
  <c r="Q51"/>
  <c r="R51"/>
  <c r="S51"/>
  <c r="L52"/>
  <c r="M52"/>
  <c r="N52"/>
  <c r="O52"/>
  <c r="P52"/>
  <c r="Q52"/>
  <c r="R52"/>
  <c r="S52"/>
  <c r="L53"/>
  <c r="M53"/>
  <c r="N53"/>
  <c r="O53"/>
  <c r="P53"/>
  <c r="Q53"/>
  <c r="R53"/>
  <c r="S53"/>
  <c r="L54"/>
  <c r="M54"/>
  <c r="N54"/>
  <c r="O54"/>
  <c r="P54"/>
  <c r="Q54"/>
  <c r="R54"/>
  <c r="S54"/>
  <c r="L55"/>
  <c r="M55"/>
  <c r="N55"/>
  <c r="O55"/>
  <c r="P55"/>
  <c r="Q55"/>
  <c r="R55"/>
  <c r="S55"/>
  <c r="L56"/>
  <c r="M56"/>
  <c r="N56"/>
  <c r="O56"/>
  <c r="P56"/>
  <c r="Q56"/>
  <c r="R56"/>
  <c r="S56"/>
  <c r="L57"/>
  <c r="M57"/>
  <c r="N57"/>
  <c r="O57"/>
  <c r="P57"/>
  <c r="Q57"/>
  <c r="R57"/>
  <c r="S57"/>
  <c r="L58"/>
  <c r="M58"/>
  <c r="N58"/>
  <c r="O58"/>
  <c r="P58"/>
  <c r="Q58"/>
  <c r="R58"/>
  <c r="S58"/>
  <c r="L59"/>
  <c r="M59"/>
  <c r="N59"/>
  <c r="O59"/>
  <c r="P59"/>
  <c r="Q59"/>
  <c r="R59"/>
  <c r="S59"/>
  <c r="L60"/>
  <c r="M60"/>
  <c r="N60"/>
  <c r="O60"/>
  <c r="P60"/>
  <c r="Q60"/>
  <c r="R60"/>
  <c r="S60"/>
  <c r="L2"/>
  <c r="S2"/>
  <c r="R2"/>
  <c r="Q2"/>
  <c r="P2"/>
  <c r="O2"/>
  <c r="N2"/>
  <c r="M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2"/>
  <c r="A79" i="1"/>
  <c r="A80"/>
  <c r="M16" i="4"/>
  <c r="Q12"/>
  <c r="L3"/>
  <c r="M4" i="3"/>
  <c r="S2" i="4"/>
  <c r="S12"/>
  <c r="S15"/>
  <c r="O15"/>
  <c r="L15"/>
  <c r="L2"/>
  <c r="R2"/>
  <c r="T32"/>
  <c r="S28"/>
  <c r="S29"/>
  <c r="M3"/>
  <c r="N3"/>
  <c r="O3"/>
  <c r="P3"/>
  <c r="Q3"/>
  <c r="R3"/>
  <c r="S3"/>
  <c r="L4"/>
  <c r="M4"/>
  <c r="N4"/>
  <c r="O4"/>
  <c r="P4"/>
  <c r="Q4"/>
  <c r="R4"/>
  <c r="S4"/>
  <c r="L5"/>
  <c r="M5"/>
  <c r="N5"/>
  <c r="O5"/>
  <c r="P5"/>
  <c r="Q5"/>
  <c r="R5"/>
  <c r="S5"/>
  <c r="L6"/>
  <c r="M6"/>
  <c r="N6"/>
  <c r="O6"/>
  <c r="P6"/>
  <c r="Q6"/>
  <c r="R6"/>
  <c r="S6"/>
  <c r="L7"/>
  <c r="M7"/>
  <c r="N7"/>
  <c r="O7"/>
  <c r="P7"/>
  <c r="Q7"/>
  <c r="R7"/>
  <c r="S7"/>
  <c r="L8"/>
  <c r="M8"/>
  <c r="N8"/>
  <c r="O8"/>
  <c r="P8"/>
  <c r="Q8"/>
  <c r="R8"/>
  <c r="S8"/>
  <c r="L9"/>
  <c r="M9"/>
  <c r="N9"/>
  <c r="O9"/>
  <c r="P9"/>
  <c r="Q9"/>
  <c r="R9"/>
  <c r="S9"/>
  <c r="L10"/>
  <c r="M10"/>
  <c r="N10"/>
  <c r="O10"/>
  <c r="P10"/>
  <c r="Q10"/>
  <c r="R10"/>
  <c r="S10"/>
  <c r="L11"/>
  <c r="M11"/>
  <c r="N11"/>
  <c r="O11"/>
  <c r="P11"/>
  <c r="Q11"/>
  <c r="R11"/>
  <c r="S11"/>
  <c r="L12"/>
  <c r="M12"/>
  <c r="N12"/>
  <c r="O12"/>
  <c r="P12"/>
  <c r="R12"/>
  <c r="L13"/>
  <c r="M13"/>
  <c r="N13"/>
  <c r="O13"/>
  <c r="P13"/>
  <c r="Q13"/>
  <c r="R13"/>
  <c r="S13"/>
  <c r="L14"/>
  <c r="M14"/>
  <c r="N14"/>
  <c r="O14"/>
  <c r="P14"/>
  <c r="Q14"/>
  <c r="R14"/>
  <c r="S14"/>
  <c r="M15"/>
  <c r="N15"/>
  <c r="P15"/>
  <c r="Q15"/>
  <c r="R15"/>
  <c r="L16"/>
  <c r="N16"/>
  <c r="O16"/>
  <c r="P16"/>
  <c r="Q16"/>
  <c r="R16"/>
  <c r="S16"/>
  <c r="L17"/>
  <c r="M17"/>
  <c r="N17"/>
  <c r="O17"/>
  <c r="P17"/>
  <c r="Q17"/>
  <c r="R17"/>
  <c r="S17"/>
  <c r="L18"/>
  <c r="M18"/>
  <c r="N18"/>
  <c r="O18"/>
  <c r="P18"/>
  <c r="Q18"/>
  <c r="R18"/>
  <c r="S18"/>
  <c r="L19"/>
  <c r="M19"/>
  <c r="N19"/>
  <c r="O19"/>
  <c r="P19"/>
  <c r="Q19"/>
  <c r="R19"/>
  <c r="S19"/>
  <c r="L20"/>
  <c r="M20"/>
  <c r="N20"/>
  <c r="O20"/>
  <c r="P20"/>
  <c r="Q20"/>
  <c r="R20"/>
  <c r="S20"/>
  <c r="L21"/>
  <c r="M21"/>
  <c r="N21"/>
  <c r="O21"/>
  <c r="P21"/>
  <c r="Q21"/>
  <c r="R21"/>
  <c r="S21"/>
  <c r="L22"/>
  <c r="M22"/>
  <c r="N22"/>
  <c r="O22"/>
  <c r="P22"/>
  <c r="Q22"/>
  <c r="R22"/>
  <c r="S22"/>
  <c r="L23"/>
  <c r="M23"/>
  <c r="N23"/>
  <c r="O23"/>
  <c r="P23"/>
  <c r="Q23"/>
  <c r="R23"/>
  <c r="S23"/>
  <c r="L24"/>
  <c r="M24"/>
  <c r="N24"/>
  <c r="O24"/>
  <c r="P24"/>
  <c r="Q24"/>
  <c r="R24"/>
  <c r="S24"/>
  <c r="L25"/>
  <c r="M25"/>
  <c r="N25"/>
  <c r="O25"/>
  <c r="P25"/>
  <c r="Q25"/>
  <c r="R25"/>
  <c r="S25"/>
  <c r="L26"/>
  <c r="M26"/>
  <c r="N26"/>
  <c r="O26"/>
  <c r="P26"/>
  <c r="Q26"/>
  <c r="R26"/>
  <c r="S26"/>
  <c r="L27"/>
  <c r="M27"/>
  <c r="N27"/>
  <c r="O27"/>
  <c r="P27"/>
  <c r="Q27"/>
  <c r="R27"/>
  <c r="S27"/>
  <c r="L28"/>
  <c r="M28"/>
  <c r="N28"/>
  <c r="O28"/>
  <c r="P28"/>
  <c r="Q28"/>
  <c r="R28"/>
  <c r="L29"/>
  <c r="M29"/>
  <c r="N29"/>
  <c r="O29"/>
  <c r="P29"/>
  <c r="Q29"/>
  <c r="R29"/>
  <c r="L30"/>
  <c r="M30"/>
  <c r="N30"/>
  <c r="O30"/>
  <c r="P30"/>
  <c r="Q30"/>
  <c r="R30"/>
  <c r="S30"/>
  <c r="A3"/>
  <c r="A4"/>
  <c r="A5"/>
  <c r="A6"/>
  <c r="A7"/>
  <c r="A8"/>
  <c r="A9"/>
  <c r="A10"/>
  <c r="A11"/>
  <c r="A12"/>
  <c r="A13"/>
  <c r="A14"/>
  <c r="A15"/>
  <c r="A16"/>
  <c r="A17"/>
  <c r="A18"/>
  <c r="A19"/>
  <c r="A20"/>
  <c r="A21"/>
  <c r="A22"/>
  <c r="A23"/>
  <c r="A24"/>
  <c r="A25"/>
  <c r="A26"/>
  <c r="A27"/>
  <c r="A28"/>
  <c r="A29"/>
  <c r="A30"/>
  <c r="A31"/>
  <c r="L27" i="3"/>
  <c r="L17"/>
  <c r="Q2" i="4"/>
  <c r="P2"/>
  <c r="O2"/>
  <c r="N2"/>
  <c r="M2"/>
  <c r="L2" i="3"/>
  <c r="M2"/>
  <c r="A2" i="4"/>
  <c r="A51" i="1"/>
  <c r="M62" i="5" l="1"/>
  <c r="L62"/>
  <c r="M31" i="4"/>
  <c r="Q31"/>
  <c r="O31"/>
  <c r="S31"/>
  <c r="N31"/>
  <c r="R31"/>
  <c r="L31"/>
  <c r="P31"/>
  <c r="N62" i="5" l="1"/>
  <c r="O62"/>
  <c r="T31" i="4"/>
  <c r="P62" i="5" l="1"/>
  <c r="A41" i="1"/>
  <c r="Q62" i="5" l="1"/>
  <c r="A28" i="1"/>
  <c r="A29"/>
  <c r="A30"/>
  <c r="A31"/>
  <c r="A32"/>
  <c r="A33"/>
  <c r="A34"/>
  <c r="A35"/>
  <c r="A36"/>
  <c r="A37"/>
  <c r="A38"/>
  <c r="A39"/>
  <c r="A26"/>
  <c r="A27"/>
  <c r="A40"/>
  <c r="A42"/>
  <c r="A43"/>
  <c r="A44"/>
  <c r="A45"/>
  <c r="A46"/>
  <c r="A47"/>
  <c r="A48"/>
  <c r="A49"/>
  <c r="A50"/>
  <c r="A52"/>
  <c r="S62" i="5" l="1"/>
  <c r="R62"/>
  <c r="M31" i="3"/>
  <c r="N31"/>
  <c r="O31"/>
  <c r="P31"/>
  <c r="Q31"/>
  <c r="R31"/>
  <c r="S31"/>
  <c r="S3"/>
  <c r="S4"/>
  <c r="S5"/>
  <c r="S6"/>
  <c r="S7"/>
  <c r="S8"/>
  <c r="S9"/>
  <c r="S10"/>
  <c r="S11"/>
  <c r="S12"/>
  <c r="S13"/>
  <c r="S14"/>
  <c r="S15"/>
  <c r="S16"/>
  <c r="S17"/>
  <c r="S18"/>
  <c r="S19"/>
  <c r="S20"/>
  <c r="S21"/>
  <c r="S22"/>
  <c r="S23"/>
  <c r="S24"/>
  <c r="S25"/>
  <c r="S26"/>
  <c r="S27"/>
  <c r="R3"/>
  <c r="R4"/>
  <c r="R5"/>
  <c r="R6"/>
  <c r="R7"/>
  <c r="R8"/>
  <c r="R9"/>
  <c r="R10"/>
  <c r="R11"/>
  <c r="R12"/>
  <c r="R13"/>
  <c r="R14"/>
  <c r="R15"/>
  <c r="R16"/>
  <c r="R17"/>
  <c r="R18"/>
  <c r="R19"/>
  <c r="R20"/>
  <c r="R21"/>
  <c r="R22"/>
  <c r="R23"/>
  <c r="R24"/>
  <c r="R25"/>
  <c r="R26"/>
  <c r="R27"/>
  <c r="Q3"/>
  <c r="Q4"/>
  <c r="Q5"/>
  <c r="Q6"/>
  <c r="Q7"/>
  <c r="Q8"/>
  <c r="Q9"/>
  <c r="Q10"/>
  <c r="Q11"/>
  <c r="Q12"/>
  <c r="Q13"/>
  <c r="Q14"/>
  <c r="Q15"/>
  <c r="Q16"/>
  <c r="Q17"/>
  <c r="Q18"/>
  <c r="Q19"/>
  <c r="Q20"/>
  <c r="Q21"/>
  <c r="Q22"/>
  <c r="Q23"/>
  <c r="Q24"/>
  <c r="Q25"/>
  <c r="Q26"/>
  <c r="Q27"/>
  <c r="P3"/>
  <c r="P4"/>
  <c r="P5"/>
  <c r="P6"/>
  <c r="P7"/>
  <c r="P8"/>
  <c r="P9"/>
  <c r="P10"/>
  <c r="P11"/>
  <c r="P12"/>
  <c r="P13"/>
  <c r="P14"/>
  <c r="P15"/>
  <c r="P16"/>
  <c r="P17"/>
  <c r="P18"/>
  <c r="P19"/>
  <c r="P20"/>
  <c r="P21"/>
  <c r="P22"/>
  <c r="P23"/>
  <c r="P24"/>
  <c r="P25"/>
  <c r="P26"/>
  <c r="P27"/>
  <c r="O3"/>
  <c r="O4"/>
  <c r="O5"/>
  <c r="O6"/>
  <c r="O7"/>
  <c r="O8"/>
  <c r="O9"/>
  <c r="O10"/>
  <c r="O11"/>
  <c r="O12"/>
  <c r="O13"/>
  <c r="O14"/>
  <c r="O15"/>
  <c r="O16"/>
  <c r="O17"/>
  <c r="O18"/>
  <c r="O19"/>
  <c r="O20"/>
  <c r="O21"/>
  <c r="O22"/>
  <c r="O23"/>
  <c r="O24"/>
  <c r="O25"/>
  <c r="O26"/>
  <c r="O27"/>
  <c r="N3"/>
  <c r="N4"/>
  <c r="N5"/>
  <c r="N6"/>
  <c r="N7"/>
  <c r="N8"/>
  <c r="N9"/>
  <c r="N10"/>
  <c r="N11"/>
  <c r="N12"/>
  <c r="N13"/>
  <c r="N14"/>
  <c r="N15"/>
  <c r="N16"/>
  <c r="N17"/>
  <c r="N18"/>
  <c r="N19"/>
  <c r="N20"/>
  <c r="N21"/>
  <c r="N22"/>
  <c r="N23"/>
  <c r="N24"/>
  <c r="N25"/>
  <c r="N26"/>
  <c r="N27"/>
  <c r="M3"/>
  <c r="M5"/>
  <c r="M6"/>
  <c r="M7"/>
  <c r="M8"/>
  <c r="M9"/>
  <c r="M10"/>
  <c r="M11"/>
  <c r="M12"/>
  <c r="M13"/>
  <c r="M14"/>
  <c r="M15"/>
  <c r="M16"/>
  <c r="M17"/>
  <c r="M18"/>
  <c r="M19"/>
  <c r="M20"/>
  <c r="M21"/>
  <c r="M22"/>
  <c r="M23"/>
  <c r="M24"/>
  <c r="M25"/>
  <c r="M26"/>
  <c r="M27"/>
  <c r="L3"/>
  <c r="L4"/>
  <c r="L5"/>
  <c r="L6"/>
  <c r="L7"/>
  <c r="L8"/>
  <c r="L9"/>
  <c r="L10"/>
  <c r="L11"/>
  <c r="L12"/>
  <c r="L13"/>
  <c r="L14"/>
  <c r="L15"/>
  <c r="L16"/>
  <c r="L18"/>
  <c r="L19"/>
  <c r="L20"/>
  <c r="L21"/>
  <c r="L22"/>
  <c r="L23"/>
  <c r="L24"/>
  <c r="L25"/>
  <c r="L26"/>
  <c r="S2"/>
  <c r="R2"/>
  <c r="Q2"/>
  <c r="P2"/>
  <c r="O2"/>
  <c r="N2"/>
  <c r="T62" i="5" l="1"/>
  <c r="L31" i="3"/>
  <c r="T31" l="1"/>
  <c r="A3" l="1"/>
  <c r="A4"/>
  <c r="A5"/>
  <c r="A6"/>
  <c r="A7"/>
  <c r="A8"/>
  <c r="A9"/>
  <c r="A10"/>
  <c r="A11"/>
  <c r="A12"/>
  <c r="A13"/>
  <c r="A14"/>
  <c r="A15"/>
  <c r="A16"/>
  <c r="A17"/>
  <c r="A18"/>
  <c r="A19"/>
  <c r="A20"/>
  <c r="A21"/>
  <c r="A22"/>
  <c r="A23"/>
  <c r="A24"/>
  <c r="A25"/>
  <c r="A26"/>
  <c r="A27"/>
  <c r="A28"/>
  <c r="A29"/>
  <c r="A30"/>
  <c r="A2"/>
  <c r="A4" i="1" l="1"/>
  <c r="A5"/>
  <c r="A6"/>
  <c r="A7"/>
  <c r="A8"/>
  <c r="A9"/>
  <c r="A10"/>
  <c r="A11"/>
  <c r="A12"/>
  <c r="A13"/>
  <c r="A14"/>
  <c r="A15"/>
  <c r="A16"/>
  <c r="A17"/>
  <c r="A19"/>
  <c r="A20"/>
  <c r="A21"/>
  <c r="A22"/>
  <c r="A23"/>
  <c r="A24"/>
  <c r="A25"/>
  <c r="A53" l="1"/>
  <c r="A54"/>
  <c r="A55"/>
  <c r="A56"/>
  <c r="A57"/>
  <c r="A58"/>
  <c r="A59"/>
  <c r="A60"/>
  <c r="A61"/>
  <c r="A62"/>
  <c r="A63"/>
  <c r="A64"/>
  <c r="A65"/>
  <c r="A66"/>
  <c r="A67"/>
  <c r="A68"/>
  <c r="A69"/>
  <c r="A70"/>
  <c r="A71"/>
  <c r="A72"/>
  <c r="A73"/>
  <c r="A74"/>
  <c r="A75"/>
  <c r="A76"/>
  <c r="A77"/>
  <c r="A78"/>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31"/>
  <c r="A132"/>
  <c r="A133"/>
  <c r="A134"/>
  <c r="A135"/>
  <c r="A136"/>
  <c r="A137"/>
  <c r="A138"/>
  <c r="A139"/>
  <c r="A140"/>
  <c r="A141"/>
  <c r="A142"/>
  <c r="A143"/>
  <c r="A144"/>
  <c r="A145"/>
  <c r="A146"/>
  <c r="A147"/>
  <c r="A148"/>
</calcChain>
</file>

<file path=xl/comments1.xml><?xml version="1.0" encoding="utf-8"?>
<comments xmlns="http://schemas.openxmlformats.org/spreadsheetml/2006/main">
  <authors>
    <author>Lenovo</author>
  </authors>
  <commentList>
    <comment ref="A1" authorId="0">
      <text>
        <r>
          <rPr>
            <b/>
            <sz val="12"/>
            <color indexed="9"/>
            <rFont val="Tahoma"/>
            <family val="2"/>
          </rPr>
          <t xml:space="preserve">untuk input
" gunakan huruf kecil semua…." </t>
        </r>
      </text>
    </comment>
    <comment ref="E112" authorId="0">
      <text>
        <r>
          <rPr>
            <b/>
            <sz val="9"/>
            <color indexed="81"/>
            <rFont val="Tahoma"/>
            <family val="2"/>
          </rPr>
          <t>Lenovo:</t>
        </r>
        <r>
          <rPr>
            <sz val="9"/>
            <color indexed="81"/>
            <rFont val="Tahoma"/>
            <family val="2"/>
          </rPr>
          <t xml:space="preserve">
huhuhuhuhuh</t>
        </r>
      </text>
    </comment>
  </commentList>
</comments>
</file>

<file path=xl/sharedStrings.xml><?xml version="1.0" encoding="utf-8"?>
<sst xmlns="http://schemas.openxmlformats.org/spreadsheetml/2006/main" count="2160" uniqueCount="794">
  <si>
    <t>No</t>
  </si>
  <si>
    <t>Jenis Kejadian</t>
  </si>
  <si>
    <t>Tanggal Kejadian</t>
  </si>
  <si>
    <t>Waktu Kejadian</t>
  </si>
  <si>
    <t xml:space="preserve">Cakupan Dampak Bencana
(luas dan tinggi genangan, untuk bencana banjir)
(Panjang, Lebar, Radius) </t>
  </si>
  <si>
    <t>Keterangan ( selengkap-lenkapnya)</t>
  </si>
  <si>
    <t>Nama Korban</t>
  </si>
  <si>
    <t xml:space="preserve">Kondisi Cuaca </t>
  </si>
  <si>
    <t>kecamatan</t>
  </si>
  <si>
    <t>desa</t>
  </si>
  <si>
    <t>dusun</t>
  </si>
  <si>
    <t>rt</t>
  </si>
  <si>
    <t>Longitude X</t>
  </si>
  <si>
    <t>srimartani</t>
  </si>
  <si>
    <t xml:space="preserve">Latitude Y </t>
  </si>
  <si>
    <t>Lokasi Kejadian</t>
  </si>
  <si>
    <t>Koordinat Lokasi Kejadian</t>
  </si>
  <si>
    <t xml:space="preserve">Penyebab Kejadian </t>
  </si>
  <si>
    <r>
      <t xml:space="preserve">Formulir Kejadian Bencana (Form KB) 2015
</t>
    </r>
    <r>
      <rPr>
        <b/>
        <u/>
        <sz val="14"/>
        <color rgb="FFFF0000"/>
        <rFont val="Aharoni"/>
        <charset val="177"/>
      </rPr>
      <t>MASUKKAN DATA PADA TABEL INI,,,,JANGAN MEN"SAVE" SETELAH DI"SORT"</t>
    </r>
  </si>
  <si>
    <t>tanah longsor</t>
  </si>
  <si>
    <t>piyungan</t>
  </si>
  <si>
    <t>kembangsari</t>
  </si>
  <si>
    <t>Jalan Karangasem Dusun Kembangsari Srimartani terancam putus setelah talud jembatan (dekat makam Jetis) yg menghubungkan Kampung Karangasem ke dusun lain longsor semalam</t>
  </si>
  <si>
    <t>kretek</t>
  </si>
  <si>
    <t>parangtritis</t>
  </si>
  <si>
    <t>grogol 7</t>
  </si>
  <si>
    <t>mengancam rumah dan dapur,</t>
  </si>
  <si>
    <t>hujan deras mengakibatkan tanah milik bp suwandiyono longsor mengancam rumah ibu karto wiyono(80th) dan dapur milik bp sulipto (50th).luas area longsor lebar 3m tinggi 4m. Jarak dapur dengan tebing 1m,jarak rumah dengan tebing 2m.</t>
  </si>
  <si>
    <t>hujan deras</t>
  </si>
  <si>
    <t>hujan</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</si>
  <si>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</si>
  <si>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 xml:space="preserve">hujan deras yang mengakibatkan debit dan arus sungai meningkat </t>
  </si>
  <si>
    <t>kebakaran</t>
  </si>
  <si>
    <t>sitimulyo</t>
  </si>
  <si>
    <t>nglengis</t>
  </si>
  <si>
    <r>
      <t>07.836 37</t>
    </r>
    <r>
      <rPr>
        <sz val="10"/>
        <color indexed="8"/>
        <rFont val="Calibri"/>
        <family val="2"/>
      </rPr>
      <t>°</t>
    </r>
  </si>
  <si>
    <r>
      <t>110.44 218</t>
    </r>
    <r>
      <rPr>
        <sz val="10"/>
        <color indexed="8"/>
        <rFont val="Calibri"/>
        <family val="2"/>
      </rPr>
      <t>°</t>
    </r>
  </si>
  <si>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</si>
  <si>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</si>
  <si>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</si>
  <si>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guwosari</t>
  </si>
  <si>
    <t>pringgading</t>
  </si>
  <si>
    <r>
      <t>07.86 317</t>
    </r>
    <r>
      <rPr>
        <sz val="10"/>
        <color indexed="8"/>
        <rFont val="Calibri"/>
        <family val="2"/>
      </rPr>
      <t>°</t>
    </r>
  </si>
  <si>
    <r>
      <t>110.29904</t>
    </r>
    <r>
      <rPr>
        <sz val="10"/>
        <color indexed="8"/>
        <rFont val="Calibri"/>
        <family val="2"/>
      </rPr>
      <t>°</t>
    </r>
  </si>
  <si>
    <t>rumah ditinggal ziarah, dan terbakar. Kerugian diperkirakan 1,9 jt, tv 14 inc, surat surat ikut terbakr. Pengghuni amrozi, 33 th; suparmi 26 th ; muh kafi arida , cp : 081804292061</t>
  </si>
  <si>
    <t>rumah keseluruhan terbakar habis</t>
  </si>
  <si>
    <t>cerah</t>
  </si>
  <si>
    <t>gudang kayu</t>
  </si>
  <si>
    <t>kompor menyala</t>
  </si>
  <si>
    <r>
      <t>07.75193</t>
    </r>
    <r>
      <rPr>
        <sz val="10"/>
        <color indexed="8"/>
        <rFont val="Calibri"/>
        <family val="2"/>
      </rPr>
      <t>°</t>
    </r>
  </si>
  <si>
    <r>
      <t>110.33996</t>
    </r>
    <r>
      <rPr>
        <sz val="10"/>
        <color indexed="8"/>
        <rFont val="Calibri"/>
        <family val="2"/>
      </rPr>
      <t>°</t>
    </r>
  </si>
  <si>
    <r>
      <t>08.00491</t>
    </r>
    <r>
      <rPr>
        <sz val="10"/>
        <color indexed="8"/>
        <rFont val="Calibri"/>
        <family val="2"/>
      </rPr>
      <t>°</t>
    </r>
  </si>
  <si>
    <r>
      <t>110.31979</t>
    </r>
    <r>
      <rPr>
        <sz val="10"/>
        <color indexed="8"/>
        <rFont val="Calibri"/>
        <family val="2"/>
      </rPr>
      <t>°</t>
    </r>
  </si>
  <si>
    <t>trihanggo</t>
  </si>
  <si>
    <t>papringan</t>
  </si>
  <si>
    <r>
      <t>07.82690</t>
    </r>
    <r>
      <rPr>
        <sz val="10"/>
        <color indexed="8"/>
        <rFont val="Calibri"/>
        <family val="2"/>
      </rPr>
      <t>°</t>
    </r>
  </si>
  <si>
    <r>
      <t>110.49383</t>
    </r>
    <r>
      <rPr>
        <sz val="10"/>
        <color indexed="8"/>
        <rFont val="Calibri"/>
        <family val="2"/>
      </rPr>
      <t>°</t>
    </r>
  </si>
  <si>
    <t>imogiri</t>
  </si>
  <si>
    <t>selopamioro</t>
  </si>
  <si>
    <t>nogosari</t>
  </si>
  <si>
    <r>
      <t>07.96876</t>
    </r>
    <r>
      <rPr>
        <sz val="10"/>
        <color indexed="8"/>
        <rFont val="Calibri"/>
        <family val="2"/>
      </rPr>
      <t>°</t>
    </r>
  </si>
  <si>
    <r>
      <t>110.41988</t>
    </r>
    <r>
      <rPr>
        <sz val="10"/>
        <color indexed="8"/>
        <rFont val="Calibri"/>
        <family val="2"/>
      </rPr>
      <t>°</t>
    </r>
  </si>
  <si>
    <t>tekstur batuan kapur yang rapuh</t>
  </si>
  <si>
    <t xml:space="preserve">jalan kampung tertutup bongkahan batuan kapur serta pepohonan </t>
  </si>
  <si>
    <t>sewon</t>
  </si>
  <si>
    <t>panggungharjo</t>
  </si>
  <si>
    <t>prancak weden</t>
  </si>
  <si>
    <r>
      <t>07.84323</t>
    </r>
    <r>
      <rPr>
        <sz val="10"/>
        <color indexed="8"/>
        <rFont val="Calibri"/>
        <family val="2"/>
      </rPr>
      <t>°</t>
    </r>
  </si>
  <si>
    <r>
      <t>110.35629</t>
    </r>
    <r>
      <rPr>
        <sz val="10"/>
        <color indexed="8"/>
        <rFont val="Calibri"/>
        <family val="2"/>
      </rPr>
      <t>°</t>
    </r>
  </si>
  <si>
    <t>hujan dan akar pohon tidak dapat menahan / akar rungkat</t>
  </si>
  <si>
    <t>pohon tumbang menimpa kabel instalasi listrik pln dan kebel telpon, pohon kluwih dengan diameter kurang lebih 30 cm, menutup jalan ali maksum yang menghubungkan kampus isi dengan ringroad</t>
  </si>
  <si>
    <t>tebing lahan hutan yang merupakan batuan kapur mengalami pelapukan berakibat terjadinya longsor yang menutup akses jalan kampung sepanjang 20 m dan tinggi tebing dari jalan adalah 50 m cp .giyanto (nogosari rescue) : 08175457193</t>
  </si>
  <si>
    <t>angin ribut</t>
  </si>
  <si>
    <t>pohon tumbang melintang dijalan dan menutup akses jalan (jln. kali maksum) penghubung kampus ISI dengan Ringroad</t>
  </si>
  <si>
    <t>pohon tumbang</t>
  </si>
  <si>
    <t>jetis</t>
  </si>
  <si>
    <t>sumberagung</t>
  </si>
  <si>
    <t>sawahan</t>
  </si>
  <si>
    <r>
      <t>07.90615</t>
    </r>
    <r>
      <rPr>
        <sz val="10"/>
        <color indexed="8"/>
        <rFont val="Calibri"/>
        <family val="2"/>
      </rPr>
      <t>°</t>
    </r>
  </si>
  <si>
    <r>
      <t>110.35540</t>
    </r>
    <r>
      <rPr>
        <sz val="10"/>
        <color indexed="8"/>
        <rFont val="Calibri"/>
        <family val="2"/>
      </rPr>
      <t>°</t>
    </r>
  </si>
  <si>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</si>
  <si>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</si>
  <si>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</si>
  <si>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</si>
  <si>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</si>
  <si>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</si>
  <si>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</si>
  <si>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 xml:space="preserve">hujan deras </t>
  </si>
  <si>
    <t>mengancam rumah bpk suyanto</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</si>
  <si>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</si>
  <si>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</si>
  <si>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</si>
  <si>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wonolelo</t>
  </si>
  <si>
    <t>pleret</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</si>
  <si>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</si>
  <si>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</si>
  <si>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</si>
  <si>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</si>
  <si>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</si>
  <si>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</si>
  <si>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pedetan</t>
  </si>
  <si>
    <t>canden</t>
  </si>
  <si>
    <t>saat mati lampu lilin dinyalakan diatas lemari, kemudian lilin menyulut almari dan api mulai membesar</t>
  </si>
  <si>
    <t>mendung</t>
  </si>
  <si>
    <t>rekahan pada tebing gunung</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</si>
  <si>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</si>
  <si>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api lilin</t>
  </si>
  <si>
    <t>pajangan</t>
  </si>
  <si>
    <t>sleman</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</si>
  <si>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</si>
  <si>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Jalur tidak bisa dilewati angkutan roda 4= (padahal seringkali roda 4 milik PDAM (pengangkut kaporit) , milik PB Madukismo (tiap hari mengangkut tenaga kerja sekitar), dan mimi cup (pengangkut hasil pembuatan areng dan logistik milik warung warga).</t>
  </si>
  <si>
    <t xml:space="preserve">hujan </t>
  </si>
  <si>
    <t>guyangan</t>
  </si>
  <si>
    <r>
      <t>07.87883</t>
    </r>
    <r>
      <rPr>
        <sz val="10"/>
        <color indexed="8"/>
        <rFont val="Calibri"/>
        <family val="2"/>
      </rPr>
      <t>°</t>
    </r>
  </si>
  <si>
    <r>
      <t>110.43176</t>
    </r>
    <r>
      <rPr>
        <sz val="10"/>
        <color indexed="8"/>
        <rFont val="Calibri"/>
        <family val="2"/>
      </rPr>
      <t>°</t>
    </r>
  </si>
  <si>
    <t>hujan deras yang sering  menmgguyur sejak tanggal 27 desember dan tgl 2 januari mengakibatkan tanah menjadi jenuh dan pada pukul jm 14.20  terjadi longsoran sekitar 6 m x 7 m di dekat rumah bu kartodimedjo (68 th)</t>
  </si>
  <si>
    <t>banjir</t>
  </si>
  <si>
    <t>banguntapan</t>
  </si>
  <si>
    <t>sorowajan</t>
  </si>
  <si>
    <t>sorowajan baru</t>
  </si>
  <si>
    <t>tanggul s. gajahwong jebol</t>
  </si>
  <si>
    <t>kanggotan</t>
  </si>
  <si>
    <t>4ha (mengepung 2 rumah dan 35 kolam)</t>
  </si>
  <si>
    <t>dam/ bendungan tersumbat dapuran bambu</t>
  </si>
  <si>
    <t>12 rumah terendam, ketinggian 50cm</t>
  </si>
  <si>
    <t>laka laut</t>
  </si>
  <si>
    <t>angin kencang</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</si>
  <si>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</si>
  <si>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wukirsari</t>
  </si>
  <si>
    <t>jatirejo</t>
  </si>
  <si>
    <t>tebing dan bangket yang longsor dan mengancam rumah warga di tiga titik.</t>
  </si>
  <si>
    <r>
      <t>jtrj 1: 07.90999</t>
    </r>
    <r>
      <rPr>
        <sz val="10"/>
        <color indexed="8"/>
        <rFont val="Calibri"/>
        <family val="2"/>
      </rPr>
      <t>°       jtrj 2: 90897°       jtrj 3: 0790946°</t>
    </r>
  </si>
  <si>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t>
    </r>
  </si>
  <si>
    <r>
      <t>jtrj1: 110.42329</t>
    </r>
    <r>
      <rPr>
        <sz val="10"/>
        <color indexed="8"/>
        <rFont val="Calibri"/>
        <family val="2"/>
      </rPr>
      <t>° jtrj2: 110.42474° jtrj 3: 11042559°</t>
    </r>
  </si>
  <si>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</si>
  <si>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</si>
  <si>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</si>
  <si>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</si>
  <si>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</si>
  <si>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</si>
  <si>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</si>
  <si>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</si>
  <si>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</si>
  <si>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</si>
  <si>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</si>
  <si>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</si>
  <si>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</si>
  <si>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</si>
  <si>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</si>
  <si>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r>
      <t>07.79202</t>
    </r>
    <r>
      <rPr>
        <sz val="10"/>
        <color indexed="8"/>
        <rFont val="Calibri"/>
        <family val="2"/>
      </rPr>
      <t>°</t>
    </r>
  </si>
  <si>
    <r>
      <t>110.39632</t>
    </r>
    <r>
      <rPr>
        <sz val="10"/>
        <color indexed="8"/>
        <rFont val="Calibri"/>
        <family val="2"/>
      </rPr>
      <t>°</t>
    </r>
  </si>
  <si>
    <t xml:space="preserve">amblasan tanah </t>
  </si>
  <si>
    <t>giri</t>
  </si>
  <si>
    <t>: S07.91993°</t>
  </si>
  <si>
    <t>110. 40594°</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</si>
  <si>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</si>
  <si>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</si>
  <si>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bangkel</t>
  </si>
  <si>
    <r>
      <t>07.82585</t>
    </r>
    <r>
      <rPr>
        <sz val="10"/>
        <color indexed="8"/>
        <rFont val="Calibri"/>
        <family val="2"/>
      </rPr>
      <t>°</t>
    </r>
  </si>
  <si>
    <r>
      <t>110.45886</t>
    </r>
    <r>
      <rPr>
        <sz val="10"/>
        <color indexed="8"/>
        <rFont val="Calibri"/>
        <family val="2"/>
      </rPr>
      <t>°</t>
    </r>
  </si>
  <si>
    <t>1 rumah  warga</t>
  </si>
  <si>
    <t>atap rumah milik ibu ngaminah ukuran 5 x5 m dengan jumlah material rusak ; 1). Genteng : 800 buah,2).  usuk 36 biji, 3). reng 72 m. rumah sudah bediri kembali atas swadaya masyarakat setempat dan bantuan dinas sosial.</t>
  </si>
  <si>
    <t>kajor wetan</t>
  </si>
  <si>
    <r>
      <t>07.95816</t>
    </r>
    <r>
      <rPr>
        <sz val="10"/>
        <color indexed="8"/>
        <rFont val="Calibri"/>
        <family val="2"/>
      </rPr>
      <t>°</t>
    </r>
  </si>
  <si>
    <r>
      <t>110.39185</t>
    </r>
    <r>
      <rPr>
        <sz val="10"/>
        <color indexed="8"/>
        <rFont val="Calibri"/>
        <family val="2"/>
      </rPr>
      <t>°</t>
    </r>
  </si>
  <si>
    <t>jembatan terancam putus</t>
  </si>
  <si>
    <r>
      <t>0795606</t>
    </r>
    <r>
      <rPr>
        <sz val="10"/>
        <color indexed="8"/>
        <rFont val="Calibri"/>
        <family val="2"/>
      </rPr>
      <t>°</t>
    </r>
  </si>
  <si>
    <r>
      <t>110.39153</t>
    </r>
    <r>
      <rPr>
        <sz val="10"/>
        <color indexed="8"/>
        <rFont val="Calibri"/>
        <family val="2"/>
      </rPr>
      <t>°</t>
    </r>
  </si>
  <si>
    <t>jalan terancam longsor</t>
  </si>
  <si>
    <t>huan</t>
  </si>
  <si>
    <t>jalan yang menghubungkan kajor wetan  dengan jalan imogiri -panggang terancam lonhgsor. Bagian pinggir jalan sudah amblas terkena hempasan air sungai. Dengan ukuran amblasan panjang : 35 m tinggi 5m</t>
  </si>
  <si>
    <t>jembatan yang menghubungkan kajor wetan dengan jalan imogiri- panggang terancam putus karena di bagian bawah jembatan terdapat rekahan dan retakan tanah.jembatan dalamkondisi miring dan masih bisa di lewati.cp( 0818270156) ukuran tinggi rekahan 5m panjang 4 m</t>
  </si>
  <si>
    <t>sriharjo</t>
  </si>
  <si>
    <t>pengkol</t>
  </si>
  <si>
    <t xml:space="preserve">hujan dera mengakbatkan longsor serta batu dengan diameter 2m, panjang 4 m longsor, namun tertahan pohon. Jarak batu dengan rumah sekitar 50 m. </t>
  </si>
  <si>
    <t>mengancam 2 KK (7 jiwa), yaitu: (sarjiyo (50), murtini, m.nurkholis, fahrul khols) dan( mohari(70), poniah (65), marjiyem (55). Kondisi mengungsi di rumah sujiyem. Giat kerjabakti akan dilaksanakan jm 09 wib tgl 30/01/15</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</si>
  <si>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</si>
  <si>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</si>
  <si>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</si>
  <si>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t>Kejadian</t>
  </si>
  <si>
    <t>tanggal</t>
  </si>
  <si>
    <t>jam</t>
  </si>
  <si>
    <t>Jumlah</t>
  </si>
  <si>
    <t>bantul</t>
  </si>
  <si>
    <t>kur ahan</t>
  </si>
  <si>
    <t xml:space="preserve">1mobil lelangan milik bag.umum tertimpa pohon </t>
  </si>
  <si>
    <t xml:space="preserve">pohon akasia tumbang menimpa mobil yang sudah di lelang milik bagina umum. Nihil kerusakan </t>
  </si>
  <si>
    <t>srandakan</t>
  </si>
  <si>
    <t>poncosari</t>
  </si>
  <si>
    <t>karang</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</si>
  <si>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</si>
  <si>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</si>
  <si>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</si>
  <si>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</si>
  <si>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</si>
  <si>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</si>
  <si>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</si>
  <si>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</si>
  <si>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</si>
  <si>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</si>
  <si>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</si>
  <si>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</si>
  <si>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</si>
  <si>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hujan, mati lampu</t>
  </si>
  <si>
    <t>tilaman</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</si>
  <si>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</si>
  <si>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</si>
  <si>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</si>
  <si>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</si>
  <si>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pembuangan tungku / bara merambat ke bangunan tempat usaha pembuatan kripik yang terbuat dari kayu. Api dapat padam pukul 17.35..bangunan milik bpk maryono 47 th</t>
  </si>
  <si>
    <t>ploso petung</t>
  </si>
  <si>
    <t>hujan disertai angin menyebabkan pohon jati diameter 35 cm milik bapak supoyo  tumbang menimpa bangunan dapur milik Bp.  Wahyudi (34)  jumlah jiwa 3 saat kejadian mengungsi kerumah orang tua karena trauma</t>
  </si>
  <si>
    <t xml:space="preserve">merusak bangunan tinggi 3 m lebar 0.5 meter
</t>
  </si>
  <si>
    <t>cegokan</t>
  </si>
  <si>
    <t>huhan disertai angin menyebabkan pohon jati berdiametre 15cm roboh menimpa tiang listrik dan rumah milik ibu. Wagirah</t>
  </si>
  <si>
    <t>pohon jati berdiametre 15cm roboh menimpa tiang listrik dan 1 rumah. Kerusakan pada genteng jumlah 10 biji</t>
  </si>
  <si>
    <t>giriloyo</t>
  </si>
  <si>
    <t>pohon jati tumbang menimpa bangunan rumah dan dapur semi permanen ukuran 2 X 5 M
kerusakan :
Asbes 3 Bh
Genteng 200 Bh
Usuk Bambu 16 btg
Reng Bambu 2 x 3 m= 30  Btg
Usuk Kayu 4 Btg, usuk bambu 2 meteran sebanyak  9 batang</t>
  </si>
  <si>
    <t>07.82800˚</t>
  </si>
  <si>
    <t>110.51540˚</t>
  </si>
  <si>
    <t>Mengancam dapur rumah,kandang ayam milik bapak sagiman. Panjang retakan ± 20 m, tinggi ±5-6 meter</t>
  </si>
  <si>
    <t>kemloko</t>
  </si>
  <si>
    <t>kaligatuk</t>
  </si>
  <si>
    <t>tebing jalan longsor dengan luasan 6x4 m.</t>
  </si>
  <si>
    <t>longsoran mengenai jalan namun tidak menganggu akses jalan kampung.</t>
  </si>
  <si>
    <t>klemoko</t>
  </si>
  <si>
    <t>hujan deras mengakibatka longsor mengenai tembok kamar dengsn ukursn psnjsng 10m dan lebar 8m,tidak ada kerusakan namun ada potensi longsor susulan. Terdiri dari 2kk atas nama( ahmad subekti,satirah),dan (arjo pawiro,eko prasetyo,agus dian saputra,ahmad nur huda,agus).</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</si>
  <si>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</si>
  <si>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jalan kampung tergerus dengan luasan panjang 5 m dan tinggi 4m apabila turun hujan dikhawatirkan akan terjadi longsor susulan yang. mengancam rumah bpk. Sartono jumlah kk . Pak sartono (35 th ) Sunarsih (30th ) erna(10 ) Dinda (5 )</t>
  </si>
  <si>
    <t xml:space="preserve">mengancam 1 rumah </t>
  </si>
  <si>
    <t xml:space="preserve">longsor mengenai tembok kamar </t>
  </si>
  <si>
    <t>longsor luasan tinngi 20m dan panjang 20m.</t>
  </si>
  <si>
    <t>jambidan</t>
  </si>
  <si>
    <t>combongan</t>
  </si>
  <si>
    <t>pohon tumbang melintang di jalan</t>
  </si>
  <si>
    <t>mojosari</t>
  </si>
  <si>
    <r>
      <t>07.87680</t>
    </r>
    <r>
      <rPr>
        <sz val="10"/>
        <color indexed="8"/>
        <rFont val="Calibri"/>
        <family val="2"/>
      </rPr>
      <t>°</t>
    </r>
  </si>
  <si>
    <r>
      <t>110.44042</t>
    </r>
    <r>
      <rPr>
        <sz val="10"/>
        <color indexed="8"/>
        <rFont val="Calibri"/>
        <family val="2"/>
      </rPr>
      <t>°</t>
    </r>
  </si>
  <si>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</si>
  <si>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</si>
  <si>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ngijo</t>
  </si>
  <si>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</si>
  <si>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</si>
  <si>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menghalangi jalan</t>
  </si>
  <si>
    <t>tegaltandan</t>
  </si>
  <si>
    <t>huan disertai angin</t>
  </si>
  <si>
    <t>jatimulyo</t>
  </si>
  <si>
    <t>gayam</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</si>
  <si>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</si>
  <si>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hujan selama 3 hari</t>
  </si>
  <si>
    <t>pandak</t>
  </si>
  <si>
    <t>triharjo</t>
  </si>
  <si>
    <t>nglarang</t>
  </si>
  <si>
    <t>batang pohon akasia dan kabel listrik PLN</t>
  </si>
  <si>
    <t>batang pohon Akasia berdiameter 17 cm patah dan mengenai kabel listrik yang melintan dijalan, menyebabkan kabel putus dan membahayakan, tim assesmentmeminta bantuan PLN untuk mengkondisikanm.info kejadian dari Bpk. Agung cp. 081804282817 (rekan pak Kasie TD Log).</t>
  </si>
  <si>
    <r>
      <t>07.86142</t>
    </r>
    <r>
      <rPr>
        <sz val="10"/>
        <color theme="1"/>
        <rFont val="Calibri"/>
        <family val="2"/>
      </rPr>
      <t>°</t>
    </r>
  </si>
  <si>
    <r>
      <t>110.43462</t>
    </r>
    <r>
      <rPr>
        <sz val="10"/>
        <color theme="1"/>
        <rFont val="Calibri"/>
        <family val="2"/>
      </rPr>
      <t>°</t>
    </r>
  </si>
  <si>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</si>
  <si>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r>
      <t>07.84175</t>
    </r>
    <r>
      <rPr>
        <sz val="10"/>
        <color theme="1"/>
        <rFont val="Calibri"/>
        <family val="2"/>
      </rPr>
      <t>°</t>
    </r>
  </si>
  <si>
    <r>
      <t>110.47178</t>
    </r>
    <r>
      <rPr>
        <sz val="10"/>
        <color theme="1"/>
        <rFont val="Calibri"/>
        <family val="2"/>
      </rPr>
      <t>°</t>
    </r>
  </si>
  <si>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</si>
  <si>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angin</t>
  </si>
  <si>
    <t>sabdodadi</t>
  </si>
  <si>
    <t>pohon kelapa tumbang menimpa jarinngan listrik</t>
  </si>
  <si>
    <t>mndung</t>
  </si>
  <si>
    <t>jaringan listrik</t>
  </si>
  <si>
    <t>karang jambe</t>
  </si>
  <si>
    <t>1 kamar kost</t>
  </si>
  <si>
    <t>kebakaran terjadi disebabkan oleh sambaran lilin yang mengenani kasur. mengakibatkan (satu) kamar kost milik bpk. Sadli (75th). Kerugian materiil berupa laptop, kasur, tv, dispensir, galon, peralatan, dan seragam.</t>
  </si>
  <si>
    <t>dukuh</t>
  </si>
  <si>
    <t>tamanan</t>
  </si>
  <si>
    <t>1 rumah rusak</t>
  </si>
  <si>
    <t>kauman</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</si>
  <si>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</si>
  <si>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</si>
  <si>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</si>
  <si>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</si>
  <si>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</si>
  <si>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kurahan</t>
  </si>
  <si>
    <t>ngireng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</si>
  <si>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</si>
  <si>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</si>
  <si>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</si>
  <si>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</si>
  <si>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</si>
  <si>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</si>
  <si>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</si>
  <si>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</si>
  <si>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</si>
  <si>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</si>
  <si>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</si>
  <si>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</si>
  <si>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</si>
  <si>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</si>
  <si>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nyemengan</t>
  </si>
  <si>
    <t>kayu yang sedang dikeringkan diatas tungku membakar dinding bagian dapur semipermanen  rumah bpk. Kardiyono(42)th. Nihil korban jiwa cp(085229791577 bpk kardiyono )</t>
  </si>
  <si>
    <t xml:space="preserve">dapur terrbakar dengan kerusakan genteng kripik 500 bij, usuk bambu 25 buah 5meteran, reng bambu 15 buah 3 meteran, wajan 3 buah ,ember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</si>
  <si>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</si>
  <si>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</si>
  <si>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</si>
  <si>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</si>
  <si>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</si>
  <si>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tirtohargo</t>
  </si>
  <si>
    <t>baros</t>
  </si>
  <si>
    <t xml:space="preserve"> -8.009873°</t>
  </si>
  <si>
    <t>110.283014°</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</si>
  <si>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</si>
  <si>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</si>
  <si>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</si>
  <si>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</si>
  <si>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</si>
  <si>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</si>
  <si>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</si>
  <si>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</si>
  <si>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</si>
  <si>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</si>
  <si>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</si>
  <si>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</si>
  <si>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</si>
  <si>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</si>
  <si>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barongan</t>
  </si>
  <si>
    <t>karangkulon</t>
  </si>
  <si>
    <t>kerusakan : 
1. genteng 100 biji
2.wuwung 10 buah
3usuk 5/7 3meteran 7 batang
4. reng 2/20 ,2meteran 6 batang</t>
  </si>
  <si>
    <t>pohon tumbang menimpa atap rumah bpk. Wakiran , dan mengaibatkan kerusakan pada atap</t>
  </si>
  <si>
    <r>
      <t>7.90853</t>
    </r>
    <r>
      <rPr>
        <sz val="10"/>
        <color indexed="8"/>
        <rFont val="Calibri"/>
        <family val="2"/>
      </rPr>
      <t>°</t>
    </r>
  </si>
  <si>
    <r>
      <t>110.37274</t>
    </r>
    <r>
      <rPr>
        <sz val="10"/>
        <color indexed="8"/>
        <rFont val="Calibri"/>
        <family val="2"/>
      </rPr>
      <t>°</t>
    </r>
  </si>
  <si>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</si>
  <si>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</si>
  <si>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</si>
  <si>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t xml:space="preserve">pohon cemara diameter 40 cm diterpa angin kencang dan tumbang menutup bahu jalan raya </t>
  </si>
  <si>
    <t>plemantung</t>
  </si>
  <si>
    <t>lanteng 2</t>
  </si>
  <si>
    <t>karangasem</t>
  </si>
  <si>
    <r>
      <t>7.89607</t>
    </r>
    <r>
      <rPr>
        <sz val="10"/>
        <color indexed="8"/>
        <rFont val="Calibri"/>
        <family val="2"/>
      </rPr>
      <t>°</t>
    </r>
  </si>
  <si>
    <r>
      <t>7.83651</t>
    </r>
    <r>
      <rPr>
        <sz val="10"/>
        <color indexed="8"/>
        <rFont val="Calibri"/>
        <family val="2"/>
      </rPr>
      <t>°</t>
    </r>
  </si>
  <si>
    <r>
      <t>7.94673</t>
    </r>
    <r>
      <rPr>
        <sz val="10"/>
        <color indexed="8"/>
        <rFont val="Calibri"/>
        <family val="2"/>
      </rPr>
      <t>°</t>
    </r>
  </si>
  <si>
    <r>
      <t>7.95726</t>
    </r>
    <r>
      <rPr>
        <sz val="10"/>
        <color indexed="8"/>
        <rFont val="Calibri"/>
        <family val="2"/>
      </rPr>
      <t>°</t>
    </r>
  </si>
  <si>
    <r>
      <t>7.90014</t>
    </r>
    <r>
      <rPr>
        <sz val="10"/>
        <color indexed="8"/>
        <rFont val="Calibri"/>
        <family val="2"/>
      </rPr>
      <t>°</t>
    </r>
  </si>
  <si>
    <r>
      <t>110.35829</t>
    </r>
    <r>
      <rPr>
        <sz val="10"/>
        <color indexed="8"/>
        <rFont val="Calibri"/>
        <family val="2"/>
      </rPr>
      <t>°</t>
    </r>
  </si>
  <si>
    <r>
      <t>110.49095</t>
    </r>
    <r>
      <rPr>
        <sz val="10"/>
        <color indexed="8"/>
        <rFont val="Calibri"/>
        <family val="2"/>
      </rPr>
      <t>°</t>
    </r>
  </si>
  <si>
    <r>
      <t>110.41894</t>
    </r>
    <r>
      <rPr>
        <sz val="10"/>
        <color indexed="8"/>
        <rFont val="Calibri"/>
        <family val="2"/>
      </rPr>
      <t>°</t>
    </r>
  </si>
  <si>
    <r>
      <t>110.37434</t>
    </r>
    <r>
      <rPr>
        <sz val="10"/>
        <color indexed="8"/>
        <rFont val="Calibri"/>
        <family val="2"/>
      </rPr>
      <t>°</t>
    </r>
  </si>
  <si>
    <r>
      <t>110.41409</t>
    </r>
    <r>
      <rPr>
        <sz val="10"/>
        <color indexed="8"/>
        <rFont val="Calibri"/>
        <family val="2"/>
      </rPr>
      <t>°</t>
    </r>
  </si>
  <si>
    <t>1. rumah bp. Jumadi (57th,3kk,8 jiwa)
2. jalan kampung dengan cor blok sepanjang 15 m amblas dan retak retak</t>
  </si>
  <si>
    <t>rekahan pada tebing mengancam rumah (bp.sagiman, bp.sagilan, bp.sagimin) longsor mengenai rumah utama dan tembok dapur, luasan 5m x 10 m dan 10 m x10 m</t>
  </si>
  <si>
    <t>kerusakan talud makam panjang 25 m dan tinggi 5m</t>
  </si>
  <si>
    <t>kerusakan jalan raya , pinggir pondasi jalan dengan luasan panjang 5 m dan tinggi 5m</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</si>
  <si>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</si>
  <si>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</si>
  <si>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</si>
  <si>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tamantirto</t>
  </si>
  <si>
    <r>
      <t>7.8227</t>
    </r>
    <r>
      <rPr>
        <sz val="10"/>
        <color indexed="8"/>
        <rFont val="Calibri"/>
        <family val="2"/>
      </rPr>
      <t>°</t>
    </r>
  </si>
  <si>
    <r>
      <t>110.32822</t>
    </r>
    <r>
      <rPr>
        <sz val="10"/>
        <color indexed="8"/>
        <rFont val="Calibri"/>
        <family val="2"/>
      </rPr>
      <t>°</t>
    </r>
  </si>
  <si>
    <t>3 asbes ukuran 3m</t>
  </si>
  <si>
    <t>truk kontainer menyerempet pohon waru menyebabkan dahan patah dan menimpa kontainer.diameter dahan 30 cm mengakibatkan 3 buah asbes pada ruko milik bpk wandi rusak</t>
  </si>
  <si>
    <t>jagalan</t>
  </si>
  <si>
    <t>sayaman</t>
  </si>
  <si>
    <t>07.82972.</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</si>
  <si>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</si>
  <si>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</si>
  <si>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r>
      <t>07.82455</t>
    </r>
    <r>
      <rPr>
        <sz val="10"/>
        <color rgb="FF000000"/>
        <rFont val="Calibri"/>
        <family val="2"/>
      </rPr>
      <t>°</t>
    </r>
  </si>
  <si>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</si>
  <si>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</si>
  <si>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r>
      <t>07.82698</t>
    </r>
    <r>
      <rPr>
        <sz val="10"/>
        <color rgb="FF000000"/>
        <rFont val="Calibri"/>
        <family val="2"/>
      </rPr>
      <t>°</t>
    </r>
  </si>
  <si>
    <t>menimpa rumah usaha pemancingan dan menghalangi jalan</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</si>
  <si>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</si>
  <si>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r>
      <t>07.91443</t>
    </r>
    <r>
      <rPr>
        <sz val="10"/>
        <color rgb="FF000000"/>
        <rFont val="Calibri"/>
        <family val="2"/>
      </rPr>
      <t>°</t>
    </r>
  </si>
  <si>
    <r>
      <t>110.37386</t>
    </r>
    <r>
      <rPr>
        <sz val="10"/>
        <color rgb="FF000000"/>
        <rFont val="Calibri"/>
        <family val="2"/>
      </rPr>
      <t>°</t>
    </r>
  </si>
  <si>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</si>
  <si>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</si>
  <si>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argodadi</t>
  </si>
  <si>
    <t>kadibeso</t>
  </si>
  <si>
    <r>
      <t>07.853</t>
    </r>
    <r>
      <rPr>
        <sz val="10"/>
        <color rgb="FF000000"/>
        <rFont val="Calibri"/>
        <family val="2"/>
      </rPr>
      <t>°</t>
    </r>
  </si>
  <si>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</si>
  <si>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</si>
  <si>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t>patalan</t>
  </si>
  <si>
    <t>ngaglik</t>
  </si>
  <si>
    <r>
      <t>07.90553</t>
    </r>
    <r>
      <rPr>
        <sz val="10"/>
        <color rgb="FF000000"/>
        <rFont val="Calibri"/>
        <family val="2"/>
      </rPr>
      <t>°</t>
    </r>
  </si>
  <si>
    <t>rumah tempat tinggal dan juga tempat usaha servis elektronik ukuran 9x6 m, yang terbakar ukuran 3x6 m, yaitu ruangan servis  ukuran 3x3 m dan kamar tidur ukuran 3x3 m.</t>
  </si>
  <si>
    <t>bambanglipuro</t>
  </si>
  <si>
    <t>sumbermulyo</t>
  </si>
  <si>
    <r>
      <t>07.93290</t>
    </r>
    <r>
      <rPr>
        <sz val="10"/>
        <color rgb="FF000000"/>
        <rFont val="Calibri"/>
        <family val="2"/>
      </rPr>
      <t>°</t>
    </r>
  </si>
  <si>
    <t>dapur rumah ukuran 2,5x6m</t>
  </si>
  <si>
    <t>peni</t>
  </si>
  <si>
    <r>
      <t>07.90247</t>
    </r>
    <r>
      <rPr>
        <sz val="10"/>
        <color rgb="FF000000"/>
        <rFont val="Calibri"/>
        <family val="2"/>
      </rPr>
      <t>°</t>
    </r>
  </si>
  <si>
    <t>tiang listrik dan jaringan listrik pln</t>
  </si>
  <si>
    <t>gilangharjo</t>
  </si>
  <si>
    <t>jomboran</t>
  </si>
  <si>
    <r>
      <t>07.91558</t>
    </r>
    <r>
      <rPr>
        <sz val="10"/>
        <color rgb="FF000000"/>
        <rFont val="Calibri"/>
        <family val="2"/>
      </rPr>
      <t>°</t>
    </r>
  </si>
  <si>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</si>
  <si>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</si>
  <si>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</si>
  <si>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</si>
  <si>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</si>
  <si>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r>
      <t>07.90523</t>
    </r>
    <r>
      <rPr>
        <sz val="10"/>
        <color rgb="FF000000"/>
        <rFont val="Calibri"/>
        <family val="2"/>
      </rPr>
      <t>°</t>
    </r>
  </si>
  <si>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</si>
  <si>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</si>
  <si>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</si>
  <si>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</si>
  <si>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</si>
  <si>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r>
      <t>07.92193</t>
    </r>
    <r>
      <rPr>
        <sz val="10"/>
        <color rgb="FF000000"/>
        <rFont val="Calibri"/>
        <family val="2"/>
      </rPr>
      <t>°</t>
    </r>
  </si>
  <si>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</si>
  <si>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</si>
  <si>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r>
      <t>07.92826</t>
    </r>
    <r>
      <rPr>
        <sz val="10"/>
        <color rgb="FF000000"/>
        <rFont val="Calibri"/>
        <family val="2"/>
      </rPr>
      <t>°</t>
    </r>
  </si>
  <si>
    <t>1 rumah rusak pada bagian dapur ukuran 5x8m</t>
  </si>
  <si>
    <t>bolon</t>
  </si>
  <si>
    <r>
      <t>07.90679</t>
    </r>
    <r>
      <rPr>
        <sz val="10"/>
        <color rgb="FF000000"/>
        <rFont val="Calibri"/>
        <family val="2"/>
      </rPr>
      <t>°</t>
    </r>
  </si>
  <si>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</si>
  <si>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</si>
  <si>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</si>
  <si>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</si>
  <si>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</si>
  <si>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r>
      <t>07.91869</t>
    </r>
    <r>
      <rPr>
        <sz val="10"/>
        <color rgb="FF000000"/>
        <rFont val="Calibri"/>
        <family val="2"/>
      </rPr>
      <t>°</t>
    </r>
  </si>
  <si>
    <r>
      <t>07.91814</t>
    </r>
    <r>
      <rPr>
        <sz val="10"/>
        <color rgb="FF000000"/>
        <rFont val="Calibri"/>
        <family val="2"/>
      </rPr>
      <t>°</t>
    </r>
  </si>
  <si>
    <t>kandang sapi ukuran 4x6m roboh total</t>
  </si>
  <si>
    <r>
      <t>07.92285</t>
    </r>
    <r>
      <rPr>
        <sz val="10"/>
        <color rgb="FF000000"/>
        <rFont val="Calibri"/>
        <family val="2"/>
      </rPr>
      <t>°</t>
    </r>
  </si>
  <si>
    <t xml:space="preserve">1 rumah rusak pada bagian dapur ukuran 5x7m dan teras samping ukuran 3x12m </t>
  </si>
  <si>
    <t>destan</t>
  </si>
  <si>
    <r>
      <t>07.93458</t>
    </r>
    <r>
      <rPr>
        <sz val="10"/>
        <color rgb="FF000000"/>
        <rFont val="Calibri"/>
        <family val="2"/>
      </rPr>
      <t>°</t>
    </r>
  </si>
  <si>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</si>
  <si>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</si>
  <si>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</si>
  <si>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r>
      <t>07.92986</t>
    </r>
    <r>
      <rPr>
        <sz val="10"/>
        <color rgb="FF000000"/>
        <rFont val="Calibri"/>
        <family val="2"/>
      </rPr>
      <t>°</t>
    </r>
  </si>
  <si>
    <r>
      <t>07.91568</t>
    </r>
    <r>
      <rPr>
        <sz val="10"/>
        <color rgb="FF000000"/>
        <rFont val="Calibri"/>
        <family val="2"/>
      </rPr>
      <t>°</t>
    </r>
  </si>
  <si>
    <t>jalan kampung</t>
  </si>
  <si>
    <t>hujan yang disertai angin kencang menyebabkan pohon jenis melinjo dengan diameter 40 cm milik bp. Sosro sumiran (alm) tumbang dan melintang dijalan , sehingga menutup akses jalan kampung. Tidak ada korban jiwa</t>
  </si>
  <si>
    <t>plesan</t>
  </si>
  <si>
    <r>
      <t>07.95836</t>
    </r>
    <r>
      <rPr>
        <sz val="10"/>
        <color rgb="FF000000"/>
        <rFont val="Calibri"/>
        <family val="2"/>
      </rPr>
      <t>°</t>
    </r>
  </si>
  <si>
    <r>
      <t>110.27837</t>
    </r>
    <r>
      <rPr>
        <sz val="10"/>
        <color rgb="FF000000"/>
        <rFont val="Calibri"/>
        <family val="2"/>
      </rPr>
      <t>°</t>
    </r>
  </si>
  <si>
    <r>
      <t>7.95881</t>
    </r>
    <r>
      <rPr>
        <sz val="10"/>
        <color rgb="FF000000"/>
        <rFont val="Calibri"/>
        <family val="2"/>
      </rPr>
      <t>°</t>
    </r>
  </si>
  <si>
    <r>
      <t>110.27846</t>
    </r>
    <r>
      <rPr>
        <sz val="10"/>
        <color rgb="FF000000"/>
        <rFont val="Calibri"/>
        <family val="2"/>
      </rPr>
      <t>°</t>
    </r>
  </si>
  <si>
    <t>rumah pokok (kamar tamu dan kamar tidur).</t>
  </si>
  <si>
    <t>Tembok sisi timur rumah (samping kamar tamu) dengan ukuran 2,75 x 6m</t>
  </si>
  <si>
    <t>07.96015̊</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</si>
  <si>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</si>
  <si>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</si>
  <si>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</si>
  <si>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07.97649̊</t>
  </si>
  <si>
    <t>110.38931̊</t>
  </si>
  <si>
    <t>Akses jalan tetap masih digunakan baik roda 2 maupun roda 4</t>
  </si>
  <si>
    <t>muntuk</t>
  </si>
  <si>
    <t>Atap rumah (rusuk 2,reng 3,genteng 25) dan kabel penerangan jalan</t>
  </si>
  <si>
    <t>07.82834°</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</si>
  <si>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</si>
  <si>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</si>
  <si>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07.925739°</t>
  </si>
  <si>
    <t>Hujan lebat pd pukul 22.30WIB menyebabkan tanah longsor yg materialnya menutup akses jalan kampung di Dusun karangasem dan Seropan. Luas longsoran panjang 8m, tinggi 5 m.pondasi jalan berasal dari imbunan material (urug) sehingga tdk kuat menahan gerusan air.</t>
  </si>
  <si>
    <t>07.93353°</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</si>
  <si>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</si>
  <si>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</si>
  <si>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07.93170°</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</si>
  <si>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</si>
  <si>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</si>
  <si>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</si>
  <si>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07.92898°</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</si>
  <si>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</si>
  <si>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</si>
  <si>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</si>
  <si>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07.94633°</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</si>
  <si>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</si>
  <si>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</si>
  <si>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</si>
  <si>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</si>
  <si>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</si>
  <si>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</si>
  <si>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t xml:space="preserve">parangtritis </t>
  </si>
  <si>
    <t xml:space="preserve">sedayu </t>
  </si>
  <si>
    <t xml:space="preserve">modalan </t>
  </si>
  <si>
    <t>110.40852°</t>
  </si>
  <si>
    <t>110.40947°</t>
  </si>
  <si>
    <r>
      <t>110.26033</t>
    </r>
    <r>
      <rPr>
        <sz val="10"/>
        <color rgb="FF000000"/>
        <rFont val="Calibri"/>
        <family val="2"/>
      </rPr>
      <t>°</t>
    </r>
  </si>
  <si>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</si>
  <si>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t xml:space="preserve">tangkilan </t>
  </si>
  <si>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</si>
  <si>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</si>
  <si>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</si>
  <si>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</si>
  <si>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banul</t>
  </si>
  <si>
    <t>gerselo</t>
  </si>
  <si>
    <t>07.90741°</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</si>
  <si>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</si>
  <si>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muyodadi</t>
  </si>
  <si>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</si>
  <si>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</si>
  <si>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</si>
  <si>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</si>
  <si>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</si>
  <si>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</si>
  <si>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</si>
  <si>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kajorwetan</t>
  </si>
  <si>
    <t>trtomulyo</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</si>
  <si>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</si>
  <si>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07. 89940°</t>
  </si>
  <si>
    <t>110.32196°</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</si>
  <si>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</si>
  <si>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t>Minggu pukul 03.00wib saat hujan deras,tebing disamping jalan srunggo banyumeneng giriharjo pangang longsor dan menutup separuh jalan. Material tanah ±53 dan sampai tadi pagi blm ada penanganan dari warga.</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</si>
  <si>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</si>
  <si>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rumah ukuran 6x9, gebyok rumah 4x3 (dinding kayu, usuk kayu 5/7 x     50cm 10 biji, genteng keripik 50 biji</t>
  </si>
  <si>
    <t>tamanan wetan</t>
  </si>
  <si>
    <t>mrisi</t>
  </si>
  <si>
    <r>
      <t>07.83749</t>
    </r>
    <r>
      <rPr>
        <sz val="10"/>
        <color indexed="8"/>
        <rFont val="Calibri"/>
        <family val="2"/>
      </rPr>
      <t>°</t>
    </r>
  </si>
  <si>
    <r>
      <t>110.34270</t>
    </r>
    <r>
      <rPr>
        <sz val="10"/>
        <color indexed="8"/>
        <rFont val="Calibri"/>
        <family val="2"/>
      </rPr>
      <t>°</t>
    </r>
  </si>
  <si>
    <t>akses jalan terputur dan jaringan listrik menuju rumah warga putus dan padam</t>
  </si>
  <si>
    <t>bawuran</t>
  </si>
  <si>
    <t>sanan</t>
  </si>
  <si>
    <r>
      <t xml:space="preserve">07.88967 </t>
    </r>
    <r>
      <rPr>
        <sz val="10"/>
        <color indexed="8"/>
        <rFont val="Calibri"/>
        <family val="2"/>
      </rPr>
      <t>°</t>
    </r>
  </si>
  <si>
    <r>
      <t>110.42693</t>
    </r>
    <r>
      <rPr>
        <sz val="10"/>
        <color indexed="8"/>
        <rFont val="Calibri"/>
        <family val="2"/>
      </rPr>
      <t>°</t>
    </r>
  </si>
  <si>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</si>
  <si>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t xml:space="preserve">2 rumah warga terancam tanah  longsor </t>
  </si>
  <si>
    <r>
      <t>07.88860</t>
    </r>
    <r>
      <rPr>
        <sz val="10"/>
        <color indexed="8"/>
        <rFont val="Calibri"/>
        <family val="2"/>
      </rPr>
      <t>°</t>
    </r>
  </si>
  <si>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</si>
  <si>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 xml:space="preserve">1 rumah warga terancam longsor </t>
  </si>
  <si>
    <t>argorejo</t>
  </si>
  <si>
    <t>metes</t>
  </si>
  <si>
    <r>
      <t xml:space="preserve">07.82387 </t>
    </r>
    <r>
      <rPr>
        <sz val="10"/>
        <color indexed="8"/>
        <rFont val="Calibri"/>
        <family val="2"/>
      </rPr>
      <t>°</t>
    </r>
  </si>
  <si>
    <r>
      <t>11027328</t>
    </r>
    <r>
      <rPr>
        <sz val="10"/>
        <color indexed="8"/>
        <rFont val="Calibri"/>
        <family val="2"/>
      </rPr>
      <t>°</t>
    </r>
  </si>
  <si>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</si>
  <si>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</si>
  <si>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</si>
  <si>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</si>
  <si>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</si>
  <si>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</si>
  <si>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rumah milik bapak. Trisnogiyono </t>
  </si>
  <si>
    <t>mendapat info dari pbk kodya jogja terjadi kebakaran di tamanan banguntapan 
kebakaran diduga karena menyalakan obat nyamuk
taksiran kerugian belum di taksir</t>
  </si>
  <si>
    <t>almari dan baju dirumah milik marsudi wiyono</t>
  </si>
  <si>
    <t>menimpa warung ukuran 3x2 mmilik bapak saiman , tiang listrik primer miring, selain itu  merusak etalase, radio, sepeda dll, dan menutup akses jalan</t>
  </si>
  <si>
    <t>tebing longsor menimpa dapur rumah milik bpk sutarno</t>
  </si>
  <si>
    <t>pondasi dan tembok rumah milik bp yusuf dan bpabdul munif tertimbun longsoran tanah</t>
  </si>
  <si>
    <t>1 rumah  milik bpk sagiyono rusak</t>
  </si>
  <si>
    <r>
      <t>07.8975</t>
    </r>
    <r>
      <rPr>
        <sz val="10"/>
        <color indexed="8"/>
        <rFont val="Calibri"/>
        <family val="2"/>
      </rPr>
      <t>°</t>
    </r>
  </si>
  <si>
    <r>
      <t>110.34643</t>
    </r>
    <r>
      <rPr>
        <sz val="10"/>
        <color indexed="8"/>
        <rFont val="Calibri"/>
        <family val="2"/>
      </rPr>
      <t>°</t>
    </r>
  </si>
  <si>
    <t>menimpa korban (bripka sudarko) ,pohon menutup akses jalan</t>
  </si>
  <si>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</si>
  <si>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</si>
  <si>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</si>
  <si>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r>
      <rPr>
        <b/>
        <sz val="10"/>
        <color theme="1"/>
        <rFont val="Aparajita"/>
        <family val="2"/>
      </rPr>
      <t xml:space="preserve">mengungsi: </t>
    </r>
    <r>
      <rPr>
        <sz val="10"/>
        <color theme="1"/>
        <rFont val="Aparajita"/>
        <family val="2"/>
      </rPr>
      <t xml:space="preserve">
1.ibu warinem(60th), 2..bening(28th)
</t>
    </r>
  </si>
  <si>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 purwoatmojo(89th),
 2. ngatilah(70th),
3. rudianto(48th) dan
4. novia ika putri(17th). 
</t>
    </r>
  </si>
  <si>
    <r>
      <rPr>
        <b/>
        <sz val="10"/>
        <color theme="1"/>
        <rFont val="Aparajita"/>
        <family val="2"/>
      </rPr>
      <t>mengungsi:</t>
    </r>
    <r>
      <rPr>
        <sz val="10"/>
        <color theme="1"/>
        <rFont val="Aparajita"/>
        <family val="2"/>
      </rPr>
      <t xml:space="preserve">
1. pariyo(32th)
2. dwi riyas(28th)
3. miftah(4,5 th)</t>
    </r>
  </si>
  <si>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</si>
  <si>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</si>
  <si>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t xml:space="preserve">manding </t>
  </si>
  <si>
    <t>seropan 2</t>
  </si>
  <si>
    <t>seropan 1</t>
  </si>
  <si>
    <t>nogosari 1</t>
  </si>
  <si>
    <t>srunggo 1</t>
  </si>
  <si>
    <t>TTL</t>
  </si>
  <si>
    <t>ngireng - ireng</t>
  </si>
  <si>
    <t xml:space="preserve">seropan </t>
  </si>
  <si>
    <t>laka lantas</t>
  </si>
  <si>
    <t>bangunharjo</t>
  </si>
  <si>
    <t>wojo</t>
  </si>
  <si>
    <r>
      <t>07.8363248</t>
    </r>
    <r>
      <rPr>
        <sz val="10"/>
        <color indexed="8"/>
        <rFont val="Calibri"/>
        <family val="2"/>
      </rPr>
      <t>°</t>
    </r>
  </si>
  <si>
    <r>
      <t>110.3743903</t>
    </r>
    <r>
      <rPr>
        <sz val="10"/>
        <color indexed="8"/>
        <rFont val="Calibri"/>
        <family val="2"/>
      </rPr>
      <t>°</t>
    </r>
  </si>
  <si>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</si>
  <si>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</si>
  <si>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</si>
  <si>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</si>
  <si>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</si>
  <si>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</si>
  <si>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</si>
  <si>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</si>
  <si>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</si>
  <si>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t>mendung, disertai angin kencang</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</si>
  <si>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</si>
  <si>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</si>
  <si>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</si>
  <si>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</si>
  <si>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</si>
  <si>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</si>
  <si>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jalan paris 150m akses'</t>
  </si>
  <si>
    <t xml:space="preserve">cabang patah </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</si>
  <si>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</si>
  <si>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</si>
  <si>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</si>
  <si>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</si>
  <si>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mancingan</t>
  </si>
  <si>
    <t>hujan deras dan angin kencang menyebabkan pohon tumbang dan menimpa karingan listrik PLN, dikondisikan tim SAR</t>
  </si>
  <si>
    <t>kabel PLN</t>
  </si>
  <si>
    <t>ngepet</t>
  </si>
  <si>
    <t>srigading</t>
  </si>
  <si>
    <t>sanden</t>
  </si>
  <si>
    <t>pohon tumbang diameter 30cm menutup akses jalan dan dikonsisikan tim SAR</t>
  </si>
  <si>
    <t>petir menyambar</t>
  </si>
  <si>
    <t>klagaran</t>
  </si>
  <si>
    <t>gadingsari</t>
  </si>
  <si>
    <t>murtigading</t>
  </si>
  <si>
    <t>tegalrejo</t>
  </si>
  <si>
    <t>hujan dan angin encang menyebabkan pohon jati tumbang dan menimpa sebagian akses jalan, dikondisikan PMI dan FPRB Poncosari. Jenis pohon jati Pemilik pohon bpk. Rusdi</t>
  </si>
  <si>
    <t>pohon waru melintang jalan samas, selatan jembatan senggol samas</t>
  </si>
  <si>
    <t xml:space="preserve">pohon mahoni diameter 40cm menutup akses jalan kampung, lokasi 300 meter dri jalan utama.namun roda dua masih bisa melintas. </t>
  </si>
  <si>
    <t>aksesjalan kampung</t>
  </si>
  <si>
    <t>akses jalan kampung</t>
  </si>
  <si>
    <t>DAK listrik rumah</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</si>
  <si>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</si>
  <si>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</si>
  <si>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</si>
  <si>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</si>
  <si>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</si>
  <si>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</si>
  <si>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</si>
  <si>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kalirandu</t>
  </si>
  <si>
    <t>bangunjiwo</t>
  </si>
  <si>
    <t xml:space="preserve">talud p=3 m, t=1,5 m dan badan jalan perumahan cor blok 0,5 m </t>
  </si>
  <si>
    <r>
      <rPr>
        <b/>
        <sz val="10"/>
        <color theme="1"/>
        <rFont val="Aparajita"/>
        <family val="2"/>
      </rPr>
      <t>luka:</t>
    </r>
    <r>
      <rPr>
        <sz val="10"/>
        <color theme="1"/>
        <rFont val="Aparajita"/>
        <family val="2"/>
      </rPr>
      <t xml:space="preserve">
1. Ibu Murni Widayati (56th), 
2.Bpk. Ipung (62th)</t>
    </r>
  </si>
  <si>
    <r>
      <rPr>
        <b/>
        <sz val="10"/>
        <color theme="1"/>
        <rFont val="Aparajita"/>
        <family val="2"/>
      </rPr>
      <t>md</t>
    </r>
    <r>
      <rPr>
        <sz val="10"/>
        <color theme="1"/>
        <rFont val="Aparajita"/>
        <family val="2"/>
      </rPr>
      <t>:
Bripka Sudarko</t>
    </r>
  </si>
  <si>
    <r>
      <rPr>
        <b/>
        <sz val="10"/>
        <color theme="1"/>
        <rFont val="Aparajita"/>
        <family val="2"/>
      </rPr>
      <t>luka/ syok:</t>
    </r>
    <r>
      <rPr>
        <sz val="10"/>
        <color theme="1"/>
        <rFont val="Aparajita"/>
        <family val="2"/>
      </rPr>
      <t xml:space="preserve">
yuliano aji wibowo</t>
    </r>
  </si>
  <si>
    <r>
      <rPr>
        <b/>
        <sz val="10"/>
        <color theme="1"/>
        <rFont val="Aparajita"/>
        <family val="2"/>
      </rPr>
      <t>luka/syok:</t>
    </r>
    <r>
      <rPr>
        <sz val="10"/>
        <color theme="1"/>
        <rFont val="Aparajita"/>
        <family val="2"/>
      </rPr>
      <t xml:space="preserve">
stephanus haryoto, 49 thn</t>
    </r>
  </si>
  <si>
    <r>
      <rPr>
        <b/>
        <sz val="10"/>
        <color theme="1"/>
        <rFont val="Aparajita"/>
        <family val="2"/>
      </rPr>
      <t>md</t>
    </r>
    <r>
      <rPr>
        <sz val="10"/>
        <color theme="1"/>
        <rFont val="Aparajita"/>
        <family val="2"/>
      </rPr>
      <t>:
edy nurohman(25th)</t>
    </r>
  </si>
  <si>
    <r>
      <rPr>
        <b/>
        <sz val="10"/>
        <color theme="1"/>
        <rFont val="Aparajita"/>
        <family val="2"/>
      </rPr>
      <t>md</t>
    </r>
    <r>
      <rPr>
        <sz val="10"/>
        <color theme="1"/>
        <rFont val="Aparajita"/>
        <family val="2"/>
      </rPr>
      <t>: 
nugraha jati susilo(10)</t>
    </r>
  </si>
  <si>
    <r>
      <rPr>
        <b/>
        <sz val="10"/>
        <color theme="1"/>
        <rFont val="Aparajita"/>
        <family val="2"/>
      </rPr>
      <t>luka</t>
    </r>
    <r>
      <rPr>
        <sz val="10"/>
        <color theme="1"/>
        <rFont val="Aparajita"/>
        <family val="2"/>
      </rPr>
      <t>: 
marso utomo(59)</t>
    </r>
  </si>
  <si>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</si>
  <si>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</si>
  <si>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</si>
  <si>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</si>
  <si>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</si>
  <si>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</si>
  <si>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</si>
  <si>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</si>
  <si>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</si>
  <si>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</si>
  <si>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</si>
  <si>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</si>
  <si>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</si>
  <si>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t>karanganyar</t>
  </si>
  <si>
    <t>0419193°</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</si>
  <si>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</si>
  <si>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</si>
  <si>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wonokromo</t>
  </si>
  <si>
    <t>jejeran 2</t>
  </si>
  <si>
    <t>ngoto</t>
  </si>
  <si>
    <t>gandekan</t>
  </si>
  <si>
    <t>0426276°</t>
  </si>
  <si>
    <t>hujan deras yang disertai angin kencang menyebabkan dahan pohon asem kranji yang berada depan pasar bantul patah, adapun diameter dahan 20cm, evakuasi dilakukan tim trc bpbd bantul, tidak ada korban jiwa dan kerugian</t>
  </si>
  <si>
    <t>ngabean</t>
  </si>
  <si>
    <t>0420800°</t>
  </si>
  <si>
    <t>9124291°</t>
  </si>
  <si>
    <t>9128382°</t>
  </si>
  <si>
    <t>melintang dijalan srandakan</t>
  </si>
  <si>
    <t>hujan deras disertai angin kencang menyebabkan pohon waru diameter 25cm melintang dijalan srandakan , evakuasi dilakukan tim trc bantul bersama jajaran polsek pandak, tidak ada korban jiwa dan kerugian</t>
  </si>
  <si>
    <t>klawonan</t>
  </si>
  <si>
    <t>0423864°</t>
  </si>
  <si>
    <t>9124613°</t>
  </si>
  <si>
    <t>jaringan llistrik terputus</t>
  </si>
  <si>
    <t>hujan deras  yang disertai angin menyebabkan pohon jenis jati diameter 20cm milik bp. Tugiman(69) tumbang menimpa jaringan listrik hingga putus, tidak ada korban jiwa</t>
  </si>
  <si>
    <t>triwidadi</t>
  </si>
  <si>
    <t>kayuhan kulon</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</si>
  <si>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</si>
  <si>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mengenai rumah bp. Kuwadi(35th)</t>
  </si>
  <si>
    <t>garasi</t>
  </si>
  <si>
    <t>pohon tumbang disertai angin kencang menyebabkan pohon jenis jati tumbang dan  menimpa garasi, evakuasi dan ass. Dilakuan oleh basarnas dan jajaran tagana, tidak ada korban jiwa</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</si>
  <si>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</si>
  <si>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6 rumah warga tergenang dan kandang kambing dan 1 kandang sapi</t>
  </si>
  <si>
    <t>0431070°</t>
  </si>
  <si>
    <t>913259°</t>
  </si>
  <si>
    <t>°</t>
  </si>
  <si>
    <t>45 rumah terendam terdiri dari 50kk</t>
  </si>
  <si>
    <r>
      <rPr>
        <b/>
        <sz val="10"/>
        <color theme="1"/>
        <rFont val="Aparajita"/>
        <family val="2"/>
      </rPr>
      <t>mengungsi:</t>
    </r>
    <r>
      <rPr>
        <sz val="10"/>
        <color theme="1"/>
        <rFont val="Aparajita"/>
        <family val="2"/>
      </rPr>
      <t xml:space="preserve">
K.H. Hasyim (78th), </t>
    </r>
  </si>
  <si>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</si>
  <si>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t>40 rumah, 40kk</t>
  </si>
  <si>
    <r>
      <rPr>
        <b/>
        <sz val="10"/>
        <color theme="1"/>
        <rFont val="Aparajita"/>
        <family val="2"/>
      </rPr>
      <t>mengungsi:</t>
    </r>
    <r>
      <rPr>
        <sz val="10"/>
        <color theme="1"/>
        <rFont val="Aparajita"/>
        <family val="2"/>
      </rPr>
      <t xml:space="preserve">
 bp. badawi(70th)</t>
    </r>
  </si>
  <si>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</si>
  <si>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t>50 rumah, 70 kk, talang air saluran irigasi milik sda rusak, jembatan bambu penghubung sawah rusak</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</si>
  <si>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</si>
  <si>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</si>
  <si>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</si>
  <si>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</si>
  <si>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</si>
  <si>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</si>
  <si>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</si>
  <si>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</si>
  <si>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</si>
  <si>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</si>
  <si>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</si>
  <si>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t>0427193°</t>
  </si>
  <si>
    <t>9133501°</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</si>
  <si>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</si>
  <si>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</si>
  <si>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</si>
  <si>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</si>
  <si>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</si>
  <si>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</si>
  <si>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</si>
  <si>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</si>
  <si>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</si>
  <si>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</si>
  <si>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00.00</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</si>
  <si>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</si>
  <si>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</si>
  <si>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</si>
  <si>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</si>
  <si>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</si>
  <si>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11 rumah terendam air dari 50cm-120cm</t>
  </si>
  <si>
    <t>jalan desa yang menghubungkan antara desa bawuran dan desa pleret terputus akibat luapan sungai opak,ukuran lebar 4 m,panjang 15 m</t>
  </si>
  <si>
    <t>jalan desa yang menghubungkan ds. Bawuran dan desa peret</t>
  </si>
  <si>
    <t>banjr</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</si>
  <si>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</si>
  <si>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</si>
  <si>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</si>
  <si>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</si>
  <si>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</si>
  <si>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</si>
  <si>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segoroyoso</t>
  </si>
  <si>
    <t>1. Jalan amblas sepanjang 10 M dekat jembatan baru tegal rejo info dari  Agus Tri ( PBK)
2. Jalan yg rusak itu Jalan kampung penghubung desa pleret sama desa bawuran +- lebar 4m panjang 15 m.
3. Talud jembatan gantung tergerus.</t>
  </si>
  <si>
    <t>jalan kampung dan talud jembatan gantung usak</t>
  </si>
  <si>
    <t xml:space="preserve">sorok </t>
  </si>
  <si>
    <t>cembing</t>
  </si>
  <si>
    <t>berdampak pada permuiman warga . Sumber info dari PMI</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</si>
  <si>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</si>
  <si>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</si>
  <si>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</si>
  <si>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</si>
  <si>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</si>
  <si>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</si>
  <si>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sidorejo</t>
  </si>
  <si>
    <t>ngestiharjo</t>
  </si>
  <si>
    <t xml:space="preserve">dukuh sukun </t>
  </si>
  <si>
    <t xml:space="preserve">jetis </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</si>
  <si>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</si>
  <si>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cepoko jajar </t>
  </si>
  <si>
    <t xml:space="preserve">piyungan </t>
  </si>
  <si>
    <t>kuden</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</si>
  <si>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</si>
  <si>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glondong</t>
  </si>
  <si>
    <t xml:space="preserve">sewon </t>
  </si>
  <si>
    <t>gemblangan</t>
  </si>
  <si>
    <t>api tiba-tiba muncul dan sudah terlihat membesar dari ruangan oven, diduga api berasal dari tempat pengovenan kayu yang ditinggal oleh karyawan. Tidak ada korban jiwa</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</si>
  <si>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</si>
  <si>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</si>
  <si>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sidomulyo</t>
  </si>
  <si>
    <t>cangkring</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</si>
  <si>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</si>
  <si>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</si>
  <si>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 xml:space="preserve">hujan deras dan usia pohon sudah tua 
- pohon munggur diameter  ± 80 cm tumbang di lapangan trirenggo 
- pohon milik desa trirenggo
- kabel utama penerangan jalan terangkat </t>
  </si>
  <si>
    <t xml:space="preserve">penyebab banjir karena dam mejing pintu airnya tidak di buka semua.Untuk di Rt.66 ada kandang kelompok yang terendam, air naik sekitar 90 cm.untuk sumur yang terendam milik bp paidi (60th) ada 3 jiwa, perlu utk di kuras.  </t>
  </si>
  <si>
    <t>penyebab banjir karena dam mejing pintu airnya tidak di buka semua.pekarangan rumah warga dan jalan terdapat genangan air tidak sampai ke rumah warga</t>
  </si>
  <si>
    <t>penyebab banjir karena dam mejing pintu airnya tidak di buka semuaUntuk jalan ada yang putus/ rusak.area terdampak di dusun butuhrt 65- 68 sekitar 5 hektar.</t>
  </si>
  <si>
    <t xml:space="preserve">penyebab banjir karena dam mejing pintu airnya tidak di buka semua.  Untuk rumah2 warga aman, </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</si>
  <si>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</si>
  <si>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</si>
  <si>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</si>
  <si>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</si>
  <si>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jalan kampng terputus</t>
  </si>
  <si>
    <t>6 sumur warga  dan 2 ha sawah milik kas desa terendam</t>
  </si>
  <si>
    <t xml:space="preserve">talud sepanjang 50 m dengan tinggi 6 m longsor atas terkikis oleh arus air
pengungsi di masjid annur sudah kembali ke rumah masing - masing dengan jumlah 12 kk 45 jiwa cp: 081227687348
warga berinisiatif untuk memasang rambu </t>
  </si>
  <si>
    <t>talud p=50m, dan t=6m</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</si>
  <si>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</si>
  <si>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menggenangi  rumah warga  setinggi 120 cm dan 2 ekor ayam ,10 ekor bebek dan tv terendam air</t>
  </si>
  <si>
    <t xml:space="preserve">0431139'
</t>
  </si>
  <si>
    <t>9132965'</t>
  </si>
  <si>
    <t>0422310'</t>
  </si>
  <si>
    <t>9121603'</t>
  </si>
  <si>
    <t>0427313'</t>
  </si>
  <si>
    <t>9126926'</t>
  </si>
  <si>
    <t>9133018'</t>
  </si>
  <si>
    <t>0437881'</t>
  </si>
  <si>
    <t>7'56'8.88"</t>
  </si>
  <si>
    <t xml:space="preserve"> 110'20'13,7472</t>
  </si>
  <si>
    <t>jalan desa terputus</t>
  </si>
  <si>
    <t>pekarangan dan jalam</t>
  </si>
  <si>
    <t>kandang kelompok dan sumur terendam</t>
  </si>
  <si>
    <t>06.00'</t>
  </si>
  <si>
    <t xml:space="preserve">mangunan </t>
  </si>
  <si>
    <t>0438268'</t>
  </si>
  <si>
    <t>9123536'</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</si>
  <si>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</si>
  <si>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</si>
  <si>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21.00'</t>
  </si>
  <si>
    <t>0438344'</t>
  </si>
  <si>
    <t>9123581'</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</si>
  <si>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</si>
  <si>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</si>
  <si>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</si>
  <si>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sawah terendam</t>
  </si>
  <si>
    <t>hujan deras menyebabkan sungai winongo meluap sehingga sawah (padi) terendam hingga 10 cm, tidak ada korban jiwa</t>
  </si>
  <si>
    <t>plebengan</t>
  </si>
  <si>
    <t>hujan lebat menyebabkan sawah terendam  ketinggian 20cm, namun hingga pukul 10.00 wib air sudah surut 1/3, info: bp gunawan,cp: 0815770661</t>
  </si>
  <si>
    <t>trimurti</t>
  </si>
  <si>
    <t>menggenangi seluruh dusun dan masuk ke dalam rumah(3-7 rumah)</t>
  </si>
  <si>
    <t>hujan lebat menyebabkan terjadinya banjir genangan, hingga menggenangi hampir seluruh dusun dan masuk kedalam rumah sebanyak 3-7 rumah warga, tidak ada korban jiwa, info: 087 839 098118</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</si>
  <si>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</si>
  <si>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</si>
  <si>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</si>
  <si>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</si>
  <si>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</si>
  <si>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material longsorn menimpabangunan rumah yang digunakan untuk membuat kerajinan bambu</t>
  </si>
  <si>
    <t>cerah habis hujan</t>
  </si>
  <si>
    <t>Pedak</t>
  </si>
  <si>
    <t xml:space="preserve">banjir genangan mengenai sawah(bawang merah) di Buruhan  ±50cm, dan ±20cm </t>
  </si>
  <si>
    <t>Sawah terendam dan akses jalan terganggu</t>
  </si>
  <si>
    <t>Tirtosari</t>
  </si>
  <si>
    <t>Buruhan</t>
  </si>
  <si>
    <t>Kwaru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</si>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</sst>
</file>

<file path=xl/styles.xml><?xml version="1.0" encoding="utf-8"?>
<styleSheet xmlns="http://schemas.openxmlformats.org/spreadsheetml/2006/main">
  <numFmts count="2">
    <numFmt numFmtId="164" formatCode="dd/mm/yyyy;@"/>
    <numFmt numFmtId="165" formatCode="dd\.mm\.yy;@"/>
  </numFmts>
  <fonts count="53">
    <font>
      <sz val="11"/>
      <color indexed="8"/>
      <name val="Calibri"/>
      <family val="2"/>
      <charset val="134"/>
    </font>
    <font>
      <b/>
      <sz val="9"/>
      <color indexed="81"/>
      <name val="Tahoma"/>
      <family val="2"/>
    </font>
    <font>
      <sz val="9"/>
      <color indexed="81"/>
      <name val="Tahoma"/>
      <family val="2"/>
    </font>
    <font>
      <sz val="10"/>
      <color indexed="8"/>
      <name val="Aharoni"/>
      <charset val="177"/>
    </font>
    <font>
      <b/>
      <sz val="10"/>
      <color indexed="8"/>
      <name val="Aharoni"/>
      <charset val="177"/>
    </font>
    <font>
      <sz val="10"/>
      <color theme="0"/>
      <name val="Aharoni"/>
      <charset val="177"/>
    </font>
    <font>
      <b/>
      <sz val="12"/>
      <color indexed="9"/>
      <name val="Tahoma"/>
      <family val="2"/>
    </font>
    <font>
      <sz val="10"/>
      <color indexed="8"/>
      <name val="Aparajita"/>
      <family val="2"/>
    </font>
    <font>
      <sz val="10"/>
      <color theme="1"/>
      <name val="Aparajita"/>
      <family val="2"/>
    </font>
    <font>
      <sz val="10"/>
      <name val="Aparajita"/>
      <family val="2"/>
    </font>
    <font>
      <b/>
      <u/>
      <sz val="14"/>
      <color rgb="FFFF0000"/>
      <name val="Aharoni"/>
      <charset val="177"/>
    </font>
    <font>
      <sz val="10"/>
      <color indexed="8"/>
      <name val="Calibri"/>
      <family val="2"/>
    </font>
    <font>
      <sz val="9"/>
      <name val="Aparajita"/>
      <family val="2"/>
    </font>
    <font>
      <sz val="9"/>
      <color theme="0"/>
      <name val="Aharoni"/>
      <charset val="177"/>
    </font>
    <font>
      <sz val="9"/>
      <color theme="1"/>
      <name val="Aparajita"/>
      <family val="2"/>
    </font>
    <font>
      <sz val="9"/>
      <color theme="1"/>
      <name val="Calibri"/>
      <family val="2"/>
    </font>
    <font>
      <sz val="9"/>
      <color indexed="8"/>
      <name val="Aparajita"/>
      <family val="2"/>
    </font>
    <font>
      <sz val="9"/>
      <color indexed="8"/>
      <name val="Aharoni"/>
      <charset val="177"/>
    </font>
    <font>
      <sz val="10"/>
      <color indexed="8"/>
      <name val="Times New Roman"/>
      <family val="1"/>
    </font>
    <font>
      <sz val="11"/>
      <color indexed="8"/>
      <name val="Times New Roman"/>
      <family val="1"/>
    </font>
    <font>
      <sz val="8"/>
      <color rgb="FF000000"/>
      <name val="Aparajita"/>
      <family val="2"/>
    </font>
    <font>
      <sz val="9"/>
      <color indexed="8"/>
      <name val="Bell MT"/>
      <family val="1"/>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8"/>
      <color indexed="8"/>
      <name val="Aparajita"/>
      <family val="2"/>
    </font>
    <font>
      <sz val="10"/>
      <color rgb="FF000000"/>
      <name val="Aparajita"/>
      <family val="2"/>
    </font>
    <font>
      <vertAlign val="superscript"/>
      <sz val="10"/>
      <color rgb="FF000000"/>
      <name val="Aparajita"/>
      <family val="2"/>
    </font>
    <font>
      <b/>
      <sz val="10"/>
      <color rgb="FF000000"/>
      <name val="Aparajita"/>
      <family val="2"/>
    </font>
    <font>
      <sz val="6"/>
      <color theme="1"/>
      <name val="Aparajita"/>
      <family val="2"/>
    </font>
    <font>
      <sz val="6"/>
      <color rgb="FFFF0000"/>
      <name val="Aparajita"/>
      <family val="2"/>
    </font>
    <font>
      <b/>
      <sz val="6"/>
      <color rgb="FFFF0000"/>
      <name val="Aparajita"/>
      <family val="2"/>
    </font>
    <font>
      <b/>
      <sz val="12"/>
      <color indexed="8"/>
      <name val="Times New Roman"/>
      <family val="1"/>
    </font>
    <font>
      <sz val="8"/>
      <color indexed="8"/>
      <name val="Times New Roman"/>
      <family val="1"/>
    </font>
    <font>
      <sz val="10"/>
      <color rgb="FFFF0000"/>
      <name val="Aparajita"/>
      <family val="2"/>
    </font>
    <font>
      <sz val="10"/>
      <color theme="5"/>
      <name val="Aparajita"/>
      <family val="2"/>
    </font>
    <font>
      <sz val="9"/>
      <color rgb="FF000000"/>
      <name val="Aparajita"/>
      <family val="2"/>
    </font>
    <font>
      <sz val="10"/>
      <color rgb="FF000000"/>
      <name val="Calibri"/>
      <family val="2"/>
    </font>
    <font>
      <sz val="8"/>
      <color rgb="FF000000"/>
      <name val="Times New Roman"/>
      <family val="1"/>
    </font>
    <font>
      <b/>
      <sz val="10"/>
      <color theme="1"/>
      <name val="Aparajita"/>
      <family val="2"/>
    </font>
    <font>
      <b/>
      <sz val="9"/>
      <color theme="1"/>
      <name val="Aparajita"/>
      <family val="2"/>
    </font>
    <font>
      <sz val="9"/>
      <color indexed="8"/>
      <name val="Calibri"/>
      <family val="2"/>
      <scheme val="minor"/>
    </font>
    <font>
      <sz val="9"/>
      <color theme="1"/>
      <name val="Calibri"/>
      <family val="2"/>
      <scheme val="minor"/>
    </font>
    <font>
      <b/>
      <sz val="9"/>
      <name val="Aparajita"/>
      <family val="2"/>
    </font>
    <font>
      <sz val="12"/>
      <color indexed="8"/>
      <name val="Aparajita"/>
      <family val="2"/>
    </font>
    <font>
      <sz val="12"/>
      <color indexed="8"/>
      <name val="Calibri"/>
      <family val="2"/>
    </font>
    <font>
      <sz val="9"/>
      <color indexed="8"/>
      <name val="Calibri"/>
      <family val="2"/>
    </font>
    <font>
      <sz val="6.75"/>
      <color indexed="8"/>
      <name val="Aparajita"/>
      <family val="2"/>
    </font>
    <font>
      <b/>
      <sz val="12"/>
      <color indexed="8"/>
      <name val="Aparajita"/>
      <family val="2"/>
    </font>
    <font>
      <b/>
      <sz val="10"/>
      <color indexed="8"/>
      <name val="Aparajita"/>
      <family val="2"/>
    </font>
  </fonts>
  <fills count="10">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499984740745262"/>
        <bgColor indexed="64"/>
      </patternFill>
    </fill>
    <fill>
      <patternFill patternType="solid">
        <fgColor rgb="FFFFFF00"/>
        <bgColor indexed="64"/>
      </patternFill>
    </fill>
    <fill>
      <patternFill patternType="solid">
        <fgColor theme="2" tint="-0.499984740745262"/>
        <bgColor indexed="64"/>
      </patternFill>
    </fill>
    <fill>
      <patternFill patternType="solid">
        <fgColor rgb="FFFF000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1">
    <xf numFmtId="0" fontId="0" fillId="0" borderId="0">
      <alignment vertical="center"/>
    </xf>
  </cellStyleXfs>
  <cellXfs count="232">
    <xf numFmtId="0" fontId="0" fillId="0" borderId="0" xfId="0" applyAlignment="1"/>
    <xf numFmtId="0" fontId="3" fillId="0" borderId="0" xfId="0" applyFont="1" applyBorder="1" applyAlignment="1">
      <alignment horizontal="left" vertical="center" wrapText="1"/>
    </xf>
    <xf numFmtId="0" fontId="5" fillId="5"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5"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7" fillId="0" borderId="1" xfId="0" applyFont="1" applyFill="1" applyBorder="1" applyAlignment="1">
      <alignment horizontal="center" vertical="top" wrapText="1"/>
    </xf>
    <xf numFmtId="0" fontId="7" fillId="0" borderId="1" xfId="0" applyFont="1" applyFill="1" applyBorder="1" applyAlignment="1">
      <alignment horizont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7" fillId="3" borderId="1" xfId="0"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2" fillId="3" borderId="1" xfId="0" applyNumberFormat="1" applyFont="1" applyFill="1" applyBorder="1" applyAlignment="1">
      <alignment horizontal="left" vertical="center" wrapText="1"/>
    </xf>
    <xf numFmtId="2" fontId="7" fillId="0" borderId="1" xfId="0" applyNumberFormat="1" applyFont="1" applyFill="1" applyBorder="1" applyAlignment="1">
      <alignment horizontal="center" vertical="center" wrapText="1"/>
    </xf>
    <xf numFmtId="2" fontId="7" fillId="0" borderId="1" xfId="0" applyNumberFormat="1" applyFont="1" applyBorder="1" applyAlignment="1">
      <alignment horizontal="center" vertical="center" wrapText="1"/>
    </xf>
    <xf numFmtId="2" fontId="7" fillId="3" borderId="1" xfId="0" applyNumberFormat="1" applyFont="1" applyFill="1" applyBorder="1" applyAlignment="1">
      <alignment horizontal="center" vertical="center" wrapText="1"/>
    </xf>
    <xf numFmtId="0" fontId="14" fillId="0" borderId="1" xfId="0" applyFont="1" applyBorder="1" applyAlignment="1">
      <alignment horizontal="left" vertical="center" wrapText="1"/>
    </xf>
    <xf numFmtId="0" fontId="16" fillId="0" borderId="1" xfId="0" applyFont="1" applyBorder="1" applyAlignment="1">
      <alignment horizontal="left" vertical="center" wrapText="1"/>
    </xf>
    <xf numFmtId="0" fontId="14" fillId="0" borderId="1" xfId="0" applyFont="1" applyBorder="1" applyAlignment="1">
      <alignment vertical="center" wrapText="1"/>
    </xf>
    <xf numFmtId="0" fontId="7" fillId="6" borderId="1" xfId="0" applyFont="1" applyFill="1" applyBorder="1" applyAlignment="1">
      <alignment horizontal="center" vertical="center" wrapText="1"/>
    </xf>
    <xf numFmtId="0" fontId="20" fillId="0" borderId="0" xfId="0" applyFont="1" applyAlignment="1">
      <alignment wrapText="1"/>
    </xf>
    <xf numFmtId="0" fontId="21" fillId="0" borderId="0" xfId="0" applyFont="1" applyFill="1" applyAlignment="1">
      <alignment horizontal="center" vertical="top"/>
    </xf>
    <xf numFmtId="0" fontId="21" fillId="0" borderId="0" xfId="0" applyFont="1" applyFill="1" applyAlignment="1">
      <alignment horizontal="left" vertical="top"/>
    </xf>
    <xf numFmtId="165" fontId="21" fillId="0" borderId="0" xfId="0" applyNumberFormat="1" applyFont="1" applyFill="1" applyAlignment="1">
      <alignment horizontal="center" vertical="top"/>
    </xf>
    <xf numFmtId="0" fontId="21" fillId="0" borderId="0" xfId="0" applyFont="1" applyFill="1" applyAlignment="1">
      <alignment horizontal="center" vertical="center"/>
    </xf>
    <xf numFmtId="0" fontId="21" fillId="0" borderId="0" xfId="0" applyFont="1" applyFill="1" applyAlignment="1">
      <alignment horizontal="left" vertical="center"/>
    </xf>
    <xf numFmtId="165" fontId="21" fillId="0" borderId="0" xfId="0" applyNumberFormat="1" applyFont="1" applyFill="1" applyAlignment="1">
      <alignment horizontal="center" vertical="center"/>
    </xf>
    <xf numFmtId="0" fontId="16" fillId="0" borderId="1" xfId="0" applyFont="1" applyBorder="1" applyAlignment="1">
      <alignment horizontal="center" wrapText="1"/>
    </xf>
    <xf numFmtId="0" fontId="16" fillId="3" borderId="0" xfId="0" applyFont="1" applyFill="1" applyAlignment="1">
      <alignment horizontal="center" wrapText="1"/>
    </xf>
    <xf numFmtId="0" fontId="8" fillId="3"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4" fillId="3" borderId="1" xfId="0" applyFont="1"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xf numFmtId="0" fontId="14"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164"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164" fontId="8" fillId="3" borderId="1" xfId="0" applyNumberFormat="1" applyFont="1" applyFill="1" applyBorder="1" applyAlignment="1">
      <alignment horizontal="center" vertical="center" wrapText="1"/>
    </xf>
    <xf numFmtId="2" fontId="8" fillId="3" borderId="1" xfId="0" applyNumberFormat="1" applyFont="1" applyFill="1" applyBorder="1" applyAlignment="1">
      <alignment horizontal="center" vertical="center" wrapText="1"/>
    </xf>
    <xf numFmtId="0" fontId="8" fillId="3" borderId="1" xfId="0" applyFont="1" applyFill="1" applyBorder="1" applyAlignment="1">
      <alignment vertical="center" wrapText="1"/>
    </xf>
    <xf numFmtId="0" fontId="8" fillId="0" borderId="1" xfId="0" applyFont="1" applyFill="1" applyBorder="1" applyAlignment="1">
      <alignment horizontal="center" vertical="center"/>
    </xf>
    <xf numFmtId="0" fontId="8" fillId="0" borderId="1" xfId="0" applyFont="1" applyBorder="1" applyAlignment="1">
      <alignment vertical="center" wrapText="1"/>
    </xf>
    <xf numFmtId="0" fontId="19" fillId="0" borderId="1" xfId="0" applyFont="1" applyBorder="1" applyAlignment="1"/>
    <xf numFmtId="0" fontId="29" fillId="0" borderId="0" xfId="0" applyFont="1" applyAlignment="1">
      <alignment wrapText="1"/>
    </xf>
    <xf numFmtId="0" fontId="21" fillId="0" borderId="0" xfId="0" applyFont="1" applyFill="1" applyBorder="1" applyAlignment="1">
      <alignment horizontal="center" vertical="center"/>
    </xf>
    <xf numFmtId="165" fontId="21"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164"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center" vertical="center" wrapText="1"/>
    </xf>
    <xf numFmtId="0" fontId="16" fillId="0" borderId="0" xfId="0" applyFont="1" applyFill="1" applyBorder="1" applyAlignment="1">
      <alignment horizontal="center" vertical="center"/>
    </xf>
    <xf numFmtId="164" fontId="14" fillId="0" borderId="0" xfId="0" applyNumberFormat="1" applyFont="1" applyFill="1" applyBorder="1" applyAlignment="1">
      <alignment horizontal="center" vertical="center" wrapText="1"/>
    </xf>
    <xf numFmtId="2" fontId="14" fillId="0" borderId="0" xfId="0" applyNumberFormat="1" applyFont="1" applyFill="1" applyBorder="1" applyAlignment="1">
      <alignment horizontal="center" vertical="center" wrapText="1"/>
    </xf>
    <xf numFmtId="0" fontId="21" fillId="0" borderId="1" xfId="0" applyFont="1" applyFill="1" applyBorder="1" applyAlignment="1">
      <alignment horizontal="center" vertical="center"/>
    </xf>
    <xf numFmtId="0" fontId="21" fillId="7" borderId="1" xfId="0" applyFont="1" applyFill="1" applyBorder="1" applyAlignment="1">
      <alignment horizontal="center" vertical="center"/>
    </xf>
    <xf numFmtId="0" fontId="16" fillId="7"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32" fillId="0" borderId="1" xfId="0" applyFont="1" applyBorder="1" applyAlignment="1">
      <alignment horizontal="left" vertical="center" wrapText="1"/>
    </xf>
    <xf numFmtId="0" fontId="7" fillId="0" borderId="2" xfId="0" applyFont="1" applyBorder="1" applyAlignment="1">
      <alignment vertical="top" wrapText="1"/>
    </xf>
    <xf numFmtId="0" fontId="8" fillId="0" borderId="3" xfId="0" applyFont="1" applyBorder="1" applyAlignment="1">
      <alignment horizontal="left" vertical="center" wrapText="1"/>
    </xf>
    <xf numFmtId="0" fontId="8" fillId="0" borderId="4" xfId="0" applyFont="1" applyBorder="1" applyAlignment="1">
      <alignment horizontal="center" vertical="center" wrapText="1"/>
    </xf>
    <xf numFmtId="0" fontId="14" fillId="0" borderId="5" xfId="0" applyFont="1" applyBorder="1" applyAlignment="1">
      <alignment horizontal="left" vertical="center" wrapText="1"/>
    </xf>
    <xf numFmtId="0" fontId="7" fillId="0" borderId="0" xfId="0" applyFont="1" applyAlignment="1">
      <alignment vertical="center"/>
    </xf>
    <xf numFmtId="0" fontId="16" fillId="0" borderId="1" xfId="0" applyFont="1" applyBorder="1" applyAlignment="1">
      <alignment vertical="top" wrapText="1"/>
    </xf>
    <xf numFmtId="0" fontId="3" fillId="2" borderId="3"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0" borderId="6" xfId="0" applyFont="1" applyBorder="1" applyAlignment="1">
      <alignment horizontal="left" vertical="center" wrapText="1"/>
    </xf>
    <xf numFmtId="0" fontId="7" fillId="3" borderId="7" xfId="0" applyFont="1" applyFill="1" applyBorder="1" applyAlignment="1">
      <alignment horizontal="center" vertical="center" wrapText="1"/>
    </xf>
    <xf numFmtId="164" fontId="7" fillId="0" borderId="7" xfId="0" applyNumberFormat="1" applyFont="1" applyFill="1" applyBorder="1" applyAlignment="1">
      <alignment horizontal="center" vertical="center" wrapText="1"/>
    </xf>
    <xf numFmtId="2" fontId="7" fillId="0" borderId="7"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7" fillId="0" borderId="7" xfId="0" applyFont="1" applyFill="1" applyBorder="1" applyAlignment="1">
      <alignment horizontal="center" vertical="center" wrapText="1"/>
    </xf>
    <xf numFmtId="0" fontId="14" fillId="0" borderId="7" xfId="0" applyFont="1" applyBorder="1" applyAlignment="1">
      <alignment vertical="center" wrapText="1"/>
    </xf>
    <xf numFmtId="0" fontId="14" fillId="0" borderId="7" xfId="0" applyFont="1" applyBorder="1" applyAlignment="1">
      <alignment horizontal="left" vertical="center" wrapText="1"/>
    </xf>
    <xf numFmtId="0" fontId="7" fillId="3" borderId="5" xfId="0" applyFont="1" applyFill="1" applyBorder="1" applyAlignment="1">
      <alignment horizontal="center" vertical="center" wrapText="1"/>
    </xf>
    <xf numFmtId="164" fontId="7" fillId="0" borderId="5" xfId="0" applyNumberFormat="1" applyFont="1" applyFill="1" applyBorder="1" applyAlignment="1">
      <alignment horizontal="center" vertical="center" wrapText="1"/>
    </xf>
    <xf numFmtId="2" fontId="7" fillId="0" borderId="5" xfId="0" applyNumberFormat="1" applyFont="1" applyFill="1" applyBorder="1" applyAlignment="1">
      <alignment horizontal="center" vertical="center" wrapText="1"/>
    </xf>
    <xf numFmtId="0" fontId="8" fillId="0" borderId="5" xfId="0" applyFont="1" applyBorder="1" applyAlignment="1">
      <alignment horizontal="center" vertical="center" wrapText="1"/>
    </xf>
    <xf numFmtId="0" fontId="7" fillId="0" borderId="5" xfId="0" applyFont="1" applyFill="1" applyBorder="1" applyAlignment="1">
      <alignment horizontal="center" vertical="center" wrapText="1"/>
    </xf>
    <xf numFmtId="0" fontId="25" fillId="0" borderId="5" xfId="0" applyFont="1" applyBorder="1" applyAlignment="1">
      <alignment vertical="center" wrapText="1"/>
    </xf>
    <xf numFmtId="0" fontId="7" fillId="0" borderId="8" xfId="0"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2" fontId="7" fillId="0" borderId="8" xfId="0" applyNumberFormat="1" applyFont="1" applyFill="1" applyBorder="1" applyAlignment="1">
      <alignment horizontal="center" vertical="center" wrapText="1"/>
    </xf>
    <xf numFmtId="0" fontId="8" fillId="0" borderId="8" xfId="0" applyFont="1" applyBorder="1" applyAlignment="1">
      <alignment horizontal="center" vertical="center" wrapText="1"/>
    </xf>
    <xf numFmtId="0" fontId="14" fillId="0" borderId="8" xfId="0" applyFont="1" applyBorder="1" applyAlignment="1">
      <alignment vertical="center" wrapText="1"/>
    </xf>
    <xf numFmtId="0" fontId="9" fillId="0" borderId="5" xfId="0" applyFont="1" applyFill="1" applyBorder="1" applyAlignment="1">
      <alignment horizontal="center" vertical="center" wrapText="1"/>
    </xf>
    <xf numFmtId="2" fontId="9" fillId="0" borderId="5" xfId="0" applyNumberFormat="1" applyFont="1" applyFill="1" applyBorder="1" applyAlignment="1">
      <alignment horizontal="center" vertical="center" wrapText="1"/>
    </xf>
    <xf numFmtId="0" fontId="14" fillId="0" borderId="5" xfId="0" applyFont="1" applyBorder="1" applyAlignment="1">
      <alignment vertical="center" wrapText="1"/>
    </xf>
    <xf numFmtId="0" fontId="36" fillId="0" borderId="1" xfId="0" applyFont="1" applyBorder="1" applyAlignment="1">
      <alignment vertical="top" wrapText="1"/>
    </xf>
    <xf numFmtId="0" fontId="35" fillId="0" borderId="1" xfId="0" applyFont="1" applyBorder="1" applyAlignment="1">
      <alignment horizontal="left" vertical="top" wrapText="1"/>
    </xf>
    <xf numFmtId="0" fontId="7" fillId="0" borderId="1" xfId="0" applyFont="1" applyBorder="1" applyAlignment="1">
      <alignment horizontal="left" vertical="top" wrapText="1"/>
    </xf>
    <xf numFmtId="0" fontId="29" fillId="0" borderId="9" xfId="0" applyFont="1" applyBorder="1" applyAlignment="1">
      <alignment horizontal="center" wrapText="1"/>
    </xf>
    <xf numFmtId="0" fontId="39" fillId="0" borderId="9" xfId="0" applyFont="1" applyBorder="1" applyAlignment="1">
      <alignment wrapText="1"/>
    </xf>
    <xf numFmtId="0" fontId="29" fillId="0" borderId="0" xfId="0" applyFont="1" applyAlignment="1"/>
    <xf numFmtId="0" fontId="29" fillId="0" borderId="10" xfId="0" applyFont="1" applyBorder="1" applyAlignment="1">
      <alignment horizontal="center" wrapText="1"/>
    </xf>
    <xf numFmtId="0" fontId="39" fillId="0" borderId="10" xfId="0" applyFont="1" applyBorder="1" applyAlignment="1">
      <alignment wrapText="1"/>
    </xf>
    <xf numFmtId="0" fontId="29" fillId="0" borderId="10" xfId="0" applyFont="1" applyBorder="1" applyAlignment="1">
      <alignment wrapText="1"/>
    </xf>
    <xf numFmtId="0" fontId="39" fillId="0" borderId="10" xfId="0" applyFont="1" applyBorder="1" applyAlignment="1">
      <alignment horizontal="center" wrapText="1"/>
    </xf>
    <xf numFmtId="0" fontId="29" fillId="0" borderId="1" xfId="0" applyFont="1" applyBorder="1" applyAlignment="1">
      <alignment horizontal="center" wrapText="1"/>
    </xf>
    <xf numFmtId="0" fontId="29" fillId="0" borderId="0" xfId="0" applyFont="1" applyAlignment="1">
      <alignment vertical="top" wrapText="1"/>
    </xf>
    <xf numFmtId="0" fontId="14" fillId="0" borderId="1" xfId="0" applyFont="1" applyBorder="1" applyAlignment="1">
      <alignment horizontal="left" vertical="top" wrapText="1"/>
    </xf>
    <xf numFmtId="0" fontId="29" fillId="0" borderId="1" xfId="0" applyFont="1" applyBorder="1" applyAlignment="1">
      <alignment vertical="top"/>
    </xf>
    <xf numFmtId="0" fontId="39" fillId="0" borderId="1" xfId="0" applyFont="1" applyBorder="1" applyAlignment="1">
      <alignment vertical="top" wrapText="1"/>
    </xf>
    <xf numFmtId="0" fontId="39" fillId="0" borderId="10" xfId="0" applyFont="1" applyBorder="1" applyAlignment="1">
      <alignment vertical="center" wrapText="1"/>
    </xf>
    <xf numFmtId="0" fontId="39" fillId="0" borderId="9" xfId="0" applyFont="1" applyBorder="1" applyAlignment="1">
      <alignment horizontal="center" wrapText="1"/>
    </xf>
    <xf numFmtId="0" fontId="29" fillId="0" borderId="9" xfId="0" applyFont="1" applyBorder="1" applyAlignment="1">
      <alignment vertical="center" wrapText="1"/>
    </xf>
    <xf numFmtId="0" fontId="16" fillId="0" borderId="0" xfId="0" applyFont="1" applyFill="1" applyBorder="1" applyAlignment="1">
      <alignment horizontal="left" vertical="center" wrapText="1"/>
    </xf>
    <xf numFmtId="164" fontId="16" fillId="0" borderId="0" xfId="0" applyNumberFormat="1" applyFont="1" applyFill="1" applyBorder="1" applyAlignment="1">
      <alignment horizontal="left" vertical="center" wrapText="1"/>
    </xf>
    <xf numFmtId="2" fontId="16" fillId="0" borderId="0" xfId="0" applyNumberFormat="1" applyFont="1" applyFill="1" applyBorder="1" applyAlignment="1">
      <alignment horizontal="left" vertical="center" wrapText="1"/>
    </xf>
    <xf numFmtId="0" fontId="14"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164" fontId="14" fillId="0" borderId="0" xfId="0" applyNumberFormat="1" applyFont="1" applyFill="1" applyBorder="1" applyAlignment="1">
      <alignment horizontal="left" vertical="center" wrapText="1"/>
    </xf>
    <xf numFmtId="2" fontId="14" fillId="0" borderId="0" xfId="0" applyNumberFormat="1" applyFont="1" applyFill="1" applyBorder="1" applyAlignment="1">
      <alignment horizontal="left" vertical="center" wrapText="1"/>
    </xf>
    <xf numFmtId="0" fontId="14" fillId="0" borderId="0" xfId="0" applyFont="1" applyFill="1" applyBorder="1" applyAlignment="1">
      <alignment horizontal="left" vertical="center"/>
    </xf>
    <xf numFmtId="0" fontId="8" fillId="8" borderId="1" xfId="0" applyFont="1" applyFill="1" applyBorder="1" applyAlignment="1">
      <alignment horizontal="center" vertical="center" wrapText="1"/>
    </xf>
    <xf numFmtId="0" fontId="44" fillId="0" borderId="0" xfId="0" applyFont="1" applyFill="1" applyBorder="1" applyAlignment="1">
      <alignment horizontal="left" vertical="center"/>
    </xf>
    <xf numFmtId="0" fontId="44" fillId="0" borderId="0" xfId="0" applyFont="1" applyAlignment="1"/>
    <xf numFmtId="0" fontId="45" fillId="0" borderId="0" xfId="0" applyFont="1" applyFill="1" applyBorder="1" applyAlignment="1">
      <alignment horizontal="left" vertical="center" wrapText="1"/>
    </xf>
    <xf numFmtId="0" fontId="16" fillId="0" borderId="0" xfId="0" applyFont="1" applyFill="1" applyBorder="1" applyAlignment="1">
      <alignment horizontal="left" vertical="top"/>
    </xf>
    <xf numFmtId="165" fontId="16" fillId="0" borderId="0" xfId="0" applyNumberFormat="1" applyFont="1" applyFill="1" applyBorder="1" applyAlignment="1">
      <alignment horizontal="left" vertical="top"/>
    </xf>
    <xf numFmtId="165" fontId="16" fillId="0" borderId="0" xfId="0" applyNumberFormat="1" applyFont="1" applyFill="1" applyBorder="1" applyAlignment="1">
      <alignment horizontal="left" vertical="center"/>
    </xf>
    <xf numFmtId="0" fontId="14" fillId="9" borderId="0" xfId="0" applyFont="1" applyFill="1" applyBorder="1" applyAlignment="1">
      <alignment horizontal="left" vertical="center" wrapText="1"/>
    </xf>
    <xf numFmtId="0" fontId="16" fillId="9" borderId="0" xfId="0" applyFont="1" applyFill="1" applyBorder="1" applyAlignment="1">
      <alignment horizontal="left" vertical="center"/>
    </xf>
    <xf numFmtId="0" fontId="16" fillId="0" borderId="1" xfId="0" applyFont="1" applyFill="1" applyBorder="1" applyAlignment="1">
      <alignment horizontal="center" vertical="center"/>
    </xf>
    <xf numFmtId="0" fontId="12" fillId="0" borderId="1" xfId="0" applyFont="1" applyBorder="1" applyAlignment="1">
      <alignment vertical="top" wrapText="1"/>
    </xf>
    <xf numFmtId="0" fontId="8" fillId="0" borderId="1" xfId="0" applyFont="1" applyBorder="1" applyAlignment="1">
      <alignment horizontal="left" vertical="top" wrapText="1"/>
    </xf>
    <xf numFmtId="0" fontId="8" fillId="0" borderId="4" xfId="0" applyFont="1" applyBorder="1" applyAlignment="1">
      <alignment horizontal="left" vertical="top" wrapText="1"/>
    </xf>
    <xf numFmtId="0" fontId="7" fillId="0" borderId="5" xfId="0" applyFont="1" applyBorder="1" applyAlignment="1">
      <alignment horizontal="center" vertical="center" wrapText="1"/>
    </xf>
    <xf numFmtId="0" fontId="29" fillId="0" borderId="11" xfId="0" applyFont="1" applyBorder="1" applyAlignment="1">
      <alignment horizontal="center" vertical="center" wrapText="1"/>
    </xf>
    <xf numFmtId="0" fontId="7" fillId="0" borderId="1" xfId="0" quotePrefix="1" applyFont="1" applyBorder="1" applyAlignment="1">
      <alignment horizontal="center" vertical="center" wrapText="1"/>
    </xf>
    <xf numFmtId="0" fontId="11" fillId="0" borderId="1" xfId="0" applyFont="1" applyFill="1" applyBorder="1" applyAlignment="1">
      <alignment horizontal="center" vertical="center" wrapText="1"/>
    </xf>
    <xf numFmtId="0" fontId="47" fillId="0" borderId="0" xfId="0" applyFont="1" applyAlignment="1">
      <alignment vertical="top" wrapText="1"/>
    </xf>
    <xf numFmtId="0" fontId="47" fillId="0" borderId="12" xfId="0" applyFont="1" applyBorder="1" applyAlignment="1">
      <alignment vertical="top" wrapText="1"/>
    </xf>
    <xf numFmtId="0" fontId="47" fillId="0" borderId="1" xfId="0" applyFont="1" applyBorder="1" applyAlignment="1">
      <alignment vertical="top" wrapText="1"/>
    </xf>
    <xf numFmtId="0" fontId="47" fillId="0" borderId="0" xfId="0" applyFont="1" applyAlignment="1"/>
    <xf numFmtId="0" fontId="47" fillId="0" borderId="0" xfId="0" applyFont="1" applyAlignment="1">
      <alignment wrapText="1"/>
    </xf>
    <xf numFmtId="0" fontId="47" fillId="0" borderId="0" xfId="0" applyFont="1" applyAlignment="1">
      <alignment horizontal="left" indent="5"/>
    </xf>
    <xf numFmtId="0" fontId="8" fillId="0" borderId="4" xfId="0" applyFont="1" applyBorder="1" applyAlignment="1">
      <alignment horizontal="left" vertical="center" wrapText="1"/>
    </xf>
    <xf numFmtId="0" fontId="47" fillId="0" borderId="1" xfId="0" applyFont="1" applyBorder="1" applyAlignment="1">
      <alignment wrapText="1"/>
    </xf>
    <xf numFmtId="0" fontId="47" fillId="0" borderId="1" xfId="0" applyFont="1" applyBorder="1" applyAlignment="1">
      <alignment horizontal="left" indent="5"/>
    </xf>
    <xf numFmtId="0" fontId="47" fillId="0" borderId="0" xfId="0" applyFont="1" applyAlignment="1">
      <alignment horizontal="left" indent="8"/>
    </xf>
    <xf numFmtId="0" fontId="47" fillId="0" borderId="13" xfId="0" applyFont="1" applyBorder="1" applyAlignment="1">
      <alignment vertical="top" wrapText="1"/>
    </xf>
    <xf numFmtId="164"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2" fontId="7" fillId="0" borderId="5" xfId="0" applyNumberFormat="1" applyFont="1" applyBorder="1" applyAlignment="1">
      <alignment horizontal="center" vertical="center" wrapText="1"/>
    </xf>
    <xf numFmtId="0" fontId="51" fillId="0" borderId="1" xfId="0" applyFont="1" applyBorder="1" applyAlignment="1">
      <alignment vertical="top" wrapText="1"/>
    </xf>
    <xf numFmtId="0" fontId="16" fillId="0" borderId="13" xfId="0" applyFont="1" applyBorder="1" applyAlignment="1">
      <alignment vertical="top" wrapText="1"/>
    </xf>
    <xf numFmtId="49" fontId="16" fillId="0" borderId="1" xfId="0" applyNumberFormat="1" applyFont="1" applyBorder="1" applyAlignment="1">
      <alignment vertical="top" wrapText="1"/>
    </xf>
    <xf numFmtId="0" fontId="14" fillId="0" borderId="1" xfId="0" applyFont="1" applyBorder="1" applyAlignment="1">
      <alignment horizontal="center" vertical="center" wrapText="1"/>
    </xf>
    <xf numFmtId="164" fontId="16" fillId="0" borderId="3" xfId="0" applyNumberFormat="1" applyFont="1" applyBorder="1" applyAlignment="1">
      <alignment horizontal="center" vertical="center" wrapText="1"/>
    </xf>
    <xf numFmtId="49" fontId="16" fillId="0" borderId="1" xfId="0" applyNumberFormat="1" applyFont="1" applyBorder="1" applyAlignment="1">
      <alignment vertical="center" wrapText="1"/>
    </xf>
    <xf numFmtId="0" fontId="16" fillId="0" borderId="1" xfId="0" applyFont="1" applyBorder="1" applyAlignment="1">
      <alignment vertical="center" wrapText="1"/>
    </xf>
    <xf numFmtId="0" fontId="47" fillId="0" borderId="1" xfId="0" applyFont="1" applyBorder="1" applyAlignment="1">
      <alignment horizontal="left" indent="8"/>
    </xf>
    <xf numFmtId="164" fontId="16" fillId="0" borderId="3" xfId="0" applyNumberFormat="1" applyFont="1" applyBorder="1" applyAlignment="1">
      <alignment horizontal="center" vertical="top" wrapText="1"/>
    </xf>
    <xf numFmtId="2" fontId="7" fillId="0" borderId="1" xfId="0" applyNumberFormat="1" applyFont="1" applyBorder="1" applyAlignment="1">
      <alignment horizontal="center" vertical="top" wrapText="1"/>
    </xf>
    <xf numFmtId="0" fontId="7" fillId="0" borderId="1" xfId="0" applyFont="1" applyBorder="1" applyAlignment="1">
      <alignment horizontal="center" vertical="top" wrapText="1"/>
    </xf>
    <xf numFmtId="49" fontId="0" fillId="0" borderId="0" xfId="0" applyNumberFormat="1" applyAlignment="1">
      <alignment vertical="top"/>
    </xf>
    <xf numFmtId="0" fontId="16" fillId="0" borderId="1" xfId="0" applyFont="1" applyBorder="1" applyAlignment="1">
      <alignment horizontal="left" vertical="top" wrapText="1"/>
    </xf>
    <xf numFmtId="164" fontId="16" fillId="0" borderId="3" xfId="0" applyNumberFormat="1" applyFont="1" applyBorder="1" applyAlignment="1">
      <alignment horizontal="left" vertical="top" wrapText="1"/>
    </xf>
    <xf numFmtId="2" fontId="7" fillId="0" borderId="1" xfId="0" applyNumberFormat="1" applyFont="1" applyBorder="1" applyAlignment="1">
      <alignment horizontal="left" vertical="top" wrapText="1"/>
    </xf>
    <xf numFmtId="49" fontId="0" fillId="0" borderId="1" xfId="0" applyNumberFormat="1" applyBorder="1" applyAlignment="1">
      <alignment vertical="top"/>
    </xf>
    <xf numFmtId="0" fontId="0" fillId="0" borderId="1" xfId="0" applyBorder="1" applyAlignment="1">
      <alignment horizontal="left" vertical="center" wrapText="1"/>
    </xf>
    <xf numFmtId="0" fontId="12" fillId="3"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164" fontId="12" fillId="3" borderId="3" xfId="0"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0" fontId="9" fillId="3" borderId="1" xfId="0" applyFont="1" applyFill="1" applyBorder="1" applyAlignment="1">
      <alignment horizontal="center" wrapText="1"/>
    </xf>
    <xf numFmtId="0" fontId="9"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16" fillId="3" borderId="0" xfId="0" applyNumberFormat="1" applyFont="1" applyFill="1" applyAlignment="1">
      <alignment wrapText="1"/>
    </xf>
    <xf numFmtId="49" fontId="3" fillId="5"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49" fontId="18" fillId="0" borderId="1" xfId="0" applyNumberFormat="1" applyFont="1" applyBorder="1" applyAlignment="1"/>
    <xf numFmtId="49" fontId="7" fillId="3" borderId="1" xfId="0" applyNumberFormat="1" applyFont="1" applyFill="1" applyBorder="1" applyAlignment="1">
      <alignment horizontal="center" vertical="center" wrapText="1"/>
    </xf>
    <xf numFmtId="49" fontId="7" fillId="0" borderId="7"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wrapText="1"/>
    </xf>
    <xf numFmtId="49" fontId="7" fillId="0" borderId="1" xfId="0" applyNumberFormat="1" applyFont="1" applyFill="1" applyBorder="1" applyAlignment="1"/>
    <xf numFmtId="49" fontId="8" fillId="0"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28" fillId="0" borderId="0" xfId="0" applyNumberFormat="1" applyFont="1" applyAlignment="1">
      <alignment vertical="center"/>
    </xf>
    <xf numFmtId="49" fontId="9" fillId="0" borderId="5" xfId="0" applyNumberFormat="1" applyFont="1" applyFill="1" applyBorder="1" applyAlignment="1">
      <alignment horizontal="center" vertical="center" wrapText="1"/>
    </xf>
    <xf numFmtId="49" fontId="7" fillId="0" borderId="1" xfId="0" applyNumberFormat="1" applyFont="1" applyBorder="1" applyAlignment="1">
      <alignment vertical="center"/>
    </xf>
    <xf numFmtId="49" fontId="7" fillId="0" borderId="1" xfId="0" applyNumberFormat="1" applyFont="1" applyBorder="1" applyAlignment="1">
      <alignment horizontal="center" vertical="center" wrapText="1"/>
    </xf>
    <xf numFmtId="49" fontId="29" fillId="0" borderId="1" xfId="0" applyNumberFormat="1" applyFont="1" applyBorder="1" applyAlignment="1">
      <alignment vertical="top"/>
    </xf>
    <xf numFmtId="49" fontId="29" fillId="0" borderId="1" xfId="0" applyNumberFormat="1" applyFont="1" applyBorder="1" applyAlignment="1">
      <alignment horizontal="center" wrapText="1"/>
    </xf>
    <xf numFmtId="49" fontId="29" fillId="0" borderId="1" xfId="0" applyNumberFormat="1" applyFont="1" applyBorder="1" applyAlignment="1"/>
    <xf numFmtId="49" fontId="29" fillId="0" borderId="9" xfId="0" applyNumberFormat="1" applyFont="1" applyBorder="1" applyAlignment="1">
      <alignment horizontal="center" wrapText="1"/>
    </xf>
    <xf numFmtId="49" fontId="29" fillId="0" borderId="10" xfId="0" applyNumberFormat="1" applyFont="1" applyBorder="1" applyAlignment="1">
      <alignment horizontal="center" wrapText="1"/>
    </xf>
    <xf numFmtId="49" fontId="29" fillId="0" borderId="9" xfId="0" applyNumberFormat="1" applyFont="1" applyBorder="1" applyAlignment="1">
      <alignment horizontal="center" vertical="center" wrapText="1"/>
    </xf>
    <xf numFmtId="49" fontId="41" fillId="0" borderId="10" xfId="0" applyNumberFormat="1" applyFont="1" applyBorder="1" applyAlignment="1">
      <alignment horizontal="right" vertical="center" wrapText="1"/>
    </xf>
    <xf numFmtId="49" fontId="41" fillId="0" borderId="10" xfId="0" applyNumberFormat="1" applyFont="1" applyBorder="1" applyAlignment="1">
      <alignment vertical="center"/>
    </xf>
    <xf numFmtId="49" fontId="29" fillId="0" borderId="11" xfId="0" applyNumberFormat="1" applyFont="1" applyBorder="1" applyAlignment="1">
      <alignment horizontal="center" vertical="center" wrapText="1"/>
    </xf>
    <xf numFmtId="0" fontId="16" fillId="0" borderId="0" xfId="0" applyFont="1" applyAlignment="1">
      <alignment vertical="top" wrapText="1"/>
    </xf>
    <xf numFmtId="0" fontId="16" fillId="0" borderId="1" xfId="0" applyFont="1" applyBorder="1" applyAlignment="1">
      <alignment horizontal="center" vertical="center" wrapText="1"/>
    </xf>
    <xf numFmtId="49" fontId="16" fillId="0" borderId="1" xfId="0" applyNumberFormat="1" applyFont="1" applyBorder="1" applyAlignment="1">
      <alignment horizontal="center" vertical="center" wrapText="1"/>
    </xf>
    <xf numFmtId="0" fontId="14" fillId="0" borderId="1" xfId="0" applyFont="1" applyBorder="1" applyAlignment="1">
      <alignment vertical="top"/>
    </xf>
    <xf numFmtId="0" fontId="14" fillId="0" borderId="1" xfId="0" applyFont="1" applyBorder="1" applyAlignment="1">
      <alignment horizontal="center" vertical="top"/>
    </xf>
    <xf numFmtId="49" fontId="14" fillId="0" borderId="1" xfId="0" applyNumberFormat="1" applyFont="1" applyBorder="1" applyAlignment="1">
      <alignment vertical="top"/>
    </xf>
    <xf numFmtId="0" fontId="14" fillId="0" borderId="1" xfId="0" applyFont="1" applyBorder="1" applyAlignment="1">
      <alignment vertical="top"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5" borderId="1" xfId="0" applyFont="1" applyFill="1" applyBorder="1" applyAlignment="1">
      <alignment horizontal="center" wrapText="1"/>
    </xf>
    <xf numFmtId="164" fontId="5" fillId="5" borderId="1" xfId="0" applyNumberFormat="1" applyFont="1" applyFill="1" applyBorder="1" applyAlignment="1">
      <alignment horizontal="center" wrapText="1"/>
    </xf>
    <xf numFmtId="2" fontId="5" fillId="5" borderId="1" xfId="0" applyNumberFormat="1" applyFont="1" applyFill="1" applyBorder="1" applyAlignment="1">
      <alignment horizontal="center" wrapText="1"/>
    </xf>
    <xf numFmtId="0" fontId="17"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16" fillId="2" borderId="1" xfId="0" applyFont="1" applyFill="1" applyBorder="1" applyAlignment="1">
      <alignment horizontal="left" vertical="center" wrapText="1"/>
    </xf>
    <xf numFmtId="0" fontId="7" fillId="2"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dLbls>
            <c:showVal val="1"/>
          </c:dLbls>
          <c:cat>
            <c:strRef>
              <c:f>'Jan 15'!$L$1:$S$1</c:f>
              <c:strCache>
                <c:ptCount val="8"/>
                <c:pt idx="0">
                  <c:v>amblasan tanah </c:v>
                </c:pt>
                <c:pt idx="1">
                  <c:v>angin ribut</c:v>
                </c:pt>
                <c:pt idx="2">
                  <c:v>banjir</c:v>
                </c:pt>
                <c:pt idx="3">
                  <c:v>erosi sungai</c:v>
                </c:pt>
                <c:pt idx="4">
                  <c:v>kebakaran</c:v>
                </c:pt>
                <c:pt idx="5">
                  <c:v>laka laut</c:v>
                </c:pt>
                <c:pt idx="6">
                  <c:v>pohon tumbang</c:v>
                </c:pt>
                <c:pt idx="7">
                  <c:v>tanah longsor</c:v>
                </c:pt>
              </c:strCache>
            </c:strRef>
          </c:cat>
          <c:val>
            <c:numRef>
              <c:f>'Jan 15'!$L$31:$S$31</c:f>
              <c:numCache>
                <c:formatCode>General</c:formatCode>
                <c:ptCount val="8"/>
                <c:pt idx="0">
                  <c:v>1</c:v>
                </c:pt>
                <c:pt idx="1">
                  <c:v>3</c:v>
                </c:pt>
                <c:pt idx="2">
                  <c:v>2</c:v>
                </c:pt>
                <c:pt idx="3">
                  <c:v>3</c:v>
                </c:pt>
                <c:pt idx="4">
                  <c:v>5</c:v>
                </c:pt>
                <c:pt idx="5">
                  <c:v>2</c:v>
                </c:pt>
                <c:pt idx="6">
                  <c:v>1</c:v>
                </c:pt>
                <c:pt idx="7">
                  <c:v>12</c:v>
                </c:pt>
              </c:numCache>
            </c:numRef>
          </c:val>
        </c:ser>
        <c:marker val="1"/>
        <c:axId val="88100224"/>
        <c:axId val="97860224"/>
      </c:lineChart>
      <c:catAx>
        <c:axId val="88100224"/>
        <c:scaling>
          <c:orientation val="minMax"/>
        </c:scaling>
        <c:axPos val="b"/>
        <c:tickLblPos val="nextTo"/>
        <c:crossAx val="97860224"/>
        <c:crosses val="autoZero"/>
        <c:auto val="1"/>
        <c:lblAlgn val="ctr"/>
        <c:lblOffset val="100"/>
      </c:catAx>
      <c:valAx>
        <c:axId val="97860224"/>
        <c:scaling>
          <c:orientation val="minMax"/>
        </c:scaling>
        <c:axPos val="l"/>
        <c:majorGridlines/>
        <c:numFmt formatCode="General" sourceLinked="1"/>
        <c:tickLblPos val="nextTo"/>
        <c:crossAx val="88100224"/>
        <c:crosses val="autoZero"/>
        <c:crossBetween val="between"/>
      </c:valAx>
    </c:plotArea>
    <c:legend>
      <c:legendPos val="r"/>
    </c:legend>
    <c:plotVisOnly val="1"/>
  </c:chart>
  <c:printSettings>
    <c:headerFooter/>
    <c:pageMargins b="0.75000000000000311" l="0.70000000000000062" r="0.70000000000000062" t="0.750000000000003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2090616797900262"/>
          <c:y val="5.1400554097404488E-2"/>
          <c:w val="0.64296872265966765"/>
          <c:h val="0.59532626130067057"/>
        </c:manualLayout>
      </c:layout>
      <c:lineChart>
        <c:grouping val="stacked"/>
        <c:ser>
          <c:idx val="0"/>
          <c:order val="0"/>
          <c:tx>
            <c:v>Jml Kasus Kejadian</c:v>
          </c:tx>
          <c:dLbls>
            <c:showVal val="1"/>
          </c:dLbls>
          <c:cat>
            <c:strRef>
              <c:f>'Feb 15'!$L$1:$S$1</c:f>
              <c:strCache>
                <c:ptCount val="8"/>
                <c:pt idx="0">
                  <c:v>amblasan tanah </c:v>
                </c:pt>
                <c:pt idx="1">
                  <c:v>angin ribut</c:v>
                </c:pt>
                <c:pt idx="2">
                  <c:v>banjir</c:v>
                </c:pt>
                <c:pt idx="3">
                  <c:v>erosi sungai</c:v>
                </c:pt>
                <c:pt idx="4">
                  <c:v>kebakaran</c:v>
                </c:pt>
                <c:pt idx="5">
                  <c:v>laka laut</c:v>
                </c:pt>
                <c:pt idx="6">
                  <c:v>pohon tumbang</c:v>
                </c:pt>
                <c:pt idx="7">
                  <c:v>tanah longsor</c:v>
                </c:pt>
              </c:strCache>
            </c:strRef>
          </c:cat>
          <c:val>
            <c:numRef>
              <c:f>'Feb 15'!$L$31:$S$31</c:f>
              <c:numCache>
                <c:formatCode>General</c:formatCode>
                <c:ptCount val="8"/>
                <c:pt idx="0">
                  <c:v>1</c:v>
                </c:pt>
                <c:pt idx="1">
                  <c:v>4</c:v>
                </c:pt>
                <c:pt idx="2">
                  <c:v>0</c:v>
                </c:pt>
                <c:pt idx="3">
                  <c:v>1</c:v>
                </c:pt>
                <c:pt idx="4">
                  <c:v>3</c:v>
                </c:pt>
                <c:pt idx="5">
                  <c:v>0</c:v>
                </c:pt>
                <c:pt idx="6">
                  <c:v>7</c:v>
                </c:pt>
                <c:pt idx="7">
                  <c:v>8</c:v>
                </c:pt>
              </c:numCache>
            </c:numRef>
          </c:val>
        </c:ser>
        <c:marker val="1"/>
        <c:axId val="100480896"/>
        <c:axId val="103765120"/>
      </c:lineChart>
      <c:catAx>
        <c:axId val="100480896"/>
        <c:scaling>
          <c:orientation val="minMax"/>
        </c:scaling>
        <c:axPos val="b"/>
        <c:tickLblPos val="nextTo"/>
        <c:crossAx val="103765120"/>
        <c:crosses val="autoZero"/>
        <c:auto val="1"/>
        <c:lblAlgn val="ctr"/>
        <c:lblOffset val="100"/>
      </c:catAx>
      <c:valAx>
        <c:axId val="103765120"/>
        <c:scaling>
          <c:orientation val="minMax"/>
        </c:scaling>
        <c:axPos val="l"/>
        <c:majorGridlines/>
        <c:numFmt formatCode="General" sourceLinked="1"/>
        <c:tickLblPos val="nextTo"/>
        <c:crossAx val="100480896"/>
        <c:crosses val="autoZero"/>
        <c:crossBetween val="between"/>
      </c:valAx>
    </c:plotArea>
    <c:legend>
      <c:legendPos val="r"/>
      <c:layout>
        <c:manualLayout>
          <c:xMode val="edge"/>
          <c:yMode val="edge"/>
          <c:x val="0.66665266841644988"/>
          <c:y val="0.30136399084299903"/>
          <c:w val="0.33334733158355312"/>
          <c:h val="8.4598425196851304E-2"/>
        </c:manualLayout>
      </c:layout>
    </c:legend>
    <c:plotVisOnly val="1"/>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KEJADIAN </a:t>
            </a:r>
          </a:p>
        </c:rich>
      </c:tx>
    </c:title>
    <c:plotArea>
      <c:layout/>
      <c:lineChart>
        <c:grouping val="standard"/>
        <c:ser>
          <c:idx val="0"/>
          <c:order val="0"/>
          <c:marker>
            <c:symbol val="none"/>
          </c:marker>
          <c:dLbls>
            <c:showVal val="1"/>
          </c:dLbls>
          <c:cat>
            <c:strRef>
              <c:f>'Mar 15'!$L$1:$T$1</c:f>
              <c:strCache>
                <c:ptCount val="9"/>
                <c:pt idx="0">
                  <c:v>angin ribut</c:v>
                </c:pt>
                <c:pt idx="1">
                  <c:v>banjir</c:v>
                </c:pt>
                <c:pt idx="2">
                  <c:v>cuaca ekstrim </c:v>
                </c:pt>
                <c:pt idx="3">
                  <c:v>kebakaran</c:v>
                </c:pt>
                <c:pt idx="4">
                  <c:v>laka laut</c:v>
                </c:pt>
                <c:pt idx="5">
                  <c:v>penemuan mayat</c:v>
                </c:pt>
                <c:pt idx="6">
                  <c:v>pohon tumbang</c:v>
                </c:pt>
                <c:pt idx="7">
                  <c:v>tanah longsor</c:v>
                </c:pt>
                <c:pt idx="8">
                  <c:v>TTL</c:v>
                </c:pt>
              </c:strCache>
            </c:strRef>
          </c:cat>
          <c:val>
            <c:numRef>
              <c:f>'Mar 15'!$L$62:$T$62</c:f>
              <c:numCache>
                <c:formatCode>General</c:formatCode>
                <c:ptCount val="9"/>
                <c:pt idx="0">
                  <c:v>24</c:v>
                </c:pt>
                <c:pt idx="1">
                  <c:v>1</c:v>
                </c:pt>
                <c:pt idx="2">
                  <c:v>1</c:v>
                </c:pt>
                <c:pt idx="3">
                  <c:v>3</c:v>
                </c:pt>
                <c:pt idx="4">
                  <c:v>1</c:v>
                </c:pt>
                <c:pt idx="5">
                  <c:v>1</c:v>
                </c:pt>
                <c:pt idx="6">
                  <c:v>11</c:v>
                </c:pt>
                <c:pt idx="7">
                  <c:v>17</c:v>
                </c:pt>
                <c:pt idx="8">
                  <c:v>59</c:v>
                </c:pt>
              </c:numCache>
            </c:numRef>
          </c:val>
        </c:ser>
        <c:marker val="1"/>
        <c:axId val="103937536"/>
        <c:axId val="83927424"/>
      </c:lineChart>
      <c:catAx>
        <c:axId val="103937536"/>
        <c:scaling>
          <c:orientation val="minMax"/>
        </c:scaling>
        <c:axPos val="b"/>
        <c:tickLblPos val="nextTo"/>
        <c:crossAx val="83927424"/>
        <c:crosses val="autoZero"/>
        <c:auto val="1"/>
        <c:lblAlgn val="ctr"/>
        <c:lblOffset val="100"/>
      </c:catAx>
      <c:valAx>
        <c:axId val="83927424"/>
        <c:scaling>
          <c:orientation val="minMax"/>
        </c:scaling>
        <c:axPos val="l"/>
        <c:majorGridlines/>
        <c:numFmt formatCode="General" sourceLinked="1"/>
        <c:tickLblPos val="nextTo"/>
        <c:crossAx val="103937536"/>
        <c:crosses val="autoZero"/>
        <c:crossBetween val="between"/>
      </c:valAx>
    </c:plotArea>
    <c:legend>
      <c:legendPos val="r"/>
    </c:legend>
    <c:plotVisOnly val="1"/>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145675</xdr:colOff>
      <xdr:row>1</xdr:row>
      <xdr:rowOff>44823</xdr:rowOff>
    </xdr:from>
    <xdr:to>
      <xdr:col>27</xdr:col>
      <xdr:colOff>437029</xdr:colOff>
      <xdr:row>18</xdr:row>
      <xdr:rowOff>123265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542925</xdr:colOff>
      <xdr:row>11</xdr:row>
      <xdr:rowOff>47625</xdr:rowOff>
    </xdr:from>
    <xdr:to>
      <xdr:col>28</xdr:col>
      <xdr:colOff>276225</xdr:colOff>
      <xdr:row>27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552450</xdr:colOff>
      <xdr:row>5</xdr:row>
      <xdr:rowOff>66675</xdr:rowOff>
    </xdr:from>
    <xdr:to>
      <xdr:col>28</xdr:col>
      <xdr:colOff>247650</xdr:colOff>
      <xdr:row>21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Sheet1"/>
  <dimension ref="A1:O294"/>
  <sheetViews>
    <sheetView tabSelected="1" topLeftCell="A2" zoomScale="75" zoomScaleNormal="75" workbookViewId="0">
      <pane xSplit="15" ySplit="2" topLeftCell="P4" activePane="bottomRight" state="frozen"/>
      <selection activeCell="A2" sqref="A2"/>
      <selection pane="topRight" activeCell="P2" sqref="P2"/>
      <selection pane="bottomLeft" activeCell="A4" sqref="A4"/>
      <selection pane="bottomRight" activeCell="A11" sqref="A11"/>
    </sheetView>
  </sheetViews>
  <sheetFormatPr defaultColWidth="4" defaultRowHeight="15"/>
  <cols>
    <col min="1" max="1" width="3.5703125" style="4" bestFit="1" customWidth="1"/>
    <col min="2" max="2" width="13.42578125" style="12" customWidth="1"/>
    <col min="3" max="3" width="14" style="13" customWidth="1"/>
    <col min="4" max="4" width="9" style="21" bestFit="1" customWidth="1"/>
    <col min="5" max="5" width="14" style="12" customWidth="1"/>
    <col min="6" max="6" width="15.42578125" style="12" customWidth="1"/>
    <col min="7" max="7" width="17" style="12" customWidth="1"/>
    <col min="8" max="8" width="7.5703125" style="12" customWidth="1"/>
    <col min="9" max="9" width="10" style="199" customWidth="1"/>
    <col min="10" max="10" width="9.7109375" style="12" customWidth="1"/>
    <col min="11" max="11" width="17.28515625" style="24" customWidth="1"/>
    <col min="12" max="12" width="12.140625" style="14" hidden="1" customWidth="1"/>
    <col min="13" max="13" width="65.28515625" style="24" customWidth="1"/>
    <col min="14" max="14" width="17.140625" style="12" customWidth="1"/>
    <col min="15" max="15" width="11.28515625" style="12" customWidth="1"/>
    <col min="16" max="16384" width="4" style="1"/>
  </cols>
  <sheetData>
    <row r="1" spans="1:15" ht="12.75">
      <c r="A1" s="219" t="s">
        <v>18</v>
      </c>
      <c r="B1" s="219"/>
      <c r="C1" s="219"/>
      <c r="D1" s="219"/>
      <c r="E1" s="219"/>
      <c r="F1" s="219"/>
      <c r="G1" s="219"/>
      <c r="H1" s="219"/>
      <c r="I1" s="219"/>
      <c r="J1" s="219"/>
      <c r="K1" s="219"/>
      <c r="L1" s="219"/>
      <c r="M1" s="219"/>
      <c r="N1" s="219"/>
      <c r="O1" s="219"/>
    </row>
    <row r="2" spans="1:15" ht="37.5" customHeight="1">
      <c r="A2" s="222" t="s">
        <v>0</v>
      </c>
      <c r="B2" s="223" t="s">
        <v>1</v>
      </c>
      <c r="C2" s="224" t="s">
        <v>2</v>
      </c>
      <c r="D2" s="225" t="s">
        <v>3</v>
      </c>
      <c r="E2" s="220" t="s">
        <v>15</v>
      </c>
      <c r="F2" s="220"/>
      <c r="G2" s="220"/>
      <c r="H2" s="220"/>
      <c r="I2" s="221" t="s">
        <v>16</v>
      </c>
      <c r="J2" s="221"/>
      <c r="K2" s="226" t="s">
        <v>4</v>
      </c>
      <c r="L2" s="220" t="s">
        <v>17</v>
      </c>
      <c r="M2" s="227" t="s">
        <v>5</v>
      </c>
      <c r="N2" s="220" t="s">
        <v>6</v>
      </c>
      <c r="O2" s="221" t="s">
        <v>7</v>
      </c>
    </row>
    <row r="3" spans="1:15" ht="68.25" customHeight="1">
      <c r="A3" s="222"/>
      <c r="B3" s="223"/>
      <c r="C3" s="224"/>
      <c r="D3" s="225"/>
      <c r="E3" s="2" t="s">
        <v>8</v>
      </c>
      <c r="F3" s="2" t="s">
        <v>9</v>
      </c>
      <c r="G3" s="2" t="s">
        <v>10</v>
      </c>
      <c r="H3" s="2" t="s">
        <v>11</v>
      </c>
      <c r="I3" s="186" t="s">
        <v>12</v>
      </c>
      <c r="J3" s="5" t="s">
        <v>14</v>
      </c>
      <c r="K3" s="226"/>
      <c r="L3" s="220"/>
      <c r="M3" s="227"/>
      <c r="N3" s="220"/>
      <c r="O3" s="221"/>
    </row>
    <row r="4" spans="1:15" ht="94.5">
      <c r="A4" s="3">
        <f>SUBTOTAL(3,$B$4:$B4)</f>
        <v>1</v>
      </c>
      <c r="B4" s="6" t="s">
        <v>19</v>
      </c>
      <c r="C4" s="7">
        <v>42006</v>
      </c>
      <c r="D4" s="20">
        <v>1</v>
      </c>
      <c r="E4" s="17" t="s">
        <v>20</v>
      </c>
      <c r="F4" s="17" t="s">
        <v>13</v>
      </c>
      <c r="G4" s="17" t="s">
        <v>21</v>
      </c>
      <c r="H4" s="6">
        <v>0</v>
      </c>
      <c r="I4" s="187" t="s">
        <v>55</v>
      </c>
      <c r="J4" s="6" t="s">
        <v>56</v>
      </c>
      <c r="K4" s="25" t="s">
        <v>22</v>
      </c>
      <c r="L4" s="9" t="s">
        <v>31</v>
      </c>
      <c r="M4" s="23" t="s">
        <v>30</v>
      </c>
      <c r="N4" s="8"/>
      <c r="O4" s="6" t="s">
        <v>28</v>
      </c>
    </row>
    <row r="5" spans="1:15" ht="40.5">
      <c r="A5" s="3">
        <f>SUBTOTAL(3,$B$4:$B5)</f>
        <v>2</v>
      </c>
      <c r="B5" s="6" t="s">
        <v>19</v>
      </c>
      <c r="C5" s="7">
        <v>42006</v>
      </c>
      <c r="D5" s="20">
        <v>14.2</v>
      </c>
      <c r="E5" s="17" t="s">
        <v>93</v>
      </c>
      <c r="F5" s="17" t="s">
        <v>92</v>
      </c>
      <c r="G5" s="17" t="s">
        <v>112</v>
      </c>
      <c r="H5" s="6">
        <v>4</v>
      </c>
      <c r="I5" s="187" t="s">
        <v>113</v>
      </c>
      <c r="J5" s="6" t="s">
        <v>114</v>
      </c>
      <c r="K5" s="25"/>
      <c r="L5" s="9" t="s">
        <v>28</v>
      </c>
      <c r="M5" s="23" t="s">
        <v>115</v>
      </c>
      <c r="N5" s="8"/>
      <c r="O5" s="6" t="s">
        <v>29</v>
      </c>
    </row>
    <row r="6" spans="1:15" ht="40.5">
      <c r="A6" s="3">
        <f>SUBTOTAL(3,$B$4:$B6)</f>
        <v>3</v>
      </c>
      <c r="B6" s="6" t="s">
        <v>19</v>
      </c>
      <c r="C6" s="7">
        <v>42009</v>
      </c>
      <c r="D6" s="20">
        <v>3.3</v>
      </c>
      <c r="E6" s="17" t="s">
        <v>23</v>
      </c>
      <c r="F6" s="17" t="s">
        <v>24</v>
      </c>
      <c r="G6" s="17" t="s">
        <v>25</v>
      </c>
      <c r="H6" s="6">
        <v>3</v>
      </c>
      <c r="I6" s="187" t="s">
        <v>51</v>
      </c>
      <c r="J6" s="6" t="s">
        <v>52</v>
      </c>
      <c r="K6" s="25" t="s">
        <v>26</v>
      </c>
      <c r="L6" s="9" t="s">
        <v>28</v>
      </c>
      <c r="M6" s="23" t="s">
        <v>27</v>
      </c>
      <c r="N6" s="8"/>
      <c r="O6" s="6" t="s">
        <v>29</v>
      </c>
    </row>
    <row r="7" spans="1:15" ht="67.5">
      <c r="A7" s="3">
        <f>SUBTOTAL(3,$B$4:$B7)</f>
        <v>4</v>
      </c>
      <c r="B7" s="6" t="s">
        <v>32</v>
      </c>
      <c r="C7" s="7">
        <v>42011</v>
      </c>
      <c r="D7" s="20">
        <v>24.1</v>
      </c>
      <c r="E7" s="17" t="s">
        <v>20</v>
      </c>
      <c r="F7" s="17" t="s">
        <v>33</v>
      </c>
      <c r="G7" s="17" t="s">
        <v>34</v>
      </c>
      <c r="H7" s="6">
        <v>1</v>
      </c>
      <c r="I7" s="187" t="s">
        <v>35</v>
      </c>
      <c r="J7" s="6" t="s">
        <v>36</v>
      </c>
      <c r="K7" s="25" t="s">
        <v>37</v>
      </c>
      <c r="L7" s="9" t="s">
        <v>38</v>
      </c>
      <c r="M7" s="19" t="s">
        <v>39</v>
      </c>
      <c r="N7" s="8"/>
      <c r="O7" s="6" t="s">
        <v>29</v>
      </c>
    </row>
    <row r="8" spans="1:15" ht="27">
      <c r="A8" s="3">
        <f>SUBTOTAL(3,$B$4:$B8)</f>
        <v>5</v>
      </c>
      <c r="B8" s="6" t="s">
        <v>32</v>
      </c>
      <c r="C8" s="7">
        <v>42012</v>
      </c>
      <c r="D8" s="20">
        <v>17</v>
      </c>
      <c r="E8" s="17" t="s">
        <v>107</v>
      </c>
      <c r="F8" s="17" t="s">
        <v>40</v>
      </c>
      <c r="G8" s="17" t="s">
        <v>41</v>
      </c>
      <c r="H8" s="6">
        <v>4</v>
      </c>
      <c r="I8" s="187" t="s">
        <v>42</v>
      </c>
      <c r="J8" s="6" t="s">
        <v>43</v>
      </c>
      <c r="K8" s="25" t="s">
        <v>45</v>
      </c>
      <c r="L8" s="9" t="s">
        <v>38</v>
      </c>
      <c r="M8" s="23" t="s">
        <v>44</v>
      </c>
      <c r="N8" s="8"/>
      <c r="O8" s="6" t="s">
        <v>46</v>
      </c>
    </row>
    <row r="9" spans="1:15" ht="40.5">
      <c r="A9" s="3">
        <f>SUBTOTAL(3,$B$4:$B9)</f>
        <v>6</v>
      </c>
      <c r="B9" s="6" t="s">
        <v>32</v>
      </c>
      <c r="C9" s="7">
        <v>42015</v>
      </c>
      <c r="D9" s="20">
        <v>16.3</v>
      </c>
      <c r="E9" s="17" t="s">
        <v>108</v>
      </c>
      <c r="F9" s="17" t="s">
        <v>53</v>
      </c>
      <c r="G9" s="17" t="s">
        <v>54</v>
      </c>
      <c r="H9" s="6">
        <v>6</v>
      </c>
      <c r="I9" s="187" t="s">
        <v>49</v>
      </c>
      <c r="J9" s="6" t="s">
        <v>50</v>
      </c>
      <c r="K9" s="25" t="s">
        <v>47</v>
      </c>
      <c r="L9" s="9" t="s">
        <v>48</v>
      </c>
      <c r="M9" s="23" t="s">
        <v>105</v>
      </c>
      <c r="N9" s="8"/>
      <c r="O9" s="6" t="s">
        <v>46</v>
      </c>
    </row>
    <row r="10" spans="1:15" ht="40.5">
      <c r="A10" s="3">
        <f>SUBTOTAL(3,$B$4:$B10)</f>
        <v>7</v>
      </c>
      <c r="B10" s="6" t="s">
        <v>19</v>
      </c>
      <c r="C10" s="7">
        <v>42017</v>
      </c>
      <c r="D10" s="20">
        <v>8.3000000000000007</v>
      </c>
      <c r="E10" s="17" t="s">
        <v>57</v>
      </c>
      <c r="F10" s="17" t="s">
        <v>58</v>
      </c>
      <c r="G10" s="17" t="s">
        <v>59</v>
      </c>
      <c r="H10" s="6">
        <v>6</v>
      </c>
      <c r="I10" s="187" t="s">
        <v>60</v>
      </c>
      <c r="J10" s="6" t="s">
        <v>61</v>
      </c>
      <c r="K10" s="25" t="s">
        <v>63</v>
      </c>
      <c r="L10" s="9" t="s">
        <v>62</v>
      </c>
      <c r="M10" s="23" t="s">
        <v>71</v>
      </c>
      <c r="N10" s="8"/>
      <c r="O10" s="6" t="s">
        <v>46</v>
      </c>
    </row>
    <row r="11" spans="1:15" ht="67.5">
      <c r="A11" s="3">
        <f>SUBTOTAL(3,$B$4:$B11)</f>
        <v>8</v>
      </c>
      <c r="B11" s="6" t="s">
        <v>72</v>
      </c>
      <c r="C11" s="7">
        <v>42017</v>
      </c>
      <c r="D11" s="20">
        <v>17.55</v>
      </c>
      <c r="E11" s="17" t="s">
        <v>64</v>
      </c>
      <c r="F11" s="17" t="s">
        <v>65</v>
      </c>
      <c r="G11" s="17" t="s">
        <v>66</v>
      </c>
      <c r="H11" s="6">
        <v>4</v>
      </c>
      <c r="I11" s="187" t="s">
        <v>67</v>
      </c>
      <c r="J11" s="6" t="s">
        <v>68</v>
      </c>
      <c r="K11" s="25" t="s">
        <v>73</v>
      </c>
      <c r="L11" s="9" t="s">
        <v>69</v>
      </c>
      <c r="M11" s="23" t="s">
        <v>70</v>
      </c>
      <c r="N11" s="8"/>
      <c r="O11" s="6" t="s">
        <v>29</v>
      </c>
    </row>
    <row r="12" spans="1:15" ht="40.5">
      <c r="A12" s="3">
        <f>SUBTOTAL(3,$B$4:$B12)</f>
        <v>9</v>
      </c>
      <c r="B12" s="6" t="s">
        <v>74</v>
      </c>
      <c r="C12" s="7">
        <v>42018</v>
      </c>
      <c r="D12" s="20">
        <v>21</v>
      </c>
      <c r="E12" s="17" t="s">
        <v>75</v>
      </c>
      <c r="F12" s="17" t="s">
        <v>76</v>
      </c>
      <c r="G12" s="17" t="s">
        <v>77</v>
      </c>
      <c r="H12" s="6">
        <v>3</v>
      </c>
      <c r="I12" s="187" t="s">
        <v>78</v>
      </c>
      <c r="J12" s="6" t="s">
        <v>79</v>
      </c>
      <c r="K12" s="25"/>
      <c r="L12" s="9"/>
      <c r="M12" s="23" t="s">
        <v>80</v>
      </c>
      <c r="N12" s="8"/>
      <c r="O12" s="6" t="s">
        <v>29</v>
      </c>
    </row>
    <row r="13" spans="1:15" ht="45">
      <c r="A13" s="3">
        <f>SUBTOTAL(3,$B$4:$B13)</f>
        <v>10</v>
      </c>
      <c r="B13" s="6" t="s">
        <v>72</v>
      </c>
      <c r="C13" s="7">
        <v>42019</v>
      </c>
      <c r="D13" s="20">
        <v>10</v>
      </c>
      <c r="E13" s="17" t="s">
        <v>23</v>
      </c>
      <c r="F13" s="17" t="s">
        <v>24</v>
      </c>
      <c r="G13" s="17" t="s">
        <v>25</v>
      </c>
      <c r="H13" s="6">
        <v>6</v>
      </c>
      <c r="I13" s="188"/>
      <c r="J13" s="26"/>
      <c r="K13" s="25" t="s">
        <v>81</v>
      </c>
      <c r="L13" s="9" t="s">
        <v>82</v>
      </c>
      <c r="M13" s="23" t="s">
        <v>83</v>
      </c>
      <c r="N13" s="8"/>
      <c r="O13" s="6" t="s">
        <v>29</v>
      </c>
    </row>
    <row r="14" spans="1:15" ht="40.5">
      <c r="A14" s="3">
        <f>SUBTOTAL(3,$B$4:$B14)</f>
        <v>11</v>
      </c>
      <c r="B14" s="6" t="s">
        <v>19</v>
      </c>
      <c r="C14" s="7">
        <v>42019</v>
      </c>
      <c r="D14" s="20">
        <v>10</v>
      </c>
      <c r="E14" s="17" t="s">
        <v>84</v>
      </c>
      <c r="F14" s="17" t="s">
        <v>85</v>
      </c>
      <c r="G14" s="17" t="s">
        <v>86</v>
      </c>
      <c r="H14" s="6">
        <v>18</v>
      </c>
      <c r="I14" s="188"/>
      <c r="J14" s="26"/>
      <c r="K14" s="25" t="s">
        <v>88</v>
      </c>
      <c r="L14" s="9" t="s">
        <v>87</v>
      </c>
      <c r="M14" s="23" t="s">
        <v>89</v>
      </c>
      <c r="N14" s="8"/>
      <c r="O14" s="6" t="s">
        <v>29</v>
      </c>
    </row>
    <row r="15" spans="1:15" ht="45">
      <c r="A15" s="3">
        <f>SUBTOTAL(3,$B$4:$B15)</f>
        <v>12</v>
      </c>
      <c r="B15" s="6" t="s">
        <v>90</v>
      </c>
      <c r="C15" s="7">
        <v>42019</v>
      </c>
      <c r="D15" s="20">
        <v>13</v>
      </c>
      <c r="E15" s="17" t="s">
        <v>93</v>
      </c>
      <c r="F15" s="17" t="s">
        <v>92</v>
      </c>
      <c r="G15" s="17" t="s">
        <v>91</v>
      </c>
      <c r="H15" s="6">
        <v>1</v>
      </c>
      <c r="I15" s="187">
        <v>7.8894900000000003</v>
      </c>
      <c r="J15" s="6">
        <v>110.42983</v>
      </c>
      <c r="K15" s="25" t="s">
        <v>94</v>
      </c>
      <c r="L15" s="9" t="s">
        <v>95</v>
      </c>
      <c r="M15" s="23" t="s">
        <v>96</v>
      </c>
      <c r="N15" s="8"/>
      <c r="O15" s="6" t="s">
        <v>97</v>
      </c>
    </row>
    <row r="16" spans="1:15" ht="54">
      <c r="A16" s="3">
        <f>SUBTOTAL(3,$B$4:$B16)</f>
        <v>13</v>
      </c>
      <c r="B16" s="6" t="s">
        <v>19</v>
      </c>
      <c r="C16" s="7">
        <v>42019</v>
      </c>
      <c r="D16" s="20">
        <v>12</v>
      </c>
      <c r="E16" s="17" t="s">
        <v>93</v>
      </c>
      <c r="F16" s="17" t="s">
        <v>92</v>
      </c>
      <c r="G16" s="17" t="s">
        <v>98</v>
      </c>
      <c r="H16" s="6">
        <v>3</v>
      </c>
      <c r="I16" s="187">
        <v>7.89785</v>
      </c>
      <c r="J16" s="6">
        <v>110.42953</v>
      </c>
      <c r="K16" s="25" t="s">
        <v>104</v>
      </c>
      <c r="L16" s="9" t="s">
        <v>29</v>
      </c>
      <c r="M16" s="23" t="s">
        <v>99</v>
      </c>
      <c r="N16" s="8"/>
      <c r="O16" s="6" t="s">
        <v>29</v>
      </c>
    </row>
    <row r="17" spans="1:15" ht="27">
      <c r="A17" s="3">
        <f>SUBTOTAL(3,$B$4:$B17)</f>
        <v>14</v>
      </c>
      <c r="B17" s="6" t="s">
        <v>32</v>
      </c>
      <c r="C17" s="7">
        <v>42019</v>
      </c>
      <c r="D17" s="20">
        <v>20</v>
      </c>
      <c r="E17" s="17" t="s">
        <v>75</v>
      </c>
      <c r="F17" s="17" t="s">
        <v>101</v>
      </c>
      <c r="G17" s="44" t="s">
        <v>100</v>
      </c>
      <c r="H17" s="6"/>
      <c r="I17" s="188"/>
      <c r="J17" s="26"/>
      <c r="K17" s="25" t="s">
        <v>524</v>
      </c>
      <c r="L17" s="9" t="s">
        <v>106</v>
      </c>
      <c r="M17" s="23" t="s">
        <v>102</v>
      </c>
      <c r="N17" s="8"/>
      <c r="O17" s="6" t="s">
        <v>103</v>
      </c>
    </row>
    <row r="18" spans="1:15" ht="81">
      <c r="A18" s="3"/>
      <c r="B18" s="6" t="s">
        <v>19</v>
      </c>
      <c r="C18" s="7">
        <v>42019</v>
      </c>
      <c r="D18" s="20">
        <v>15</v>
      </c>
      <c r="E18" s="17" t="s">
        <v>57</v>
      </c>
      <c r="F18" s="17" t="s">
        <v>128</v>
      </c>
      <c r="G18" s="17" t="s">
        <v>129</v>
      </c>
      <c r="H18" s="6">
        <v>1</v>
      </c>
      <c r="I18" s="187" t="s">
        <v>131</v>
      </c>
      <c r="J18" s="6" t="s">
        <v>133</v>
      </c>
      <c r="K18" s="25" t="s">
        <v>130</v>
      </c>
      <c r="L18" s="9" t="s">
        <v>29</v>
      </c>
      <c r="M18" s="23" t="s">
        <v>132</v>
      </c>
      <c r="N18" s="8"/>
      <c r="O18" s="6"/>
    </row>
    <row r="19" spans="1:15" ht="162">
      <c r="A19" s="3">
        <f>SUBTOTAL(3,$B$4:$B19)</f>
        <v>16</v>
      </c>
      <c r="B19" s="6" t="s">
        <v>19</v>
      </c>
      <c r="C19" s="7">
        <v>42021</v>
      </c>
      <c r="D19" s="20">
        <v>17</v>
      </c>
      <c r="E19" s="8" t="s">
        <v>57</v>
      </c>
      <c r="F19" s="8" t="s">
        <v>58</v>
      </c>
      <c r="G19" s="8" t="s">
        <v>59</v>
      </c>
      <c r="H19" s="6">
        <v>2</v>
      </c>
      <c r="I19" s="187">
        <v>7.9577499999999999</v>
      </c>
      <c r="J19" s="6">
        <v>110.41979000000001</v>
      </c>
      <c r="K19" s="25" t="s">
        <v>110</v>
      </c>
      <c r="L19" s="9" t="s">
        <v>29</v>
      </c>
      <c r="M19" s="23" t="s">
        <v>109</v>
      </c>
      <c r="N19" s="8"/>
      <c r="O19" s="6" t="s">
        <v>111</v>
      </c>
    </row>
    <row r="20" spans="1:15" ht="249.75" customHeight="1">
      <c r="A20" s="3">
        <f>SUBTOTAL(3,$B$4:$B20)</f>
        <v>17</v>
      </c>
      <c r="B20" s="6" t="s">
        <v>116</v>
      </c>
      <c r="C20" s="7">
        <v>42022</v>
      </c>
      <c r="D20" s="20">
        <v>15.3</v>
      </c>
      <c r="E20" s="8" t="s">
        <v>117</v>
      </c>
      <c r="F20" s="8" t="s">
        <v>117</v>
      </c>
      <c r="G20" s="8" t="s">
        <v>119</v>
      </c>
      <c r="H20" s="6">
        <v>20</v>
      </c>
      <c r="I20" s="187" t="s">
        <v>149</v>
      </c>
      <c r="J20" s="6" t="s">
        <v>150</v>
      </c>
      <c r="K20" s="25" t="s">
        <v>122</v>
      </c>
      <c r="L20" s="9" t="s">
        <v>120</v>
      </c>
      <c r="M20" s="70" t="s">
        <v>567</v>
      </c>
      <c r="N20" s="137" t="s">
        <v>568</v>
      </c>
      <c r="O20" s="6" t="s">
        <v>29</v>
      </c>
    </row>
    <row r="21" spans="1:15" ht="54">
      <c r="A21" s="3">
        <f>SUBTOTAL(3,$B$4:$B21)</f>
        <v>18</v>
      </c>
      <c r="B21" s="6" t="s">
        <v>116</v>
      </c>
      <c r="C21" s="7">
        <v>42022</v>
      </c>
      <c r="D21" s="20">
        <v>18</v>
      </c>
      <c r="E21" s="8" t="s">
        <v>93</v>
      </c>
      <c r="F21" s="8" t="s">
        <v>93</v>
      </c>
      <c r="G21" s="8" t="s">
        <v>121</v>
      </c>
      <c r="H21" s="6">
        <v>0</v>
      </c>
      <c r="I21" s="188">
        <v>0</v>
      </c>
      <c r="J21" s="26">
        <v>0</v>
      </c>
      <c r="K21" s="25" t="s">
        <v>124</v>
      </c>
      <c r="L21" s="9" t="s">
        <v>123</v>
      </c>
      <c r="M21" s="23" t="s">
        <v>127</v>
      </c>
      <c r="N21" s="8"/>
      <c r="O21" s="6" t="s">
        <v>29</v>
      </c>
    </row>
    <row r="22" spans="1:15" ht="51" customHeight="1">
      <c r="A22" s="3">
        <f>SUBTOTAL(3,$B$4:$B22)</f>
        <v>19</v>
      </c>
      <c r="B22" s="6" t="s">
        <v>125</v>
      </c>
      <c r="C22" s="7">
        <v>42022</v>
      </c>
      <c r="D22" s="20">
        <v>16.45</v>
      </c>
      <c r="E22" s="8" t="s">
        <v>23</v>
      </c>
      <c r="F22" s="8" t="s">
        <v>24</v>
      </c>
      <c r="G22" s="8" t="s">
        <v>24</v>
      </c>
      <c r="H22" s="6">
        <v>0</v>
      </c>
      <c r="I22" s="188"/>
      <c r="J22" s="26"/>
      <c r="K22" s="25"/>
      <c r="L22" s="9" t="s">
        <v>126</v>
      </c>
      <c r="M22" s="23" t="s">
        <v>561</v>
      </c>
      <c r="N22" s="138" t="s">
        <v>606</v>
      </c>
      <c r="O22" s="6" t="s">
        <v>562</v>
      </c>
    </row>
    <row r="23" spans="1:15" ht="54">
      <c r="A23" s="3">
        <f>SUBTOTAL(3,$B$4:$B23)</f>
        <v>20</v>
      </c>
      <c r="B23" s="6" t="s">
        <v>19</v>
      </c>
      <c r="C23" s="7">
        <v>42022</v>
      </c>
      <c r="D23" s="20">
        <v>21</v>
      </c>
      <c r="E23" s="8" t="s">
        <v>93</v>
      </c>
      <c r="F23" s="8" t="s">
        <v>92</v>
      </c>
      <c r="G23" s="8" t="s">
        <v>134</v>
      </c>
      <c r="H23" s="6">
        <v>2</v>
      </c>
      <c r="I23" s="187"/>
      <c r="J23" s="6"/>
      <c r="K23" s="25" t="s">
        <v>135</v>
      </c>
      <c r="L23" s="9" t="s">
        <v>28</v>
      </c>
      <c r="M23" s="23" t="s">
        <v>136</v>
      </c>
      <c r="N23" s="8"/>
      <c r="O23" s="6" t="s">
        <v>29</v>
      </c>
    </row>
    <row r="24" spans="1:15" ht="40.5">
      <c r="A24" s="3">
        <f>SUBTOTAL(3,$B$4:$B24)</f>
        <v>21</v>
      </c>
      <c r="B24" s="6" t="s">
        <v>19</v>
      </c>
      <c r="C24" s="7">
        <v>42022</v>
      </c>
      <c r="D24" s="20">
        <v>19.3</v>
      </c>
      <c r="E24" s="8" t="s">
        <v>20</v>
      </c>
      <c r="F24" s="8" t="s">
        <v>137</v>
      </c>
      <c r="G24" s="8" t="s">
        <v>138</v>
      </c>
      <c r="H24" s="6">
        <v>3</v>
      </c>
      <c r="I24" s="187"/>
      <c r="J24" s="6"/>
      <c r="K24" s="25" t="s">
        <v>139</v>
      </c>
      <c r="L24" s="9" t="s">
        <v>28</v>
      </c>
      <c r="M24" s="23" t="s">
        <v>140</v>
      </c>
      <c r="N24" s="8"/>
      <c r="O24" s="6" t="s">
        <v>29</v>
      </c>
    </row>
    <row r="25" spans="1:15" ht="27">
      <c r="A25" s="3">
        <f>SUBTOTAL(3,$B$4:$B25)</f>
        <v>22</v>
      </c>
      <c r="B25" s="6" t="s">
        <v>19</v>
      </c>
      <c r="C25" s="7">
        <v>42023</v>
      </c>
      <c r="D25" s="20">
        <v>20</v>
      </c>
      <c r="E25" s="8" t="s">
        <v>20</v>
      </c>
      <c r="F25" s="8" t="s">
        <v>13</v>
      </c>
      <c r="G25" s="8" t="s">
        <v>141</v>
      </c>
      <c r="H25" s="6">
        <v>2</v>
      </c>
      <c r="I25" s="187"/>
      <c r="J25" s="6"/>
      <c r="K25" s="25" t="s">
        <v>142</v>
      </c>
      <c r="L25" s="9" t="s">
        <v>28</v>
      </c>
      <c r="M25" s="23" t="s">
        <v>143</v>
      </c>
      <c r="N25" s="8"/>
      <c r="O25" s="6" t="s">
        <v>29</v>
      </c>
    </row>
    <row r="26" spans="1:15" ht="30">
      <c r="A26" s="3">
        <f>SUBTOTAL(3,$B$4:$B26)</f>
        <v>23</v>
      </c>
      <c r="B26" s="15" t="s">
        <v>72</v>
      </c>
      <c r="C26" s="7">
        <v>42023</v>
      </c>
      <c r="D26" s="20">
        <v>21</v>
      </c>
      <c r="E26" s="8" t="s">
        <v>20</v>
      </c>
      <c r="F26" s="8" t="s">
        <v>137</v>
      </c>
      <c r="G26" s="8" t="s">
        <v>157</v>
      </c>
      <c r="H26" s="6">
        <v>2</v>
      </c>
      <c r="I26" s="187" t="s">
        <v>158</v>
      </c>
      <c r="J26" s="6" t="s">
        <v>159</v>
      </c>
      <c r="K26" s="25" t="s">
        <v>160</v>
      </c>
      <c r="L26" s="9" t="s">
        <v>97</v>
      </c>
      <c r="M26" s="23" t="s">
        <v>161</v>
      </c>
      <c r="N26" s="8"/>
      <c r="O26" s="6"/>
    </row>
    <row r="27" spans="1:15" ht="48" customHeight="1">
      <c r="A27" s="3">
        <f>SUBTOTAL(3,$B$4:$B27)</f>
        <v>24</v>
      </c>
      <c r="B27" s="15" t="s">
        <v>32</v>
      </c>
      <c r="C27" s="7">
        <v>42026</v>
      </c>
      <c r="D27" s="20">
        <v>23.45</v>
      </c>
      <c r="E27" s="8" t="s">
        <v>144</v>
      </c>
      <c r="F27" s="8" t="s">
        <v>145</v>
      </c>
      <c r="G27" s="8" t="s">
        <v>146</v>
      </c>
      <c r="H27" s="6">
        <v>16</v>
      </c>
      <c r="I27" s="187"/>
      <c r="J27" s="6"/>
      <c r="K27" s="25" t="s">
        <v>147</v>
      </c>
      <c r="L27" s="9"/>
      <c r="M27" s="23" t="s">
        <v>148</v>
      </c>
      <c r="N27" s="8"/>
      <c r="O27" s="6"/>
    </row>
    <row r="28" spans="1:15" ht="409.5">
      <c r="A28" s="3">
        <f>SUBTOTAL(3,$B$4:$B28)</f>
        <v>25</v>
      </c>
      <c r="B28" s="15" t="s">
        <v>151</v>
      </c>
      <c r="C28" s="7">
        <v>42026</v>
      </c>
      <c r="D28" s="20">
        <v>3</v>
      </c>
      <c r="E28" s="8" t="s">
        <v>57</v>
      </c>
      <c r="F28" s="8" t="s">
        <v>128</v>
      </c>
      <c r="G28" s="8" t="s">
        <v>216</v>
      </c>
      <c r="H28" s="6">
        <v>6</v>
      </c>
      <c r="I28" s="189" t="s">
        <v>153</v>
      </c>
      <c r="J28" s="53" t="s">
        <v>154</v>
      </c>
      <c r="K28" s="25" t="s">
        <v>155</v>
      </c>
      <c r="L28" s="9" t="s">
        <v>111</v>
      </c>
      <c r="M28" s="27" t="s">
        <v>156</v>
      </c>
      <c r="N28" s="8"/>
      <c r="O28" s="6"/>
    </row>
    <row r="29" spans="1:15" ht="40.5">
      <c r="A29" s="3">
        <f>SUBTOTAL(3,$B$4:$B29)</f>
        <v>26</v>
      </c>
      <c r="B29" s="15" t="s">
        <v>90</v>
      </c>
      <c r="C29" s="7">
        <v>42032</v>
      </c>
      <c r="D29" s="20">
        <v>22</v>
      </c>
      <c r="E29" s="8" t="s">
        <v>57</v>
      </c>
      <c r="F29" s="8" t="s">
        <v>58</v>
      </c>
      <c r="G29" s="8" t="s">
        <v>162</v>
      </c>
      <c r="H29" s="6">
        <v>1</v>
      </c>
      <c r="I29" s="187" t="s">
        <v>163</v>
      </c>
      <c r="J29" s="6" t="s">
        <v>164</v>
      </c>
      <c r="K29" s="25" t="s">
        <v>165</v>
      </c>
      <c r="L29" s="9" t="s">
        <v>111</v>
      </c>
      <c r="M29" s="23" t="s">
        <v>171</v>
      </c>
      <c r="N29" s="8"/>
      <c r="O29" s="6"/>
    </row>
    <row r="30" spans="1:15" ht="41.25" customHeight="1">
      <c r="A30" s="3">
        <f>SUBTOTAL(3,$B$4:$B30)</f>
        <v>27</v>
      </c>
      <c r="B30" s="15" t="s">
        <v>90</v>
      </c>
      <c r="C30" s="7">
        <v>42032</v>
      </c>
      <c r="D30" s="20">
        <v>22</v>
      </c>
      <c r="E30" s="8" t="s">
        <v>57</v>
      </c>
      <c r="F30" s="8" t="s">
        <v>58</v>
      </c>
      <c r="G30" s="8" t="s">
        <v>162</v>
      </c>
      <c r="H30" s="6">
        <v>1</v>
      </c>
      <c r="I30" s="187" t="s">
        <v>166</v>
      </c>
      <c r="J30" s="6" t="s">
        <v>167</v>
      </c>
      <c r="K30" s="25" t="s">
        <v>168</v>
      </c>
      <c r="L30" s="9" t="s">
        <v>169</v>
      </c>
      <c r="M30" s="23" t="s">
        <v>170</v>
      </c>
      <c r="N30" s="8"/>
      <c r="O30" s="6"/>
    </row>
    <row r="31" spans="1:15" ht="81">
      <c r="A31" s="3">
        <f>SUBTOTAL(3,$B$4:$B31)</f>
        <v>28</v>
      </c>
      <c r="B31" s="15" t="s">
        <v>125</v>
      </c>
      <c r="C31" s="7">
        <v>42033</v>
      </c>
      <c r="D31" s="20">
        <v>12.45</v>
      </c>
      <c r="E31" s="8" t="s">
        <v>23</v>
      </c>
      <c r="F31" s="8" t="s">
        <v>24</v>
      </c>
      <c r="G31" s="8" t="s">
        <v>176</v>
      </c>
      <c r="H31" s="6"/>
      <c r="I31" s="187"/>
      <c r="J31" s="6"/>
      <c r="K31" s="25"/>
      <c r="L31" s="9" t="s">
        <v>177</v>
      </c>
      <c r="M31" s="23" t="s">
        <v>178</v>
      </c>
      <c r="N31" s="138" t="s">
        <v>605</v>
      </c>
      <c r="O31" s="6" t="s">
        <v>46</v>
      </c>
    </row>
    <row r="32" spans="1:15" ht="135">
      <c r="A32" s="3">
        <f>SUBTOTAL(3,$B$4:$B32)</f>
        <v>29</v>
      </c>
      <c r="B32" s="15" t="s">
        <v>19</v>
      </c>
      <c r="C32" s="7">
        <v>42033</v>
      </c>
      <c r="D32" s="20">
        <v>19.3</v>
      </c>
      <c r="E32" s="8" t="s">
        <v>57</v>
      </c>
      <c r="F32" s="8" t="s">
        <v>172</v>
      </c>
      <c r="G32" s="8" t="s">
        <v>173</v>
      </c>
      <c r="H32" s="6">
        <v>2</v>
      </c>
      <c r="I32" s="187">
        <v>794404</v>
      </c>
      <c r="J32" s="6">
        <v>110.40013</v>
      </c>
      <c r="K32" s="25" t="s">
        <v>175</v>
      </c>
      <c r="L32" s="9" t="s">
        <v>29</v>
      </c>
      <c r="M32" s="23" t="s">
        <v>174</v>
      </c>
      <c r="N32" s="8"/>
      <c r="O32" s="6"/>
    </row>
    <row r="33" spans="1:15" ht="27">
      <c r="A33" s="3">
        <f>SUBTOTAL(3,$B$4:$B33)</f>
        <v>30</v>
      </c>
      <c r="B33" s="15" t="s">
        <v>74</v>
      </c>
      <c r="C33" s="7">
        <v>42037</v>
      </c>
      <c r="D33" s="20">
        <v>17</v>
      </c>
      <c r="E33" s="8" t="s">
        <v>183</v>
      </c>
      <c r="F33" s="8" t="s">
        <v>183</v>
      </c>
      <c r="G33" s="8" t="s">
        <v>184</v>
      </c>
      <c r="H33" s="6"/>
      <c r="I33" s="187"/>
      <c r="J33" s="6"/>
      <c r="K33" s="25" t="s">
        <v>185</v>
      </c>
      <c r="L33" s="9" t="s">
        <v>111</v>
      </c>
      <c r="M33" s="23" t="s">
        <v>186</v>
      </c>
      <c r="N33" s="8"/>
      <c r="O33" s="6"/>
    </row>
    <row r="34" spans="1:15" ht="81">
      <c r="A34" s="3">
        <f>SUBTOTAL(3,$B$4:$B34)</f>
        <v>31</v>
      </c>
      <c r="B34" s="15" t="s">
        <v>72</v>
      </c>
      <c r="C34" s="16">
        <v>42039</v>
      </c>
      <c r="D34" s="22">
        <v>21.3</v>
      </c>
      <c r="E34" s="18" t="s">
        <v>187</v>
      </c>
      <c r="F34" s="18" t="s">
        <v>188</v>
      </c>
      <c r="G34" s="18" t="s">
        <v>189</v>
      </c>
      <c r="H34" s="15">
        <v>3</v>
      </c>
      <c r="I34" s="190">
        <v>7.8993500000000001</v>
      </c>
      <c r="J34" s="15">
        <v>110.32194</v>
      </c>
      <c r="K34" s="35" t="s">
        <v>525</v>
      </c>
      <c r="L34" s="36" t="s">
        <v>190</v>
      </c>
      <c r="M34" s="37" t="s">
        <v>191</v>
      </c>
      <c r="N34" s="18"/>
      <c r="O34" s="15" t="s">
        <v>192</v>
      </c>
    </row>
    <row r="35" spans="1:15" ht="40.5">
      <c r="A35" s="3">
        <f>SUBTOTAL(3,$B$4:$B35)</f>
        <v>32</v>
      </c>
      <c r="B35" s="39" t="s">
        <v>74</v>
      </c>
      <c r="C35" s="7">
        <v>42043</v>
      </c>
      <c r="D35" s="20">
        <v>21.3</v>
      </c>
      <c r="E35" s="8" t="s">
        <v>20</v>
      </c>
      <c r="F35" s="8" t="s">
        <v>13</v>
      </c>
      <c r="G35" s="8" t="s">
        <v>196</v>
      </c>
      <c r="H35" s="6"/>
      <c r="I35" s="187"/>
      <c r="J35" s="6"/>
      <c r="K35" s="34" t="s">
        <v>197</v>
      </c>
      <c r="L35" s="9" t="s">
        <v>29</v>
      </c>
      <c r="M35" s="23" t="s">
        <v>198</v>
      </c>
      <c r="N35" s="8"/>
      <c r="O35" s="6"/>
    </row>
    <row r="36" spans="1:15" ht="30">
      <c r="A36" s="3">
        <f>SUBTOTAL(3,$B$4:$B36)</f>
        <v>33</v>
      </c>
      <c r="B36" s="15" t="s">
        <v>74</v>
      </c>
      <c r="C36" s="7">
        <v>42044</v>
      </c>
      <c r="D36" s="20">
        <v>0.3</v>
      </c>
      <c r="E36" s="8" t="s">
        <v>107</v>
      </c>
      <c r="F36" s="8" t="s">
        <v>40</v>
      </c>
      <c r="G36" s="8" t="s">
        <v>193</v>
      </c>
      <c r="H36" s="6">
        <v>1</v>
      </c>
      <c r="I36" s="187">
        <v>7.8939599999999999</v>
      </c>
      <c r="J36" s="6">
        <v>110.30345</v>
      </c>
      <c r="K36" s="25" t="s">
        <v>194</v>
      </c>
      <c r="L36" s="9" t="s">
        <v>29</v>
      </c>
      <c r="M36" s="23" t="s">
        <v>195</v>
      </c>
      <c r="N36" s="8"/>
      <c r="O36" s="6" t="s">
        <v>203</v>
      </c>
    </row>
    <row r="37" spans="1:15" ht="40.5">
      <c r="A37" s="3">
        <f>SUBTOTAL(3,$B$4:$B37)</f>
        <v>34</v>
      </c>
      <c r="B37" s="15" t="s">
        <v>19</v>
      </c>
      <c r="C37" s="7">
        <v>42044</v>
      </c>
      <c r="D37" s="20">
        <v>17</v>
      </c>
      <c r="E37" s="8" t="s">
        <v>20</v>
      </c>
      <c r="F37" s="8" t="s">
        <v>13</v>
      </c>
      <c r="G37" s="8" t="s">
        <v>199</v>
      </c>
      <c r="H37" s="6">
        <v>5</v>
      </c>
      <c r="I37" s="187"/>
      <c r="J37" s="6"/>
      <c r="K37" s="25" t="s">
        <v>200</v>
      </c>
      <c r="L37" s="9" t="s">
        <v>29</v>
      </c>
      <c r="M37" s="23" t="s">
        <v>201</v>
      </c>
      <c r="N37" s="8"/>
      <c r="O37" s="6" t="s">
        <v>202</v>
      </c>
    </row>
    <row r="38" spans="1:15" ht="40.5">
      <c r="A38" s="3">
        <f>SUBTOTAL(3,$B$4:$B38)</f>
        <v>35</v>
      </c>
      <c r="B38" s="80" t="s">
        <v>19</v>
      </c>
      <c r="C38" s="81">
        <v>42045</v>
      </c>
      <c r="D38" s="82">
        <v>6</v>
      </c>
      <c r="E38" s="83" t="s">
        <v>57</v>
      </c>
      <c r="F38" s="83" t="s">
        <v>128</v>
      </c>
      <c r="G38" s="83" t="s">
        <v>204</v>
      </c>
      <c r="H38" s="84">
        <v>4</v>
      </c>
      <c r="I38" s="191">
        <v>7.5527600000000001</v>
      </c>
      <c r="J38" s="84">
        <v>110.23399999999999</v>
      </c>
      <c r="K38" s="85" t="s">
        <v>526</v>
      </c>
      <c r="L38" s="9" t="s">
        <v>205</v>
      </c>
      <c r="M38" s="86" t="s">
        <v>206</v>
      </c>
      <c r="N38" s="83"/>
      <c r="O38" s="84"/>
    </row>
    <row r="39" spans="1:15" ht="40.5">
      <c r="A39" s="77">
        <f>SUBTOTAL(3,$B$4:$B39)</f>
        <v>36</v>
      </c>
      <c r="B39" s="15" t="s">
        <v>32</v>
      </c>
      <c r="C39" s="7">
        <v>42046</v>
      </c>
      <c r="D39" s="20">
        <v>17.2</v>
      </c>
      <c r="E39" s="18" t="s">
        <v>117</v>
      </c>
      <c r="F39" s="18" t="s">
        <v>207</v>
      </c>
      <c r="G39" s="18" t="s">
        <v>208</v>
      </c>
      <c r="H39" s="15"/>
      <c r="I39" s="190">
        <v>7.8234000000000004</v>
      </c>
      <c r="J39" s="15">
        <v>110.42025</v>
      </c>
      <c r="K39" s="38" t="s">
        <v>212</v>
      </c>
      <c r="L39" s="78"/>
      <c r="M39" s="37" t="s">
        <v>209</v>
      </c>
      <c r="N39" s="18"/>
      <c r="O39" s="15"/>
    </row>
    <row r="40" spans="1:15" ht="191.25" customHeight="1">
      <c r="A40" s="3">
        <f>SUBTOTAL(3,$B$4:$B40)</f>
        <v>37</v>
      </c>
      <c r="B40" s="87" t="s">
        <v>72</v>
      </c>
      <c r="C40" s="88">
        <v>42046</v>
      </c>
      <c r="D40" s="89">
        <v>23</v>
      </c>
      <c r="E40" s="90" t="s">
        <v>93</v>
      </c>
      <c r="F40" s="90" t="s">
        <v>92</v>
      </c>
      <c r="G40" s="90" t="s">
        <v>210</v>
      </c>
      <c r="H40" s="91">
        <v>2</v>
      </c>
      <c r="I40" s="192">
        <v>7.8662000000000001</v>
      </c>
      <c r="J40" s="91">
        <v>110.43872</v>
      </c>
      <c r="K40" s="92" t="s">
        <v>217</v>
      </c>
      <c r="L40" s="9" t="s">
        <v>190</v>
      </c>
      <c r="M40" s="74" t="s">
        <v>211</v>
      </c>
      <c r="N40" s="90"/>
      <c r="O40" s="91"/>
    </row>
    <row r="41" spans="1:15" ht="63.75" customHeight="1">
      <c r="A41" s="3">
        <f>SUBTOTAL(3,$B$4:$B48)</f>
        <v>45</v>
      </c>
      <c r="B41" s="6" t="s">
        <v>19</v>
      </c>
      <c r="C41" s="7">
        <v>42046</v>
      </c>
      <c r="D41" s="20">
        <v>23</v>
      </c>
      <c r="E41" s="17" t="s">
        <v>93</v>
      </c>
      <c r="F41" s="17" t="s">
        <v>92</v>
      </c>
      <c r="G41" s="17" t="s">
        <v>235</v>
      </c>
      <c r="H41" s="6">
        <v>1</v>
      </c>
      <c r="I41" s="187" t="s">
        <v>236</v>
      </c>
      <c r="J41" s="6" t="s">
        <v>237</v>
      </c>
      <c r="K41" s="41" t="s">
        <v>238</v>
      </c>
      <c r="L41" s="42" t="s">
        <v>29</v>
      </c>
      <c r="M41" s="43" t="s">
        <v>239</v>
      </c>
      <c r="N41" s="8"/>
      <c r="O41" s="6"/>
    </row>
    <row r="42" spans="1:15" ht="67.5">
      <c r="A42" s="3">
        <f>SUBTOTAL(3,$B$4:$B42)</f>
        <v>39</v>
      </c>
      <c r="B42" s="15" t="s">
        <v>72</v>
      </c>
      <c r="C42" s="7">
        <v>42046</v>
      </c>
      <c r="D42" s="20">
        <v>23</v>
      </c>
      <c r="E42" s="8" t="s">
        <v>93</v>
      </c>
      <c r="F42" s="8" t="s">
        <v>92</v>
      </c>
      <c r="G42" s="8" t="s">
        <v>213</v>
      </c>
      <c r="H42" s="6">
        <v>3</v>
      </c>
      <c r="I42" s="187">
        <v>7.8833799999999998</v>
      </c>
      <c r="J42" s="6">
        <v>110.4415</v>
      </c>
      <c r="K42" s="25" t="s">
        <v>215</v>
      </c>
      <c r="L42" s="9" t="s">
        <v>190</v>
      </c>
      <c r="M42" s="23" t="s">
        <v>214</v>
      </c>
      <c r="N42" s="8"/>
      <c r="O42" s="6"/>
    </row>
    <row r="43" spans="1:15" ht="121.5" customHeight="1">
      <c r="A43" s="3">
        <f>SUBTOTAL(3,$B$4:$B43)</f>
        <v>40</v>
      </c>
      <c r="B43" s="6" t="s">
        <v>151</v>
      </c>
      <c r="C43" s="7">
        <v>42047</v>
      </c>
      <c r="D43" s="20">
        <v>13.3</v>
      </c>
      <c r="E43" s="17" t="s">
        <v>20</v>
      </c>
      <c r="F43" s="17" t="s">
        <v>13</v>
      </c>
      <c r="G43" s="17" t="s">
        <v>141</v>
      </c>
      <c r="H43" s="6">
        <v>4</v>
      </c>
      <c r="I43" s="193" t="s">
        <v>218</v>
      </c>
      <c r="J43" s="40" t="s">
        <v>219</v>
      </c>
      <c r="K43" s="41" t="s">
        <v>220</v>
      </c>
      <c r="L43" s="42" t="s">
        <v>29</v>
      </c>
      <c r="M43" s="43" t="s">
        <v>227</v>
      </c>
      <c r="N43" s="8"/>
      <c r="O43" s="6"/>
    </row>
    <row r="44" spans="1:15" ht="91.5" customHeight="1">
      <c r="A44" s="3">
        <f>SUBTOTAL(3,$B$4:$B44)</f>
        <v>41</v>
      </c>
      <c r="B44" s="17" t="s">
        <v>19</v>
      </c>
      <c r="C44" s="45">
        <v>42047</v>
      </c>
      <c r="D44" s="46">
        <v>21</v>
      </c>
      <c r="E44" s="17" t="s">
        <v>20</v>
      </c>
      <c r="F44" s="17" t="s">
        <v>13</v>
      </c>
      <c r="G44" s="17" t="s">
        <v>221</v>
      </c>
      <c r="H44" s="17">
        <v>1</v>
      </c>
      <c r="I44" s="194"/>
      <c r="J44" s="17"/>
      <c r="K44" s="47" t="s">
        <v>229</v>
      </c>
      <c r="L44" s="42" t="s">
        <v>29</v>
      </c>
      <c r="M44" s="47" t="s">
        <v>228</v>
      </c>
      <c r="N44" s="8"/>
      <c r="O44" s="6"/>
    </row>
    <row r="45" spans="1:15" ht="96" customHeight="1">
      <c r="A45" s="3">
        <f>SUBTOTAL(3,$B$4:$B45)</f>
        <v>42</v>
      </c>
      <c r="B45" s="18" t="s">
        <v>19</v>
      </c>
      <c r="C45" s="48">
        <v>42047</v>
      </c>
      <c r="D45" s="49">
        <v>3.3</v>
      </c>
      <c r="E45" s="18" t="s">
        <v>20</v>
      </c>
      <c r="F45" s="18" t="s">
        <v>13</v>
      </c>
      <c r="G45" s="18" t="s">
        <v>222</v>
      </c>
      <c r="H45" s="18">
        <v>7</v>
      </c>
      <c r="I45" s="195" t="s">
        <v>255</v>
      </c>
      <c r="J45" s="18" t="s">
        <v>256</v>
      </c>
      <c r="K45" s="50" t="s">
        <v>231</v>
      </c>
      <c r="L45" s="36" t="s">
        <v>29</v>
      </c>
      <c r="M45" s="36" t="s">
        <v>257</v>
      </c>
      <c r="N45" s="8"/>
      <c r="O45" s="6"/>
    </row>
    <row r="46" spans="1:15" ht="30">
      <c r="A46" s="3">
        <f>SUBTOTAL(3,$B$4:$B46)</f>
        <v>43</v>
      </c>
      <c r="B46" s="17" t="s">
        <v>19</v>
      </c>
      <c r="C46" s="45">
        <v>42047</v>
      </c>
      <c r="D46" s="46">
        <v>14</v>
      </c>
      <c r="E46" s="17" t="s">
        <v>20</v>
      </c>
      <c r="F46" s="17" t="s">
        <v>13</v>
      </c>
      <c r="G46" s="17" t="s">
        <v>141</v>
      </c>
      <c r="H46" s="17">
        <v>5</v>
      </c>
      <c r="I46" s="194"/>
      <c r="J46" s="17"/>
      <c r="K46" s="47" t="s">
        <v>223</v>
      </c>
      <c r="L46" s="42" t="s">
        <v>29</v>
      </c>
      <c r="M46" s="42" t="s">
        <v>224</v>
      </c>
      <c r="N46" s="8"/>
      <c r="O46" s="6"/>
    </row>
    <row r="47" spans="1:15" ht="88.5" customHeight="1">
      <c r="A47" s="3">
        <f>SUBTOTAL(3,$B$4:$B47)</f>
        <v>44</v>
      </c>
      <c r="B47" s="17" t="s">
        <v>19</v>
      </c>
      <c r="C47" s="45">
        <v>42048</v>
      </c>
      <c r="D47" s="46">
        <v>22</v>
      </c>
      <c r="E47" s="17" t="s">
        <v>20</v>
      </c>
      <c r="F47" s="17" t="s">
        <v>13</v>
      </c>
      <c r="G47" s="17" t="s">
        <v>225</v>
      </c>
      <c r="H47" s="17">
        <v>1</v>
      </c>
      <c r="I47" s="194"/>
      <c r="J47" s="17"/>
      <c r="K47" s="47" t="s">
        <v>230</v>
      </c>
      <c r="L47" s="42" t="s">
        <v>29</v>
      </c>
      <c r="M47" s="42" t="s">
        <v>226</v>
      </c>
      <c r="N47" s="8"/>
      <c r="O47" s="6"/>
    </row>
    <row r="48" spans="1:15">
      <c r="A48" s="3">
        <f>SUBTOTAL(3,$B$4:$B48)</f>
        <v>45</v>
      </c>
      <c r="B48" s="51" t="s">
        <v>74</v>
      </c>
      <c r="C48" s="45">
        <v>42048</v>
      </c>
      <c r="D48" s="46">
        <v>21.43</v>
      </c>
      <c r="E48" s="17" t="s">
        <v>117</v>
      </c>
      <c r="F48" s="17" t="s">
        <v>232</v>
      </c>
      <c r="G48" s="17" t="s">
        <v>233</v>
      </c>
      <c r="H48" s="17">
        <v>1</v>
      </c>
      <c r="I48" s="194"/>
      <c r="J48" s="17"/>
      <c r="K48" s="47" t="s">
        <v>243</v>
      </c>
      <c r="L48" s="42"/>
      <c r="M48" s="42" t="s">
        <v>234</v>
      </c>
      <c r="N48" s="8"/>
      <c r="O48" s="6" t="s">
        <v>103</v>
      </c>
    </row>
    <row r="49" spans="1:15" ht="60">
      <c r="A49" s="3">
        <f>SUBTOTAL(3,$B$4:$B49)</f>
        <v>46</v>
      </c>
      <c r="B49" s="17" t="s">
        <v>90</v>
      </c>
      <c r="C49" s="45">
        <v>42048</v>
      </c>
      <c r="D49" s="46">
        <v>18</v>
      </c>
      <c r="E49" s="17" t="s">
        <v>20</v>
      </c>
      <c r="F49" s="17" t="s">
        <v>137</v>
      </c>
      <c r="G49" s="17" t="s">
        <v>240</v>
      </c>
      <c r="H49" s="17">
        <v>4</v>
      </c>
      <c r="I49" s="194" t="s">
        <v>258</v>
      </c>
      <c r="J49" s="17" t="s">
        <v>259</v>
      </c>
      <c r="K49" s="47" t="s">
        <v>241</v>
      </c>
      <c r="L49" s="42" t="s">
        <v>29</v>
      </c>
      <c r="M49" s="42" t="s">
        <v>242</v>
      </c>
      <c r="N49" s="8"/>
      <c r="O49" s="6"/>
    </row>
    <row r="50" spans="1:15" ht="30">
      <c r="A50" s="3">
        <f>SUBTOTAL(3,$B$4:$B50)</f>
        <v>47</v>
      </c>
      <c r="B50" s="51" t="s">
        <v>72</v>
      </c>
      <c r="C50" s="45">
        <v>42049</v>
      </c>
      <c r="D50" s="46">
        <v>15.3</v>
      </c>
      <c r="E50" s="8" t="s">
        <v>117</v>
      </c>
      <c r="F50" s="8" t="s">
        <v>117</v>
      </c>
      <c r="G50" s="8" t="s">
        <v>244</v>
      </c>
      <c r="H50" s="17">
        <v>0</v>
      </c>
      <c r="I50" s="194">
        <v>7.8124900000000004</v>
      </c>
      <c r="J50" s="17">
        <v>110.40951</v>
      </c>
      <c r="K50" s="52" t="s">
        <v>243</v>
      </c>
      <c r="L50" s="9" t="s">
        <v>97</v>
      </c>
      <c r="M50" s="9" t="s">
        <v>260</v>
      </c>
      <c r="N50" s="8"/>
      <c r="O50" s="6" t="s">
        <v>245</v>
      </c>
    </row>
    <row r="51" spans="1:15" ht="90">
      <c r="A51" s="3">
        <f>SUBTOTAL(3,$B$4:$B51)</f>
        <v>48</v>
      </c>
      <c r="B51" s="17" t="s">
        <v>19</v>
      </c>
      <c r="C51" s="45">
        <v>42049</v>
      </c>
      <c r="D51" s="46">
        <v>15</v>
      </c>
      <c r="E51" s="8" t="s">
        <v>84</v>
      </c>
      <c r="F51" s="8" t="s">
        <v>246</v>
      </c>
      <c r="G51" s="8" t="s">
        <v>247</v>
      </c>
      <c r="H51" s="17">
        <v>1</v>
      </c>
      <c r="I51" s="194">
        <v>7.8966900000000004</v>
      </c>
      <c r="J51" s="17">
        <v>11048759</v>
      </c>
      <c r="K51" s="52" t="s">
        <v>527</v>
      </c>
      <c r="L51" s="9" t="s">
        <v>249</v>
      </c>
      <c r="M51" s="9" t="s">
        <v>248</v>
      </c>
      <c r="N51" s="8"/>
      <c r="O51" s="6" t="s">
        <v>29</v>
      </c>
    </row>
    <row r="52" spans="1:15" ht="40.5">
      <c r="A52" s="3">
        <f>SUBTOTAL(3,$B$4:$B52)</f>
        <v>49</v>
      </c>
      <c r="B52" s="6" t="s">
        <v>74</v>
      </c>
      <c r="C52" s="7">
        <v>42051</v>
      </c>
      <c r="D52" s="20">
        <v>15</v>
      </c>
      <c r="E52" s="8" t="s">
        <v>250</v>
      </c>
      <c r="F52" s="8" t="s">
        <v>251</v>
      </c>
      <c r="G52" s="8" t="s">
        <v>252</v>
      </c>
      <c r="H52" s="6">
        <v>3</v>
      </c>
      <c r="I52" s="187">
        <v>7.9174699999999998</v>
      </c>
      <c r="J52" s="6">
        <v>110.28436000000001</v>
      </c>
      <c r="K52" s="25" t="s">
        <v>253</v>
      </c>
      <c r="L52" s="9" t="s">
        <v>261</v>
      </c>
      <c r="M52" s="23" t="s">
        <v>254</v>
      </c>
      <c r="N52" s="8"/>
      <c r="O52" s="6"/>
    </row>
    <row r="53" spans="1:15">
      <c r="A53" s="3">
        <f>SUBTOTAL(3,$B$4:$B53)</f>
        <v>50</v>
      </c>
      <c r="B53" s="84" t="s">
        <v>74</v>
      </c>
      <c r="C53" s="81">
        <v>42058</v>
      </c>
      <c r="D53" s="82">
        <v>14.45</v>
      </c>
      <c r="E53" s="83" t="s">
        <v>183</v>
      </c>
      <c r="F53" s="83" t="s">
        <v>262</v>
      </c>
      <c r="G53" s="83" t="s">
        <v>269</v>
      </c>
      <c r="H53" s="84">
        <v>4</v>
      </c>
      <c r="I53" s="191">
        <v>7.8907100000000003</v>
      </c>
      <c r="J53" s="84">
        <v>110.35545</v>
      </c>
      <c r="K53" s="85" t="s">
        <v>265</v>
      </c>
      <c r="L53" s="9"/>
      <c r="M53" s="86" t="s">
        <v>263</v>
      </c>
      <c r="N53" s="83"/>
      <c r="O53" s="84" t="s">
        <v>264</v>
      </c>
    </row>
    <row r="54" spans="1:15" ht="48.75" customHeight="1">
      <c r="A54" s="77">
        <f>SUBTOTAL(3,$B$4:$B54)</f>
        <v>51</v>
      </c>
      <c r="B54" s="6" t="s">
        <v>32</v>
      </c>
      <c r="C54" s="7">
        <v>42059</v>
      </c>
      <c r="D54" s="20">
        <v>22.15</v>
      </c>
      <c r="E54" s="8" t="s">
        <v>117</v>
      </c>
      <c r="F54" s="8" t="s">
        <v>117</v>
      </c>
      <c r="G54" s="8" t="s">
        <v>266</v>
      </c>
      <c r="H54" s="6">
        <v>2</v>
      </c>
      <c r="I54" s="187">
        <v>7.7900700000000001</v>
      </c>
      <c r="J54" s="6">
        <v>110.40907</v>
      </c>
      <c r="K54" s="25" t="s">
        <v>267</v>
      </c>
      <c r="L54" s="79"/>
      <c r="M54" s="23" t="s">
        <v>268</v>
      </c>
      <c r="N54" s="8"/>
      <c r="O54" s="6" t="s">
        <v>103</v>
      </c>
    </row>
    <row r="55" spans="1:15" ht="135" customHeight="1">
      <c r="A55" s="3">
        <f>SUBTOTAL(3,$B$4:$B55)</f>
        <v>52</v>
      </c>
      <c r="B55" s="93" t="s">
        <v>74</v>
      </c>
      <c r="C55" s="94">
        <v>42062</v>
      </c>
      <c r="D55" s="95">
        <v>4</v>
      </c>
      <c r="E55" s="96" t="s">
        <v>117</v>
      </c>
      <c r="F55" s="96" t="s">
        <v>270</v>
      </c>
      <c r="G55" s="96" t="s">
        <v>272</v>
      </c>
      <c r="H55" s="93">
        <v>2</v>
      </c>
      <c r="I55" s="196">
        <v>7.8407499999999999</v>
      </c>
      <c r="J55" s="93">
        <v>110.38142999999999</v>
      </c>
      <c r="K55" s="97" t="s">
        <v>271</v>
      </c>
      <c r="L55" s="9"/>
      <c r="M55" s="54" t="s">
        <v>273</v>
      </c>
      <c r="N55" s="96"/>
      <c r="O55" s="93" t="s">
        <v>103</v>
      </c>
    </row>
    <row r="56" spans="1:15" ht="54">
      <c r="A56" s="77">
        <f>SUBTOTAL(3,$B$4:$B56)</f>
        <v>53</v>
      </c>
      <c r="B56" s="6" t="s">
        <v>32</v>
      </c>
      <c r="C56" s="7">
        <v>42061</v>
      </c>
      <c r="D56" s="20">
        <v>17</v>
      </c>
      <c r="E56" s="8" t="s">
        <v>75</v>
      </c>
      <c r="F56" s="8" t="s">
        <v>274</v>
      </c>
      <c r="G56" s="8" t="s">
        <v>275</v>
      </c>
      <c r="H56" s="6">
        <v>5</v>
      </c>
      <c r="I56" s="187"/>
      <c r="J56" s="6"/>
      <c r="K56" s="25" t="s">
        <v>276</v>
      </c>
      <c r="L56" s="79"/>
      <c r="M56" s="23" t="s">
        <v>277</v>
      </c>
      <c r="N56" s="8"/>
      <c r="O56" s="6" t="s">
        <v>46</v>
      </c>
    </row>
    <row r="57" spans="1:15" ht="27">
      <c r="A57" s="3">
        <f>SUBTOTAL(3,$B$4:$B57)</f>
        <v>54</v>
      </c>
      <c r="B57" s="98" t="s">
        <v>74</v>
      </c>
      <c r="C57" s="88">
        <v>42066</v>
      </c>
      <c r="D57" s="99">
        <v>7.3</v>
      </c>
      <c r="E57" s="90" t="s">
        <v>64</v>
      </c>
      <c r="F57" s="90" t="s">
        <v>65</v>
      </c>
      <c r="G57" s="90" t="s">
        <v>546</v>
      </c>
      <c r="H57" s="98"/>
      <c r="I57" s="197">
        <v>7.8590200000000001</v>
      </c>
      <c r="J57" s="98">
        <v>110.35453</v>
      </c>
      <c r="K57" s="100" t="s">
        <v>280</v>
      </c>
      <c r="L57" s="9"/>
      <c r="M57" s="74" t="s">
        <v>281</v>
      </c>
      <c r="N57" s="90"/>
      <c r="O57" s="98" t="s">
        <v>282</v>
      </c>
    </row>
    <row r="58" spans="1:15" ht="27">
      <c r="A58" s="3">
        <f>SUBTOTAL(3,$B$4:$B58)</f>
        <v>55</v>
      </c>
      <c r="B58" s="6" t="s">
        <v>74</v>
      </c>
      <c r="C58" s="7">
        <v>42067</v>
      </c>
      <c r="D58" s="20">
        <v>8</v>
      </c>
      <c r="E58" s="8" t="s">
        <v>23</v>
      </c>
      <c r="F58" s="8" t="s">
        <v>283</v>
      </c>
      <c r="G58" s="8" t="s">
        <v>284</v>
      </c>
      <c r="H58" s="6">
        <v>1</v>
      </c>
      <c r="I58" s="187">
        <v>7.0731700000000002</v>
      </c>
      <c r="J58" s="6">
        <v>110.29031000000001</v>
      </c>
      <c r="K58" s="25" t="s">
        <v>285</v>
      </c>
      <c r="L58" s="9"/>
      <c r="M58" s="23" t="s">
        <v>286</v>
      </c>
      <c r="N58" s="8"/>
      <c r="O58" s="6" t="s">
        <v>103</v>
      </c>
    </row>
    <row r="59" spans="1:15" ht="68.25" thickBot="1">
      <c r="A59" s="3">
        <f>SUBTOTAL(3,$B$4:$B59)</f>
        <v>56</v>
      </c>
      <c r="B59" s="6" t="s">
        <v>72</v>
      </c>
      <c r="C59" s="7">
        <v>42067</v>
      </c>
      <c r="D59" s="20">
        <v>8.3000000000000007</v>
      </c>
      <c r="E59" s="8" t="s">
        <v>57</v>
      </c>
      <c r="F59" s="8" t="s">
        <v>172</v>
      </c>
      <c r="G59" s="8" t="s">
        <v>287</v>
      </c>
      <c r="H59" s="6">
        <v>1</v>
      </c>
      <c r="I59" s="187">
        <v>7.9565299999999999</v>
      </c>
      <c r="J59" s="6">
        <v>110.37521</v>
      </c>
      <c r="K59" s="25" t="s">
        <v>528</v>
      </c>
      <c r="L59" s="9"/>
      <c r="M59" s="23" t="s">
        <v>288</v>
      </c>
      <c r="N59" s="8"/>
      <c r="O59" s="6" t="s">
        <v>103</v>
      </c>
    </row>
    <row r="60" spans="1:15" ht="60">
      <c r="A60" s="3">
        <f>SUBTOTAL(3,$B$4:$B60)</f>
        <v>57</v>
      </c>
      <c r="B60" s="6" t="s">
        <v>74</v>
      </c>
      <c r="C60" s="7">
        <v>42068</v>
      </c>
      <c r="D60" s="20">
        <v>4.3</v>
      </c>
      <c r="E60" s="8" t="s">
        <v>289</v>
      </c>
      <c r="F60" s="8" t="s">
        <v>290</v>
      </c>
      <c r="G60" s="75" t="s">
        <v>294</v>
      </c>
      <c r="H60" s="6">
        <v>4</v>
      </c>
      <c r="I60" s="198">
        <v>7.8433999999999999</v>
      </c>
      <c r="J60" s="75">
        <v>110.34604</v>
      </c>
      <c r="K60" s="25" t="s">
        <v>291</v>
      </c>
      <c r="L60" s="9"/>
      <c r="M60" s="71" t="s">
        <v>292</v>
      </c>
      <c r="N60" s="8"/>
      <c r="O60" s="6" t="s">
        <v>29</v>
      </c>
    </row>
    <row r="61" spans="1:15" ht="81">
      <c r="A61" s="3">
        <f>SUBTOTAL(3,$B$4:$B61)</f>
        <v>58</v>
      </c>
      <c r="B61" s="6" t="s">
        <v>32</v>
      </c>
      <c r="C61" s="7">
        <v>42069</v>
      </c>
      <c r="D61" s="20">
        <v>2.1</v>
      </c>
      <c r="E61" s="8" t="s">
        <v>57</v>
      </c>
      <c r="F61" s="8" t="s">
        <v>172</v>
      </c>
      <c r="G61" s="8" t="s">
        <v>293</v>
      </c>
      <c r="H61" s="6">
        <v>1</v>
      </c>
      <c r="I61" s="187">
        <v>7.9511399999999997</v>
      </c>
      <c r="J61" s="6">
        <v>110.3706</v>
      </c>
      <c r="K61" s="25" t="s">
        <v>296</v>
      </c>
      <c r="L61" s="72"/>
      <c r="M61" s="76" t="s">
        <v>295</v>
      </c>
      <c r="N61" s="73"/>
      <c r="O61" s="6"/>
    </row>
    <row r="62" spans="1:15" ht="154.5">
      <c r="A62" s="3">
        <f>SUBTOTAL(3,$B$4:$B62)</f>
        <v>59</v>
      </c>
      <c r="B62" s="6" t="s">
        <v>19</v>
      </c>
      <c r="C62" s="7">
        <v>42071</v>
      </c>
      <c r="D62" s="20">
        <v>7.15</v>
      </c>
      <c r="E62" s="8" t="s">
        <v>93</v>
      </c>
      <c r="F62" s="8" t="s">
        <v>92</v>
      </c>
      <c r="G62" s="8" t="s">
        <v>213</v>
      </c>
      <c r="H62" s="6">
        <v>3</v>
      </c>
      <c r="I62" s="199">
        <v>7.8856999999999999</v>
      </c>
      <c r="J62" s="12">
        <v>110.44432999999999</v>
      </c>
      <c r="K62" s="25" t="s">
        <v>297</v>
      </c>
      <c r="L62" s="72"/>
      <c r="M62" s="102" t="s">
        <v>298</v>
      </c>
      <c r="N62" s="73"/>
      <c r="O62" s="6" t="s">
        <v>103</v>
      </c>
    </row>
    <row r="63" spans="1:15" ht="165">
      <c r="A63" s="3">
        <f>SUBTOTAL(3,$B$4:$B63)</f>
        <v>60</v>
      </c>
      <c r="B63" s="6" t="s">
        <v>299</v>
      </c>
      <c r="C63" s="7">
        <v>42064</v>
      </c>
      <c r="D63" s="20">
        <v>10</v>
      </c>
      <c r="E63" s="8" t="s">
        <v>23</v>
      </c>
      <c r="F63" s="8" t="s">
        <v>302</v>
      </c>
      <c r="G63" s="8" t="s">
        <v>303</v>
      </c>
      <c r="H63" s="6">
        <v>4</v>
      </c>
      <c r="I63" s="187" t="s">
        <v>304</v>
      </c>
      <c r="J63" s="6" t="s">
        <v>305</v>
      </c>
      <c r="K63" s="25"/>
      <c r="L63" s="72"/>
      <c r="M63" s="103" t="s">
        <v>306</v>
      </c>
      <c r="N63" s="139" t="s">
        <v>607</v>
      </c>
      <c r="O63" s="6"/>
    </row>
    <row r="64" spans="1:15" ht="87.75" customHeight="1">
      <c r="A64" s="3">
        <f>SUBTOTAL(3,$B$4:$B64)</f>
        <v>61</v>
      </c>
      <c r="B64" s="6" t="s">
        <v>19</v>
      </c>
      <c r="C64" s="7">
        <v>42070</v>
      </c>
      <c r="D64" s="20"/>
      <c r="E64" s="8" t="s">
        <v>93</v>
      </c>
      <c r="F64" s="8" t="s">
        <v>92</v>
      </c>
      <c r="G64" s="8" t="s">
        <v>300</v>
      </c>
      <c r="H64" s="6">
        <v>2</v>
      </c>
      <c r="I64" s="187"/>
      <c r="J64" s="6"/>
      <c r="K64" s="25"/>
      <c r="L64" s="72"/>
      <c r="M64" s="101" t="s">
        <v>301</v>
      </c>
      <c r="N64" s="73"/>
      <c r="O64" s="6"/>
    </row>
    <row r="65" spans="1:15" ht="27">
      <c r="A65" s="3">
        <f>SUBTOTAL(3,$B$4:$B65)</f>
        <v>62</v>
      </c>
      <c r="B65" s="6" t="s">
        <v>74</v>
      </c>
      <c r="C65" s="7">
        <v>42072</v>
      </c>
      <c r="D65" s="20">
        <v>21.45</v>
      </c>
      <c r="E65" s="8" t="s">
        <v>183</v>
      </c>
      <c r="F65" s="8" t="s">
        <v>307</v>
      </c>
      <c r="G65" s="8" t="s">
        <v>308</v>
      </c>
      <c r="H65" s="6">
        <v>6</v>
      </c>
      <c r="I65" s="187">
        <v>7.8972600000000002</v>
      </c>
      <c r="J65" s="6">
        <v>110.33705</v>
      </c>
      <c r="K65" s="25"/>
      <c r="L65" s="9"/>
      <c r="M65" s="74" t="s">
        <v>309</v>
      </c>
      <c r="N65" s="8"/>
      <c r="O65" s="6"/>
    </row>
    <row r="66" spans="1:15" ht="27">
      <c r="A66" s="3">
        <f>SUBTOTAL(3,$B$4:$B66)</f>
        <v>63</v>
      </c>
      <c r="B66" s="6" t="s">
        <v>74</v>
      </c>
      <c r="C66" s="7">
        <v>42072</v>
      </c>
      <c r="D66" s="20">
        <v>20.3</v>
      </c>
      <c r="E66" s="8" t="s">
        <v>183</v>
      </c>
      <c r="F66" s="8" t="s">
        <v>183</v>
      </c>
      <c r="G66" s="8" t="s">
        <v>310</v>
      </c>
      <c r="H66" s="6">
        <v>8</v>
      </c>
      <c r="I66" s="187">
        <v>7.88042</v>
      </c>
      <c r="J66" s="6">
        <v>110.33624</v>
      </c>
      <c r="K66" s="25"/>
      <c r="L66" s="9"/>
      <c r="M66" s="23" t="s">
        <v>311</v>
      </c>
      <c r="N66" s="8"/>
      <c r="O66" s="6"/>
    </row>
    <row r="67" spans="1:15" ht="54">
      <c r="A67" s="3">
        <f>SUBTOTAL(3,$B$4:$B67)</f>
        <v>64</v>
      </c>
      <c r="B67" s="6" t="s">
        <v>72</v>
      </c>
      <c r="C67" s="7">
        <v>42072</v>
      </c>
      <c r="D67" s="20">
        <v>20</v>
      </c>
      <c r="E67" s="8" t="s">
        <v>64</v>
      </c>
      <c r="F67" s="8" t="s">
        <v>312</v>
      </c>
      <c r="G67" s="8" t="s">
        <v>313</v>
      </c>
      <c r="H67" s="6">
        <v>1</v>
      </c>
      <c r="I67" s="187">
        <v>7.8620000000000001</v>
      </c>
      <c r="J67" s="6">
        <v>110.35234</v>
      </c>
      <c r="K67" s="25" t="s">
        <v>314</v>
      </c>
      <c r="L67" s="9"/>
      <c r="M67" s="23" t="s">
        <v>315</v>
      </c>
      <c r="N67" s="8"/>
      <c r="O67" s="6"/>
    </row>
    <row r="68" spans="1:15" ht="40.5">
      <c r="A68" s="3">
        <f>SUBTOTAL(3,$B$4:$B68)</f>
        <v>65</v>
      </c>
      <c r="B68" s="6" t="s">
        <v>316</v>
      </c>
      <c r="C68" s="7">
        <v>42072</v>
      </c>
      <c r="D68" s="20">
        <v>21.3</v>
      </c>
      <c r="E68" s="8" t="s">
        <v>317</v>
      </c>
      <c r="F68" s="8" t="s">
        <v>40</v>
      </c>
      <c r="G68" s="8" t="s">
        <v>269</v>
      </c>
      <c r="H68" s="6">
        <v>1</v>
      </c>
      <c r="I68" s="187">
        <v>7.8773299999999997</v>
      </c>
      <c r="J68" s="6">
        <v>110.31811999999999</v>
      </c>
      <c r="K68" s="25" t="s">
        <v>318</v>
      </c>
      <c r="L68" s="9"/>
      <c r="M68" s="23" t="s">
        <v>319</v>
      </c>
      <c r="N68" s="8"/>
      <c r="O68" s="6"/>
    </row>
    <row r="69" spans="1:15" ht="81">
      <c r="A69" s="3">
        <f>SUBTOTAL(3,$B$4:$B69)</f>
        <v>66</v>
      </c>
      <c r="B69" s="6" t="s">
        <v>74</v>
      </c>
      <c r="C69" s="7">
        <v>42073</v>
      </c>
      <c r="D69" s="20">
        <v>14</v>
      </c>
      <c r="E69" s="8" t="s">
        <v>57</v>
      </c>
      <c r="F69" s="8" t="s">
        <v>128</v>
      </c>
      <c r="G69" s="8" t="s">
        <v>321</v>
      </c>
      <c r="H69" s="6">
        <v>6</v>
      </c>
      <c r="I69" s="187">
        <v>0</v>
      </c>
      <c r="J69" s="6">
        <v>0</v>
      </c>
      <c r="K69" s="25" t="s">
        <v>322</v>
      </c>
      <c r="L69" s="9"/>
      <c r="M69" s="23" t="s">
        <v>323</v>
      </c>
      <c r="N69" s="8"/>
      <c r="O69" s="6"/>
    </row>
    <row r="70" spans="1:15" ht="40.5">
      <c r="A70" s="3">
        <f>SUBTOTAL(3,$B$4:$B70)</f>
        <v>67</v>
      </c>
      <c r="B70" s="6" t="s">
        <v>74</v>
      </c>
      <c r="C70" s="7">
        <v>42074</v>
      </c>
      <c r="D70" s="20">
        <v>4</v>
      </c>
      <c r="E70" s="8" t="s">
        <v>75</v>
      </c>
      <c r="F70" s="8" t="s">
        <v>76</v>
      </c>
      <c r="G70" s="8" t="s">
        <v>320</v>
      </c>
      <c r="H70" s="6">
        <v>6</v>
      </c>
      <c r="I70" s="187" t="s">
        <v>324</v>
      </c>
      <c r="J70" s="6" t="s">
        <v>325</v>
      </c>
      <c r="K70" s="25" t="s">
        <v>326</v>
      </c>
      <c r="L70" s="9"/>
      <c r="M70" s="23" t="s">
        <v>327</v>
      </c>
      <c r="N70" s="8"/>
      <c r="O70" s="6" t="s">
        <v>29</v>
      </c>
    </row>
    <row r="71" spans="1:15">
      <c r="A71" s="3">
        <f>SUBTOTAL(3,$B$4:$B71)</f>
        <v>68</v>
      </c>
      <c r="B71" s="6" t="s">
        <v>72</v>
      </c>
      <c r="C71" s="7">
        <v>42074</v>
      </c>
      <c r="D71" s="20">
        <v>11.3</v>
      </c>
      <c r="E71" s="8" t="s">
        <v>183</v>
      </c>
      <c r="F71" s="8" t="s">
        <v>262</v>
      </c>
      <c r="G71" s="8" t="s">
        <v>328</v>
      </c>
      <c r="H71" s="6">
        <v>5</v>
      </c>
      <c r="I71" s="187" t="s">
        <v>333</v>
      </c>
      <c r="J71" s="6" t="s">
        <v>338</v>
      </c>
      <c r="K71" s="25" t="s">
        <v>280</v>
      </c>
      <c r="L71" s="9"/>
      <c r="M71" s="23" t="s">
        <v>329</v>
      </c>
      <c r="N71" s="8"/>
      <c r="O71" s="6"/>
    </row>
    <row r="72" spans="1:15" ht="67.5">
      <c r="A72" s="3">
        <f>SUBTOTAL(3,$B$4:$B72)</f>
        <v>69</v>
      </c>
      <c r="B72" s="6" t="s">
        <v>19</v>
      </c>
      <c r="C72" s="7">
        <v>42075</v>
      </c>
      <c r="D72" s="20">
        <v>12</v>
      </c>
      <c r="E72" s="8" t="s">
        <v>20</v>
      </c>
      <c r="F72" s="8" t="s">
        <v>13</v>
      </c>
      <c r="G72" s="8" t="s">
        <v>235</v>
      </c>
      <c r="H72" s="6">
        <v>2</v>
      </c>
      <c r="I72" s="187" t="s">
        <v>334</v>
      </c>
      <c r="J72" s="6" t="s">
        <v>339</v>
      </c>
      <c r="K72" s="25" t="s">
        <v>343</v>
      </c>
      <c r="L72" s="9"/>
      <c r="M72" s="23" t="s">
        <v>347</v>
      </c>
      <c r="N72" s="8"/>
      <c r="O72" s="6"/>
    </row>
    <row r="73" spans="1:15" ht="94.5">
      <c r="A73" s="3">
        <f>SUBTOTAL(3,$B$4:$B73)</f>
        <v>70</v>
      </c>
      <c r="B73" s="6" t="s">
        <v>19</v>
      </c>
      <c r="C73" s="7">
        <v>42075</v>
      </c>
      <c r="D73" s="20">
        <v>19.3</v>
      </c>
      <c r="E73" s="8" t="s">
        <v>57</v>
      </c>
      <c r="F73" s="8" t="s">
        <v>58</v>
      </c>
      <c r="G73" s="8" t="s">
        <v>75</v>
      </c>
      <c r="H73" s="6"/>
      <c r="I73" s="187" t="s">
        <v>335</v>
      </c>
      <c r="J73" s="6" t="s">
        <v>340</v>
      </c>
      <c r="K73" s="25" t="s">
        <v>344</v>
      </c>
      <c r="L73" s="9"/>
      <c r="M73" s="23" t="s">
        <v>533</v>
      </c>
      <c r="N73" s="8"/>
      <c r="O73" s="6"/>
    </row>
    <row r="74" spans="1:15" ht="67.5">
      <c r="A74" s="3">
        <f>SUBTOTAL(3,$B$4:$B74)</f>
        <v>71</v>
      </c>
      <c r="B74" s="6" t="s">
        <v>19</v>
      </c>
      <c r="C74" s="7">
        <v>42075</v>
      </c>
      <c r="D74" s="20">
        <v>21</v>
      </c>
      <c r="E74" s="8" t="s">
        <v>57</v>
      </c>
      <c r="F74" s="8" t="s">
        <v>58</v>
      </c>
      <c r="G74" s="8" t="s">
        <v>330</v>
      </c>
      <c r="H74" s="6"/>
      <c r="I74" s="187" t="s">
        <v>336</v>
      </c>
      <c r="J74" s="6" t="s">
        <v>341</v>
      </c>
      <c r="K74" s="25" t="s">
        <v>345</v>
      </c>
      <c r="L74" s="9"/>
      <c r="M74" s="23" t="s">
        <v>348</v>
      </c>
      <c r="N74" s="8"/>
      <c r="O74" s="6"/>
    </row>
    <row r="75" spans="1:15" ht="54">
      <c r="A75" s="3">
        <f>SUBTOTAL(3,$B$4:$B75)</f>
        <v>72</v>
      </c>
      <c r="B75" s="6" t="s">
        <v>19</v>
      </c>
      <c r="C75" s="7">
        <v>42075</v>
      </c>
      <c r="D75" s="20">
        <v>21</v>
      </c>
      <c r="E75" s="8" t="s">
        <v>57</v>
      </c>
      <c r="F75" s="8" t="s">
        <v>58</v>
      </c>
      <c r="G75" s="8" t="s">
        <v>331</v>
      </c>
      <c r="H75" s="6"/>
      <c r="I75" s="187"/>
      <c r="J75" s="6"/>
      <c r="K75" s="25" t="s">
        <v>346</v>
      </c>
      <c r="L75" s="9"/>
      <c r="M75" s="23" t="s">
        <v>349</v>
      </c>
      <c r="N75" s="8"/>
      <c r="O75" s="6"/>
    </row>
    <row r="76" spans="1:15" ht="95.25" customHeight="1">
      <c r="A76" s="3">
        <f>SUBTOTAL(3,$B$4:$B76)</f>
        <v>73</v>
      </c>
      <c r="B76" s="6" t="s">
        <v>19</v>
      </c>
      <c r="C76" s="7">
        <v>42075</v>
      </c>
      <c r="D76" s="20">
        <v>23</v>
      </c>
      <c r="E76" s="8" t="s">
        <v>57</v>
      </c>
      <c r="F76" s="8" t="s">
        <v>128</v>
      </c>
      <c r="G76" s="8" t="s">
        <v>332</v>
      </c>
      <c r="H76" s="6">
        <v>3</v>
      </c>
      <c r="I76" s="187" t="s">
        <v>337</v>
      </c>
      <c r="J76" s="6" t="s">
        <v>342</v>
      </c>
      <c r="K76" s="25">
        <v>2500000</v>
      </c>
      <c r="L76" s="9"/>
      <c r="M76" s="23" t="s">
        <v>532</v>
      </c>
      <c r="N76" s="8"/>
      <c r="O76" s="6"/>
    </row>
    <row r="77" spans="1:15" ht="57.75" customHeight="1">
      <c r="A77" s="3">
        <f>SUBTOTAL(3,$B$4:$B77)</f>
        <v>74</v>
      </c>
      <c r="B77" s="6" t="s">
        <v>74</v>
      </c>
      <c r="C77" s="7">
        <v>42079</v>
      </c>
      <c r="D77" s="20">
        <v>7</v>
      </c>
      <c r="E77" s="8" t="s">
        <v>289</v>
      </c>
      <c r="F77" s="8" t="s">
        <v>350</v>
      </c>
      <c r="G77" s="8" t="s">
        <v>289</v>
      </c>
      <c r="H77" s="6">
        <v>1</v>
      </c>
      <c r="I77" s="187" t="s">
        <v>351</v>
      </c>
      <c r="J77" s="6" t="s">
        <v>352</v>
      </c>
      <c r="K77" s="25" t="s">
        <v>353</v>
      </c>
      <c r="L77" s="9"/>
      <c r="M77" s="23" t="s">
        <v>354</v>
      </c>
      <c r="N77" s="8"/>
      <c r="O77" s="6"/>
    </row>
    <row r="78" spans="1:15" ht="302.25" customHeight="1">
      <c r="A78" s="3">
        <f>SUBTOTAL(3,$B$4:$B78)</f>
        <v>75</v>
      </c>
      <c r="B78" s="106" t="s">
        <v>74</v>
      </c>
      <c r="C78" s="7">
        <v>42085</v>
      </c>
      <c r="D78" s="106">
        <v>7.23</v>
      </c>
      <c r="E78" s="8" t="s">
        <v>117</v>
      </c>
      <c r="F78" s="8" t="s">
        <v>355</v>
      </c>
      <c r="G78" s="8" t="s">
        <v>356</v>
      </c>
      <c r="H78" s="6">
        <v>1</v>
      </c>
      <c r="I78" s="200" t="s">
        <v>357</v>
      </c>
      <c r="J78" s="114">
        <v>110.39881</v>
      </c>
      <c r="K78" s="115" t="s">
        <v>463</v>
      </c>
      <c r="L78" s="9"/>
      <c r="M78" s="112" t="s">
        <v>464</v>
      </c>
      <c r="N78" s="9" t="s">
        <v>534</v>
      </c>
      <c r="O78" s="6"/>
    </row>
    <row r="79" spans="1:15" ht="40.5" customHeight="1">
      <c r="A79" s="3">
        <f>SUBTOTAL(3,$B$4:$B79)</f>
        <v>76</v>
      </c>
      <c r="B79" s="6" t="s">
        <v>125</v>
      </c>
      <c r="C79" s="7">
        <v>42085</v>
      </c>
      <c r="D79" s="20">
        <v>14.3</v>
      </c>
      <c r="E79" s="8" t="s">
        <v>23</v>
      </c>
      <c r="F79" s="8" t="s">
        <v>465</v>
      </c>
      <c r="G79" s="8" t="s">
        <v>358</v>
      </c>
      <c r="H79" s="6"/>
      <c r="I79" s="187"/>
      <c r="J79" s="6"/>
      <c r="K79" s="25"/>
      <c r="L79" s="9"/>
      <c r="M79" s="23" t="s">
        <v>359</v>
      </c>
      <c r="N79" s="9" t="s">
        <v>608</v>
      </c>
      <c r="O79" s="6"/>
    </row>
    <row r="80" spans="1:15" ht="56.25" customHeight="1" thickBot="1">
      <c r="A80" s="3">
        <f>SUBTOTAL(3,$B$4:$B80)</f>
        <v>77</v>
      </c>
      <c r="B80" s="6" t="s">
        <v>32</v>
      </c>
      <c r="C80" s="7">
        <v>42087</v>
      </c>
      <c r="D80" s="20">
        <v>14.45</v>
      </c>
      <c r="E80" s="8" t="s">
        <v>183</v>
      </c>
      <c r="F80" s="8" t="s">
        <v>307</v>
      </c>
      <c r="G80" s="8" t="s">
        <v>308</v>
      </c>
      <c r="H80" s="6">
        <v>6</v>
      </c>
      <c r="I80" s="187"/>
      <c r="J80" s="6"/>
      <c r="K80" s="108" t="s">
        <v>361</v>
      </c>
      <c r="L80" s="9"/>
      <c r="M80" s="109" t="s">
        <v>362</v>
      </c>
      <c r="N80" s="8"/>
      <c r="O80" s="6"/>
    </row>
    <row r="81" spans="1:15" ht="49.5" customHeight="1" thickBot="1">
      <c r="A81" s="3">
        <f>SUBTOTAL(3,$B$4:$B81)</f>
        <v>78</v>
      </c>
      <c r="B81" s="6" t="s">
        <v>72</v>
      </c>
      <c r="C81" s="7">
        <v>42087</v>
      </c>
      <c r="D81" s="20">
        <v>15</v>
      </c>
      <c r="E81" s="8" t="s">
        <v>117</v>
      </c>
      <c r="F81" s="8" t="s">
        <v>117</v>
      </c>
      <c r="G81" s="8" t="s">
        <v>467</v>
      </c>
      <c r="H81" s="6">
        <v>3</v>
      </c>
      <c r="I81" s="201" t="s">
        <v>360</v>
      </c>
      <c r="J81" s="6" t="s">
        <v>469</v>
      </c>
      <c r="K81" s="108" t="s">
        <v>364</v>
      </c>
      <c r="L81" s="9"/>
      <c r="M81" s="109" t="s">
        <v>362</v>
      </c>
      <c r="N81" s="8"/>
      <c r="O81" s="6"/>
    </row>
    <row r="82" spans="1:15" ht="65.25" customHeight="1" thickBot="1">
      <c r="A82" s="3">
        <f>SUBTOTAL(3,$B$4:$B82)</f>
        <v>79</v>
      </c>
      <c r="B82" s="6" t="s">
        <v>72</v>
      </c>
      <c r="C82" s="7">
        <v>42087</v>
      </c>
      <c r="D82" s="20">
        <v>15</v>
      </c>
      <c r="E82" s="8" t="s">
        <v>117</v>
      </c>
      <c r="F82" s="8" t="s">
        <v>117</v>
      </c>
      <c r="G82" s="8" t="s">
        <v>467</v>
      </c>
      <c r="H82" s="6">
        <v>4</v>
      </c>
      <c r="I82" s="202" t="s">
        <v>363</v>
      </c>
      <c r="J82" s="111" t="s">
        <v>468</v>
      </c>
      <c r="K82" s="108" t="s">
        <v>364</v>
      </c>
      <c r="L82" s="9"/>
      <c r="M82" s="109" t="s">
        <v>365</v>
      </c>
      <c r="N82" s="8"/>
      <c r="O82" s="6"/>
    </row>
    <row r="83" spans="1:15" ht="40.5" customHeight="1" thickBot="1">
      <c r="A83" s="3">
        <f>SUBTOTAL(3,$B$4:$B83)</f>
        <v>80</v>
      </c>
      <c r="B83" s="6" t="s">
        <v>72</v>
      </c>
      <c r="C83" s="7">
        <v>42087</v>
      </c>
      <c r="D83" s="20">
        <v>16.3</v>
      </c>
      <c r="E83" s="8" t="s">
        <v>75</v>
      </c>
      <c r="F83" s="8" t="s">
        <v>76</v>
      </c>
      <c r="G83" s="8" t="s">
        <v>320</v>
      </c>
      <c r="H83" s="6">
        <v>2</v>
      </c>
      <c r="I83" s="201" t="s">
        <v>366</v>
      </c>
      <c r="J83" s="111" t="s">
        <v>367</v>
      </c>
      <c r="K83" s="108" t="s">
        <v>368</v>
      </c>
      <c r="L83" s="9"/>
      <c r="M83" s="23" t="s">
        <v>369</v>
      </c>
      <c r="N83" s="8"/>
      <c r="O83" s="6"/>
    </row>
    <row r="84" spans="1:15" ht="90" customHeight="1" thickBot="1">
      <c r="A84" s="3">
        <f>SUBTOTAL(3,$B$4:$B84)</f>
        <v>81</v>
      </c>
      <c r="B84" s="6" t="s">
        <v>72</v>
      </c>
      <c r="C84" s="7">
        <v>42087</v>
      </c>
      <c r="D84" s="20">
        <v>17</v>
      </c>
      <c r="E84" s="8" t="s">
        <v>466</v>
      </c>
      <c r="F84" s="8" t="s">
        <v>370</v>
      </c>
      <c r="G84" s="8" t="s">
        <v>371</v>
      </c>
      <c r="H84" s="6">
        <v>82</v>
      </c>
      <c r="I84" s="201" t="s">
        <v>372</v>
      </c>
      <c r="J84" s="111" t="s">
        <v>470</v>
      </c>
      <c r="K84" s="108" t="s">
        <v>373</v>
      </c>
      <c r="L84" s="9"/>
      <c r="M84" s="23" t="s">
        <v>374</v>
      </c>
      <c r="N84" s="9" t="s">
        <v>535</v>
      </c>
      <c r="O84" s="6"/>
    </row>
    <row r="85" spans="1:15" ht="198" customHeight="1" thickBot="1">
      <c r="A85" s="3">
        <f>SUBTOTAL(3,$B$4:$B85)</f>
        <v>82</v>
      </c>
      <c r="B85" s="6" t="s">
        <v>32</v>
      </c>
      <c r="C85" s="7">
        <v>42088</v>
      </c>
      <c r="D85" s="104">
        <v>16.2</v>
      </c>
      <c r="E85" s="104" t="s">
        <v>75</v>
      </c>
      <c r="F85" s="104" t="s">
        <v>375</v>
      </c>
      <c r="G85" s="104" t="s">
        <v>376</v>
      </c>
      <c r="H85" s="104">
        <v>12</v>
      </c>
      <c r="I85" s="203" t="s">
        <v>377</v>
      </c>
      <c r="J85" s="91">
        <v>110.352555</v>
      </c>
      <c r="K85" s="105" t="s">
        <v>378</v>
      </c>
      <c r="L85" s="9"/>
      <c r="M85" s="23" t="s">
        <v>471</v>
      </c>
      <c r="N85" s="138" t="s">
        <v>536</v>
      </c>
      <c r="O85" s="6"/>
    </row>
    <row r="86" spans="1:15" ht="141" customHeight="1" thickBot="1">
      <c r="A86" s="3">
        <f>SUBTOTAL(3,$B$4:$B86)</f>
        <v>83</v>
      </c>
      <c r="B86" s="6" t="s">
        <v>72</v>
      </c>
      <c r="C86" s="7">
        <v>42089</v>
      </c>
      <c r="D86" s="20">
        <v>14.3</v>
      </c>
      <c r="E86" s="8" t="s">
        <v>379</v>
      </c>
      <c r="F86" s="8" t="s">
        <v>380</v>
      </c>
      <c r="G86" s="8" t="s">
        <v>472</v>
      </c>
      <c r="H86" s="6">
        <v>2</v>
      </c>
      <c r="I86" s="204" t="s">
        <v>381</v>
      </c>
      <c r="J86" s="107">
        <v>110.30813000000001</v>
      </c>
      <c r="K86" s="110" t="s">
        <v>271</v>
      </c>
      <c r="L86" s="9"/>
      <c r="M86" s="23" t="s">
        <v>473</v>
      </c>
      <c r="N86" s="8"/>
      <c r="O86" s="6"/>
    </row>
    <row r="87" spans="1:15" ht="106.5" customHeight="1" thickBot="1">
      <c r="A87" s="3">
        <f>SUBTOTAL(3,$B$4:$B87)</f>
        <v>84</v>
      </c>
      <c r="B87" s="6" t="s">
        <v>72</v>
      </c>
      <c r="C87" s="7">
        <v>42089</v>
      </c>
      <c r="D87" s="20">
        <v>14.3</v>
      </c>
      <c r="E87" s="8" t="s">
        <v>379</v>
      </c>
      <c r="F87" s="8" t="s">
        <v>380</v>
      </c>
      <c r="G87" s="8" t="s">
        <v>472</v>
      </c>
      <c r="H87" s="6">
        <v>3</v>
      </c>
      <c r="I87" s="187"/>
      <c r="J87" s="6"/>
      <c r="K87" s="116" t="s">
        <v>382</v>
      </c>
      <c r="L87" s="9"/>
      <c r="M87" s="23" t="s">
        <v>474</v>
      </c>
      <c r="N87" s="8"/>
      <c r="O87" s="6"/>
    </row>
    <row r="88" spans="1:15" ht="66" customHeight="1" thickBot="1">
      <c r="A88" s="3">
        <f>SUBTOTAL(3,$B$4:$B88)</f>
        <v>85</v>
      </c>
      <c r="B88" s="6" t="s">
        <v>72</v>
      </c>
      <c r="C88" s="7">
        <v>42089</v>
      </c>
      <c r="D88" s="20">
        <v>14.3</v>
      </c>
      <c r="E88" s="8" t="s">
        <v>183</v>
      </c>
      <c r="F88" s="8" t="s">
        <v>475</v>
      </c>
      <c r="G88" s="8" t="s">
        <v>383</v>
      </c>
      <c r="H88" s="6">
        <v>1</v>
      </c>
      <c r="I88" s="205" t="s">
        <v>384</v>
      </c>
      <c r="J88" s="118">
        <v>110.33286</v>
      </c>
      <c r="K88" s="117" t="s">
        <v>385</v>
      </c>
      <c r="L88" s="9"/>
      <c r="M88" s="23" t="s">
        <v>476</v>
      </c>
      <c r="N88" s="8"/>
      <c r="O88" s="6"/>
    </row>
    <row r="89" spans="1:15" ht="27" customHeight="1" thickBot="1">
      <c r="A89" s="3">
        <f>SUBTOTAL(3,$B$4:$B89)</f>
        <v>86</v>
      </c>
      <c r="B89" s="6" t="s">
        <v>72</v>
      </c>
      <c r="C89" s="7">
        <v>42089</v>
      </c>
      <c r="D89" s="20">
        <v>14.3</v>
      </c>
      <c r="E89" s="8" t="s">
        <v>250</v>
      </c>
      <c r="F89" s="8" t="s">
        <v>386</v>
      </c>
      <c r="G89" s="8" t="s">
        <v>387</v>
      </c>
      <c r="H89" s="6">
        <v>1</v>
      </c>
      <c r="I89" s="204" t="s">
        <v>388</v>
      </c>
      <c r="J89" s="6">
        <v>110.31010000000001</v>
      </c>
      <c r="K89" s="25" t="s">
        <v>389</v>
      </c>
      <c r="L89" s="9"/>
      <c r="M89" s="109" t="s">
        <v>390</v>
      </c>
      <c r="N89" s="8"/>
      <c r="O89" s="6"/>
    </row>
    <row r="90" spans="1:15" ht="24" customHeight="1" thickBot="1">
      <c r="A90" s="3">
        <f>SUBTOTAL(3,$B$4:$B90)</f>
        <v>87</v>
      </c>
      <c r="B90" s="6" t="s">
        <v>72</v>
      </c>
      <c r="C90" s="7">
        <v>42089</v>
      </c>
      <c r="D90" s="20">
        <v>14.3</v>
      </c>
      <c r="E90" s="8" t="s">
        <v>250</v>
      </c>
      <c r="F90" s="8" t="s">
        <v>386</v>
      </c>
      <c r="G90" s="8" t="s">
        <v>272</v>
      </c>
      <c r="H90" s="6">
        <v>3</v>
      </c>
      <c r="I90" s="187"/>
      <c r="J90" s="6"/>
      <c r="K90" s="25" t="s">
        <v>391</v>
      </c>
      <c r="L90" s="9"/>
      <c r="M90" s="109" t="s">
        <v>392</v>
      </c>
      <c r="N90" s="8"/>
      <c r="O90" s="6"/>
    </row>
    <row r="91" spans="1:15" ht="35.25" customHeight="1" thickBot="1">
      <c r="A91" s="3">
        <f>SUBTOTAL(3,$B$4:$B91)</f>
        <v>88</v>
      </c>
      <c r="B91" s="6" t="s">
        <v>72</v>
      </c>
      <c r="C91" s="7">
        <v>42089</v>
      </c>
      <c r="D91" s="20">
        <v>14.3</v>
      </c>
      <c r="E91" s="8" t="s">
        <v>183</v>
      </c>
      <c r="F91" s="8" t="s">
        <v>475</v>
      </c>
      <c r="G91" s="8" t="s">
        <v>393</v>
      </c>
      <c r="H91" s="6">
        <v>3</v>
      </c>
      <c r="I91" s="204" t="s">
        <v>394</v>
      </c>
      <c r="J91" s="6">
        <v>110.32125000000001</v>
      </c>
      <c r="K91" s="108" t="s">
        <v>395</v>
      </c>
      <c r="L91" s="9"/>
      <c r="M91" s="109" t="s">
        <v>396</v>
      </c>
      <c r="N91" s="8"/>
      <c r="O91" s="6"/>
    </row>
    <row r="92" spans="1:15" ht="30" customHeight="1" thickBot="1">
      <c r="A92" s="3">
        <f>SUBTOTAL(3,$B$4:$B92)</f>
        <v>89</v>
      </c>
      <c r="B92" s="6" t="s">
        <v>72</v>
      </c>
      <c r="C92" s="7">
        <v>42089</v>
      </c>
      <c r="D92" s="20">
        <v>14.3</v>
      </c>
      <c r="E92" s="8" t="s">
        <v>183</v>
      </c>
      <c r="F92" s="8" t="s">
        <v>475</v>
      </c>
      <c r="G92" s="8" t="s">
        <v>397</v>
      </c>
      <c r="H92" s="6">
        <v>5</v>
      </c>
      <c r="I92" s="187"/>
      <c r="J92" s="6"/>
      <c r="K92" s="110" t="s">
        <v>398</v>
      </c>
      <c r="L92" s="9"/>
      <c r="M92" s="109" t="s">
        <v>399</v>
      </c>
      <c r="N92" s="8"/>
      <c r="O92" s="6"/>
    </row>
    <row r="93" spans="1:15" ht="42" customHeight="1" thickBot="1">
      <c r="A93" s="3">
        <f>SUBTOTAL(3,$B$4:$B93)</f>
        <v>90</v>
      </c>
      <c r="B93" s="6" t="s">
        <v>72</v>
      </c>
      <c r="C93" s="7">
        <v>42089</v>
      </c>
      <c r="D93" s="20">
        <v>14.3</v>
      </c>
      <c r="E93" s="8" t="s">
        <v>250</v>
      </c>
      <c r="F93" s="8" t="s">
        <v>386</v>
      </c>
      <c r="G93" s="8" t="s">
        <v>272</v>
      </c>
      <c r="H93" s="10">
        <v>4</v>
      </c>
      <c r="I93" s="204" t="s">
        <v>400</v>
      </c>
      <c r="J93" s="6">
        <v>110.30963</v>
      </c>
      <c r="K93" s="108" t="s">
        <v>401</v>
      </c>
      <c r="L93" s="9"/>
      <c r="M93" s="109" t="s">
        <v>402</v>
      </c>
      <c r="N93" s="8"/>
      <c r="O93" s="6"/>
    </row>
    <row r="94" spans="1:15" ht="96" customHeight="1" thickBot="1">
      <c r="A94" s="3">
        <f>SUBTOTAL(3,$B$4:$B94)</f>
        <v>91</v>
      </c>
      <c r="B94" s="6" t="s">
        <v>72</v>
      </c>
      <c r="C94" s="7">
        <v>42089</v>
      </c>
      <c r="D94" s="20">
        <v>14.3</v>
      </c>
      <c r="E94" s="8" t="s">
        <v>75</v>
      </c>
      <c r="F94" s="8" t="s">
        <v>375</v>
      </c>
      <c r="G94" s="8" t="s">
        <v>478</v>
      </c>
      <c r="H94" s="10">
        <v>52</v>
      </c>
      <c r="I94" s="204" t="s">
        <v>403</v>
      </c>
      <c r="J94" s="107">
        <v>110.34833</v>
      </c>
      <c r="K94" s="108" t="s">
        <v>404</v>
      </c>
      <c r="L94" s="9"/>
      <c r="M94" s="23" t="s">
        <v>480</v>
      </c>
      <c r="N94" s="8"/>
      <c r="O94" s="6"/>
    </row>
    <row r="95" spans="1:15" ht="44.25" customHeight="1" thickBot="1">
      <c r="A95" s="3">
        <f>SUBTOTAL(3,$B$4:$B95)</f>
        <v>92</v>
      </c>
      <c r="B95" s="6" t="s">
        <v>72</v>
      </c>
      <c r="C95" s="7">
        <v>42089</v>
      </c>
      <c r="D95" s="20">
        <v>14.3</v>
      </c>
      <c r="E95" s="8" t="s">
        <v>183</v>
      </c>
      <c r="F95" s="8" t="s">
        <v>475</v>
      </c>
      <c r="G95" s="8" t="s">
        <v>405</v>
      </c>
      <c r="H95" s="10">
        <v>8</v>
      </c>
      <c r="I95" s="204" t="s">
        <v>406</v>
      </c>
      <c r="J95" s="6">
        <v>110.32768</v>
      </c>
      <c r="K95" s="108" t="s">
        <v>407</v>
      </c>
      <c r="L95" s="9"/>
      <c r="M95" s="23" t="s">
        <v>408</v>
      </c>
      <c r="N95" s="8"/>
      <c r="O95" s="6"/>
    </row>
    <row r="96" spans="1:15" ht="30" customHeight="1" thickBot="1">
      <c r="A96" s="3">
        <f>SUBTOTAL(3,$B$4:$B96)</f>
        <v>93</v>
      </c>
      <c r="B96" s="6" t="s">
        <v>72</v>
      </c>
      <c r="C96" s="7">
        <v>42089</v>
      </c>
      <c r="D96" s="20">
        <v>14.3</v>
      </c>
      <c r="E96" s="8" t="s">
        <v>477</v>
      </c>
      <c r="F96" s="8" t="s">
        <v>475</v>
      </c>
      <c r="G96" s="8" t="s">
        <v>405</v>
      </c>
      <c r="H96" s="10">
        <v>7</v>
      </c>
      <c r="I96" s="187" t="s">
        <v>479</v>
      </c>
      <c r="J96" s="6">
        <v>110.32798</v>
      </c>
      <c r="K96" s="108" t="s">
        <v>409</v>
      </c>
      <c r="L96" s="9"/>
      <c r="M96" s="23" t="s">
        <v>410</v>
      </c>
      <c r="N96" s="8"/>
      <c r="O96" s="6"/>
    </row>
    <row r="97" spans="1:15" ht="138.75" customHeight="1" thickBot="1">
      <c r="A97" s="3">
        <f>SUBTOTAL(3,$B$4:$B97)</f>
        <v>94</v>
      </c>
      <c r="B97" s="6" t="s">
        <v>72</v>
      </c>
      <c r="C97" s="7">
        <v>42089</v>
      </c>
      <c r="D97" s="20">
        <v>14.3</v>
      </c>
      <c r="E97" s="8" t="s">
        <v>250</v>
      </c>
      <c r="F97" s="8" t="s">
        <v>386</v>
      </c>
      <c r="G97" s="8" t="s">
        <v>411</v>
      </c>
      <c r="H97" s="10">
        <v>1</v>
      </c>
      <c r="I97" s="203" t="s">
        <v>412</v>
      </c>
      <c r="J97" s="104">
        <v>110.3036</v>
      </c>
      <c r="K97" s="105" t="s">
        <v>271</v>
      </c>
      <c r="L97" s="9"/>
      <c r="M97" s="23" t="s">
        <v>482</v>
      </c>
      <c r="N97" s="8"/>
      <c r="O97" s="6"/>
    </row>
    <row r="98" spans="1:15" ht="69.75" customHeight="1" thickBot="1">
      <c r="A98" s="3">
        <f>SUBTOTAL(3,$B$4:$B98)</f>
        <v>95</v>
      </c>
      <c r="B98" s="6" t="s">
        <v>72</v>
      </c>
      <c r="C98" s="7">
        <v>42089</v>
      </c>
      <c r="D98" s="20">
        <v>14.3</v>
      </c>
      <c r="E98" s="8" t="s">
        <v>250</v>
      </c>
      <c r="F98" s="8" t="s">
        <v>386</v>
      </c>
      <c r="G98" s="8" t="s">
        <v>411</v>
      </c>
      <c r="H98" s="10">
        <v>1</v>
      </c>
      <c r="I98" s="204" t="s">
        <v>413</v>
      </c>
      <c r="J98" s="107">
        <v>110.30286</v>
      </c>
      <c r="K98" s="108" t="s">
        <v>414</v>
      </c>
      <c r="L98" s="9"/>
      <c r="M98" s="23" t="s">
        <v>483</v>
      </c>
      <c r="N98" s="8"/>
      <c r="O98" s="6"/>
    </row>
    <row r="99" spans="1:15" ht="130.5" customHeight="1" thickBot="1">
      <c r="A99" s="3">
        <f>SUBTOTAL(3,$B$4:$B99)</f>
        <v>96</v>
      </c>
      <c r="B99" s="6" t="s">
        <v>72</v>
      </c>
      <c r="C99" s="7">
        <v>42089</v>
      </c>
      <c r="D99" s="20">
        <v>14.3</v>
      </c>
      <c r="E99" s="8" t="s">
        <v>250</v>
      </c>
      <c r="F99" s="8" t="s">
        <v>386</v>
      </c>
      <c r="G99" s="8" t="s">
        <v>411</v>
      </c>
      <c r="H99" s="10">
        <v>5</v>
      </c>
      <c r="I99" s="204" t="s">
        <v>415</v>
      </c>
      <c r="J99" s="107">
        <v>110.30193</v>
      </c>
      <c r="K99" s="108" t="s">
        <v>416</v>
      </c>
      <c r="L99" s="9"/>
      <c r="M99" s="23" t="s">
        <v>484</v>
      </c>
      <c r="N99" s="8"/>
      <c r="O99" s="6"/>
    </row>
    <row r="100" spans="1:15" ht="57.75" customHeight="1" thickBot="1">
      <c r="A100" s="3">
        <f>SUBTOTAL(3,$B$4:$B100)</f>
        <v>97</v>
      </c>
      <c r="B100" s="6" t="s">
        <v>72</v>
      </c>
      <c r="C100" s="7">
        <v>42089</v>
      </c>
      <c r="D100" s="20">
        <v>14.3</v>
      </c>
      <c r="E100" s="8" t="s">
        <v>379</v>
      </c>
      <c r="F100" s="8" t="s">
        <v>481</v>
      </c>
      <c r="G100" s="8" t="s">
        <v>417</v>
      </c>
      <c r="H100" s="10">
        <v>3</v>
      </c>
      <c r="I100" s="203" t="s">
        <v>418</v>
      </c>
      <c r="J100" s="104">
        <v>110.32222</v>
      </c>
      <c r="K100" s="25" t="s">
        <v>419</v>
      </c>
      <c r="L100" s="9"/>
      <c r="M100" s="23" t="s">
        <v>420</v>
      </c>
      <c r="N100" s="8"/>
      <c r="O100" s="6"/>
    </row>
    <row r="101" spans="1:15" ht="196.5" customHeight="1" thickBot="1">
      <c r="A101" s="3">
        <f>SUBTOTAL(3,$B$4:$B101)</f>
        <v>98</v>
      </c>
      <c r="B101" s="6" t="s">
        <v>72</v>
      </c>
      <c r="C101" s="7">
        <v>42089</v>
      </c>
      <c r="D101" s="20">
        <v>14.3</v>
      </c>
      <c r="E101" s="8" t="s">
        <v>250</v>
      </c>
      <c r="F101" s="8" t="s">
        <v>386</v>
      </c>
      <c r="G101" s="8" t="s">
        <v>421</v>
      </c>
      <c r="H101" s="10">
        <v>3</v>
      </c>
      <c r="I101" s="203" t="s">
        <v>422</v>
      </c>
      <c r="J101" s="104">
        <v>110.29911</v>
      </c>
      <c r="K101" s="25" t="s">
        <v>485</v>
      </c>
      <c r="L101" s="9"/>
      <c r="M101" s="23" t="s">
        <v>486</v>
      </c>
      <c r="N101" s="138" t="s">
        <v>609</v>
      </c>
      <c r="O101" s="6"/>
    </row>
    <row r="102" spans="1:15" ht="80.25" customHeight="1" thickBot="1">
      <c r="A102" s="3">
        <f>SUBTOTAL(3,$B$4:$B102)</f>
        <v>99</v>
      </c>
      <c r="B102" s="6" t="s">
        <v>72</v>
      </c>
      <c r="C102" s="7">
        <v>42089</v>
      </c>
      <c r="D102" s="20">
        <v>14.3</v>
      </c>
      <c r="E102" s="8" t="s">
        <v>250</v>
      </c>
      <c r="F102" s="8" t="s">
        <v>386</v>
      </c>
      <c r="G102" s="8" t="s">
        <v>387</v>
      </c>
      <c r="H102" s="10">
        <v>4</v>
      </c>
      <c r="I102" s="204" t="s">
        <v>423</v>
      </c>
      <c r="J102" s="107">
        <v>110.30803</v>
      </c>
      <c r="K102" s="108" t="s">
        <v>424</v>
      </c>
      <c r="L102" s="9"/>
      <c r="M102" s="23" t="s">
        <v>425</v>
      </c>
      <c r="N102" s="8"/>
      <c r="O102" s="6"/>
    </row>
    <row r="103" spans="1:15" ht="118.5" customHeight="1" thickBot="1">
      <c r="A103" s="3">
        <f>SUBTOTAL(3,$B$4:$B103)</f>
        <v>100</v>
      </c>
      <c r="B103" s="6" t="s">
        <v>74</v>
      </c>
      <c r="C103" s="7">
        <v>42090</v>
      </c>
      <c r="D103" s="20">
        <v>16</v>
      </c>
      <c r="E103" s="8" t="s">
        <v>23</v>
      </c>
      <c r="F103" s="8" t="s">
        <v>283</v>
      </c>
      <c r="G103" s="8" t="s">
        <v>426</v>
      </c>
      <c r="H103" s="10">
        <v>2</v>
      </c>
      <c r="I103" s="204" t="s">
        <v>427</v>
      </c>
      <c r="J103" s="107" t="s">
        <v>428</v>
      </c>
      <c r="K103" s="25" t="s">
        <v>487</v>
      </c>
      <c r="L103" s="9"/>
      <c r="M103" s="23" t="s">
        <v>488</v>
      </c>
      <c r="N103" s="8"/>
      <c r="O103" s="6"/>
    </row>
    <row r="104" spans="1:15" ht="78.75" customHeight="1" thickBot="1">
      <c r="A104" s="3">
        <f>SUBTOTAL(3,$B$4:$B104)</f>
        <v>101</v>
      </c>
      <c r="B104" s="6" t="s">
        <v>74</v>
      </c>
      <c r="C104" s="7">
        <v>42091</v>
      </c>
      <c r="D104" s="20">
        <v>7</v>
      </c>
      <c r="E104" s="8" t="s">
        <v>23</v>
      </c>
      <c r="F104" s="12" t="s">
        <v>490</v>
      </c>
      <c r="G104" s="8" t="s">
        <v>426</v>
      </c>
      <c r="H104" s="10">
        <v>2</v>
      </c>
      <c r="I104" s="203" t="s">
        <v>429</v>
      </c>
      <c r="J104" s="104" t="s">
        <v>430</v>
      </c>
      <c r="K104" s="105" t="s">
        <v>431</v>
      </c>
      <c r="L104" s="9"/>
      <c r="M104" s="23" t="s">
        <v>491</v>
      </c>
      <c r="N104" s="8"/>
      <c r="O104" s="6"/>
    </row>
    <row r="105" spans="1:15" ht="138.75" customHeight="1" thickBot="1">
      <c r="A105" s="3">
        <f>SUBTOTAL(3,$B$4:$B105)</f>
        <v>102</v>
      </c>
      <c r="B105" s="6" t="s">
        <v>19</v>
      </c>
      <c r="C105" s="7">
        <v>42091</v>
      </c>
      <c r="D105" s="20">
        <v>22</v>
      </c>
      <c r="E105" s="8" t="s">
        <v>57</v>
      </c>
      <c r="F105" s="12" t="s">
        <v>58</v>
      </c>
      <c r="G105" s="8" t="s">
        <v>489</v>
      </c>
      <c r="H105" s="10">
        <v>1</v>
      </c>
      <c r="I105" s="206">
        <v>7.8993900000000004</v>
      </c>
      <c r="J105" s="6">
        <v>110.322</v>
      </c>
      <c r="K105" s="25" t="s">
        <v>432</v>
      </c>
      <c r="L105" s="9"/>
      <c r="M105" s="23" t="s">
        <v>494</v>
      </c>
      <c r="N105" s="138" t="s">
        <v>537</v>
      </c>
      <c r="O105" s="6"/>
    </row>
    <row r="106" spans="1:15" ht="67.5" customHeight="1" thickBot="1">
      <c r="A106" s="3">
        <f>SUBTOTAL(3,$B$4:$B106)</f>
        <v>103</v>
      </c>
      <c r="B106" s="6" t="s">
        <v>19</v>
      </c>
      <c r="C106" s="7">
        <v>42091</v>
      </c>
      <c r="D106" s="20">
        <v>3</v>
      </c>
      <c r="E106" s="8" t="s">
        <v>57</v>
      </c>
      <c r="F106" s="12" t="s">
        <v>58</v>
      </c>
      <c r="G106" s="8" t="s">
        <v>543</v>
      </c>
      <c r="H106" s="10">
        <v>1</v>
      </c>
      <c r="I106" s="207" t="s">
        <v>433</v>
      </c>
      <c r="J106" s="6" t="s">
        <v>434</v>
      </c>
      <c r="K106" s="25" t="s">
        <v>435</v>
      </c>
      <c r="L106" s="9"/>
      <c r="M106" s="23" t="s">
        <v>436</v>
      </c>
      <c r="N106" s="8"/>
      <c r="O106" s="6"/>
    </row>
    <row r="107" spans="1:15" ht="40.5">
      <c r="A107" s="3">
        <f>SUBTOTAL(3,$B$4:$B107)</f>
        <v>104</v>
      </c>
      <c r="B107" s="6" t="s">
        <v>19</v>
      </c>
      <c r="C107" s="7">
        <v>42091</v>
      </c>
      <c r="D107" s="20">
        <v>3</v>
      </c>
      <c r="E107" s="8" t="s">
        <v>57</v>
      </c>
      <c r="F107" s="12" t="s">
        <v>58</v>
      </c>
      <c r="G107" s="8" t="s">
        <v>544</v>
      </c>
      <c r="H107" s="10">
        <v>9</v>
      </c>
      <c r="I107" s="187" t="s">
        <v>437</v>
      </c>
      <c r="J107" s="6" t="s">
        <v>438</v>
      </c>
      <c r="K107" s="25" t="s">
        <v>439</v>
      </c>
      <c r="L107" s="9"/>
      <c r="M107" s="23" t="s">
        <v>495</v>
      </c>
      <c r="N107" s="8"/>
      <c r="O107" s="6"/>
    </row>
    <row r="108" spans="1:15" ht="68.25" thickBot="1">
      <c r="A108" s="3">
        <f>SUBTOTAL(3,$B$4:$B108)</f>
        <v>105</v>
      </c>
      <c r="B108" s="6" t="s">
        <v>19</v>
      </c>
      <c r="C108" s="7">
        <v>42091</v>
      </c>
      <c r="D108" s="20">
        <v>21.3</v>
      </c>
      <c r="E108" s="8" t="s">
        <v>84</v>
      </c>
      <c r="F108" s="12" t="s">
        <v>440</v>
      </c>
      <c r="G108" s="8" t="s">
        <v>541</v>
      </c>
      <c r="H108" s="10">
        <v>2</v>
      </c>
      <c r="I108" s="187" t="s">
        <v>492</v>
      </c>
      <c r="J108" s="6" t="s">
        <v>493</v>
      </c>
      <c r="K108" s="25" t="s">
        <v>441</v>
      </c>
      <c r="L108" s="9"/>
      <c r="M108" s="23" t="s">
        <v>496</v>
      </c>
      <c r="N108" s="8"/>
      <c r="O108" s="6"/>
    </row>
    <row r="109" spans="1:15" ht="54.75" thickBot="1">
      <c r="A109" s="3">
        <f>SUBTOTAL(3,$B$4:$B109)</f>
        <v>106</v>
      </c>
      <c r="B109" s="6" t="s">
        <v>19</v>
      </c>
      <c r="C109" s="7">
        <v>42091</v>
      </c>
      <c r="D109" s="20">
        <v>22.3</v>
      </c>
      <c r="E109" s="8" t="s">
        <v>84</v>
      </c>
      <c r="F109" s="8" t="s">
        <v>440</v>
      </c>
      <c r="G109" s="8" t="s">
        <v>541</v>
      </c>
      <c r="H109" s="10">
        <v>4</v>
      </c>
      <c r="I109" s="205" t="s">
        <v>442</v>
      </c>
      <c r="J109" s="6">
        <v>110.44271000000001</v>
      </c>
      <c r="K109" s="25" t="s">
        <v>443</v>
      </c>
      <c r="L109" s="9"/>
      <c r="M109" s="23" t="s">
        <v>444</v>
      </c>
      <c r="N109" s="8"/>
      <c r="O109" s="6"/>
    </row>
    <row r="110" spans="1:15" ht="40.5">
      <c r="A110" s="3">
        <f>SUBTOTAL(3,$B$4:$B110)</f>
        <v>107</v>
      </c>
      <c r="B110" s="6" t="s">
        <v>19</v>
      </c>
      <c r="C110" s="7">
        <v>42091</v>
      </c>
      <c r="D110" s="20">
        <v>22.3</v>
      </c>
      <c r="E110" s="8" t="s">
        <v>84</v>
      </c>
      <c r="F110" s="8" t="s">
        <v>440</v>
      </c>
      <c r="G110" s="8" t="s">
        <v>547</v>
      </c>
      <c r="H110" s="11">
        <v>5</v>
      </c>
      <c r="I110" s="187" t="s">
        <v>445</v>
      </c>
      <c r="J110" s="6">
        <v>110.44267000000001</v>
      </c>
      <c r="K110" s="25" t="s">
        <v>401</v>
      </c>
      <c r="L110" s="9"/>
      <c r="M110" s="23" t="s">
        <v>446</v>
      </c>
      <c r="N110" s="8"/>
      <c r="O110" s="6"/>
    </row>
    <row r="111" spans="1:15" ht="40.5">
      <c r="A111" s="3">
        <f>SUBTOTAL(3,$B$4:$B111)</f>
        <v>108</v>
      </c>
      <c r="B111" s="6" t="s">
        <v>19</v>
      </c>
      <c r="C111" s="7">
        <v>42091</v>
      </c>
      <c r="D111" s="20">
        <v>22</v>
      </c>
      <c r="E111" s="8" t="s">
        <v>84</v>
      </c>
      <c r="F111" s="8" t="s">
        <v>440</v>
      </c>
      <c r="G111" s="8" t="s">
        <v>542</v>
      </c>
      <c r="H111" s="11">
        <v>1</v>
      </c>
      <c r="I111" s="187" t="s">
        <v>447</v>
      </c>
      <c r="J111" s="6">
        <v>110.44392000000001</v>
      </c>
      <c r="K111" s="25" t="s">
        <v>448</v>
      </c>
      <c r="L111" s="9"/>
      <c r="M111" s="23" t="s">
        <v>449</v>
      </c>
      <c r="N111" s="8"/>
      <c r="O111" s="6"/>
    </row>
    <row r="112" spans="1:15" ht="40.5">
      <c r="A112" s="3">
        <f>SUBTOTAL(3,$B$4:$B112)</f>
        <v>109</v>
      </c>
      <c r="B112" s="6" t="s">
        <v>19</v>
      </c>
      <c r="C112" s="7">
        <v>42091</v>
      </c>
      <c r="D112" s="20">
        <v>22</v>
      </c>
      <c r="E112" s="127" t="s">
        <v>84</v>
      </c>
      <c r="F112" s="127" t="s">
        <v>85</v>
      </c>
      <c r="G112" s="127" t="s">
        <v>85</v>
      </c>
      <c r="H112" s="11">
        <v>16</v>
      </c>
      <c r="I112" s="187" t="s">
        <v>450</v>
      </c>
      <c r="J112" s="6">
        <v>110.4267</v>
      </c>
      <c r="K112" s="25" t="s">
        <v>451</v>
      </c>
      <c r="L112" s="9"/>
      <c r="M112" s="23" t="s">
        <v>452</v>
      </c>
      <c r="N112" s="8"/>
      <c r="O112" s="6"/>
    </row>
    <row r="113" spans="1:15" ht="40.5">
      <c r="A113" s="3">
        <f>SUBTOTAL(3,$B$4:$B113)</f>
        <v>110</v>
      </c>
      <c r="B113" s="6" t="s">
        <v>19</v>
      </c>
      <c r="C113" s="7">
        <v>42091</v>
      </c>
      <c r="D113" s="20">
        <v>23</v>
      </c>
      <c r="E113" s="8" t="s">
        <v>84</v>
      </c>
      <c r="F113" s="8" t="s">
        <v>85</v>
      </c>
      <c r="G113" s="8" t="s">
        <v>453</v>
      </c>
      <c r="H113" s="11">
        <v>6</v>
      </c>
      <c r="I113" s="187" t="s">
        <v>454</v>
      </c>
      <c r="J113" s="6">
        <v>110.42361</v>
      </c>
      <c r="K113" s="25" t="s">
        <v>455</v>
      </c>
      <c r="L113" s="9"/>
      <c r="M113" s="23" t="s">
        <v>456</v>
      </c>
      <c r="N113" s="8"/>
      <c r="O113" s="6"/>
    </row>
    <row r="114" spans="1:15" ht="121.5">
      <c r="A114" s="3">
        <f>SUBTOTAL(3,$B$4:$B114)</f>
        <v>111</v>
      </c>
      <c r="B114" s="6" t="s">
        <v>19</v>
      </c>
      <c r="C114" s="7">
        <v>42091</v>
      </c>
      <c r="D114" s="20">
        <v>23</v>
      </c>
      <c r="E114" s="8" t="s">
        <v>57</v>
      </c>
      <c r="F114" s="8" t="s">
        <v>172</v>
      </c>
      <c r="G114" s="8" t="s">
        <v>457</v>
      </c>
      <c r="H114" s="11">
        <v>4</v>
      </c>
      <c r="I114" s="187" t="s">
        <v>458</v>
      </c>
      <c r="J114" s="6">
        <v>110.38903000000001</v>
      </c>
      <c r="K114" s="25" t="s">
        <v>459</v>
      </c>
      <c r="L114" s="9"/>
      <c r="M114" s="23" t="s">
        <v>460</v>
      </c>
      <c r="N114" s="8"/>
      <c r="O114" s="6"/>
    </row>
    <row r="115" spans="1:15" ht="27">
      <c r="A115" s="3">
        <f>SUBTOTAL(3,$B$4:$B115)</f>
        <v>112</v>
      </c>
      <c r="B115" s="6" t="s">
        <v>116</v>
      </c>
      <c r="C115" s="7">
        <v>42091</v>
      </c>
      <c r="D115" s="20">
        <v>23</v>
      </c>
      <c r="E115" s="8" t="s">
        <v>84</v>
      </c>
      <c r="F115" s="8" t="s">
        <v>85</v>
      </c>
      <c r="G115" s="8" t="s">
        <v>86</v>
      </c>
      <c r="H115" s="11">
        <v>22</v>
      </c>
      <c r="I115" s="187">
        <v>0</v>
      </c>
      <c r="J115" s="6">
        <v>0</v>
      </c>
      <c r="K115" s="25" t="s">
        <v>461</v>
      </c>
      <c r="L115" s="9"/>
      <c r="M115" s="23" t="s">
        <v>462</v>
      </c>
      <c r="N115" s="8"/>
      <c r="O115" s="6"/>
    </row>
    <row r="116" spans="1:15" ht="297">
      <c r="A116" s="3">
        <f>SUBTOTAL(3,$B$4:$B116)</f>
        <v>113</v>
      </c>
      <c r="B116" s="6" t="s">
        <v>19</v>
      </c>
      <c r="C116" s="7">
        <v>42097</v>
      </c>
      <c r="D116" s="20">
        <v>20.3</v>
      </c>
      <c r="E116" s="8" t="s">
        <v>57</v>
      </c>
      <c r="F116" s="8" t="s">
        <v>128</v>
      </c>
      <c r="G116" s="8" t="s">
        <v>216</v>
      </c>
      <c r="H116" s="11">
        <v>2</v>
      </c>
      <c r="I116" s="187"/>
      <c r="J116" s="6"/>
      <c r="K116" s="25" t="s">
        <v>497</v>
      </c>
      <c r="L116" s="9"/>
      <c r="M116" s="113" t="s">
        <v>538</v>
      </c>
      <c r="N116" s="8"/>
      <c r="O116" s="6"/>
    </row>
    <row r="117" spans="1:15" ht="40.5">
      <c r="A117" s="3">
        <f>SUBTOTAL(3,$B$4:$B117)</f>
        <v>114</v>
      </c>
      <c r="B117" s="6" t="s">
        <v>32</v>
      </c>
      <c r="C117" s="7">
        <v>42099</v>
      </c>
      <c r="D117" s="20">
        <v>18.3</v>
      </c>
      <c r="E117" s="8" t="s">
        <v>117</v>
      </c>
      <c r="F117" s="8" t="s">
        <v>270</v>
      </c>
      <c r="G117" s="8" t="s">
        <v>498</v>
      </c>
      <c r="H117" s="11">
        <v>4</v>
      </c>
      <c r="I117" s="187"/>
      <c r="J117" s="6"/>
      <c r="K117" s="25" t="s">
        <v>522</v>
      </c>
      <c r="L117" s="9"/>
      <c r="M117" s="23" t="s">
        <v>523</v>
      </c>
      <c r="N117" s="8"/>
      <c r="O117" s="6"/>
    </row>
    <row r="118" spans="1:15" ht="54">
      <c r="A118" s="3">
        <f>SUBTOTAL(3,$B$4:$B118)</f>
        <v>115</v>
      </c>
      <c r="B118" s="6" t="s">
        <v>74</v>
      </c>
      <c r="C118" s="7">
        <v>42100</v>
      </c>
      <c r="D118" s="20">
        <v>18.3</v>
      </c>
      <c r="E118" s="8" t="s">
        <v>289</v>
      </c>
      <c r="F118" s="8" t="s">
        <v>290</v>
      </c>
      <c r="G118" s="8" t="s">
        <v>499</v>
      </c>
      <c r="H118" s="6">
        <v>3</v>
      </c>
      <c r="I118" s="187" t="s">
        <v>500</v>
      </c>
      <c r="J118" s="6" t="s">
        <v>501</v>
      </c>
      <c r="K118" s="25" t="s">
        <v>502</v>
      </c>
      <c r="L118" s="9"/>
      <c r="M118" s="23"/>
      <c r="N118" s="8"/>
      <c r="O118" s="6" t="s">
        <v>29</v>
      </c>
    </row>
    <row r="119" spans="1:15" ht="198" customHeight="1">
      <c r="A119" s="3">
        <f>SUBTOTAL(3,$B$4:$B119)</f>
        <v>116</v>
      </c>
      <c r="B119" s="6" t="s">
        <v>19</v>
      </c>
      <c r="C119" s="7">
        <v>42100</v>
      </c>
      <c r="D119" s="20">
        <v>17</v>
      </c>
      <c r="E119" s="8" t="s">
        <v>93</v>
      </c>
      <c r="F119" s="8" t="s">
        <v>503</v>
      </c>
      <c r="G119" s="8" t="s">
        <v>504</v>
      </c>
      <c r="H119" s="6">
        <v>1</v>
      </c>
      <c r="I119" s="187" t="s">
        <v>505</v>
      </c>
      <c r="J119" s="6" t="s">
        <v>506</v>
      </c>
      <c r="K119" s="25" t="s">
        <v>508</v>
      </c>
      <c r="L119" s="9"/>
      <c r="M119" s="23" t="s">
        <v>507</v>
      </c>
      <c r="N119" s="8"/>
      <c r="O119" s="6" t="s">
        <v>29</v>
      </c>
    </row>
    <row r="120" spans="1:15" ht="94.5">
      <c r="A120" s="3">
        <f>SUBTOTAL(3,$B$4:$B120)</f>
        <v>117</v>
      </c>
      <c r="B120" s="6" t="s">
        <v>19</v>
      </c>
      <c r="C120" s="7">
        <v>42100</v>
      </c>
      <c r="D120" s="20">
        <v>17</v>
      </c>
      <c r="E120" s="8" t="s">
        <v>93</v>
      </c>
      <c r="F120" s="8" t="s">
        <v>503</v>
      </c>
      <c r="G120" s="8" t="s">
        <v>504</v>
      </c>
      <c r="H120" s="6">
        <v>1</v>
      </c>
      <c r="I120" s="187" t="s">
        <v>509</v>
      </c>
      <c r="J120" s="6">
        <v>110.42758000000001</v>
      </c>
      <c r="K120" s="25" t="s">
        <v>511</v>
      </c>
      <c r="L120" s="9"/>
      <c r="M120" s="23" t="s">
        <v>510</v>
      </c>
      <c r="N120" s="8"/>
      <c r="O120" s="6"/>
    </row>
    <row r="121" spans="1:15" ht="108">
      <c r="A121" s="3">
        <f>SUBTOTAL(3,$B$4:$B121)</f>
        <v>118</v>
      </c>
      <c r="B121" s="6" t="s">
        <v>19</v>
      </c>
      <c r="C121" s="7">
        <v>42101</v>
      </c>
      <c r="D121" s="20">
        <v>16.3</v>
      </c>
      <c r="E121" s="8" t="s">
        <v>466</v>
      </c>
      <c r="F121" s="8" t="s">
        <v>512</v>
      </c>
      <c r="G121" s="8" t="s">
        <v>513</v>
      </c>
      <c r="H121" s="6">
        <v>43</v>
      </c>
      <c r="I121" s="187" t="s">
        <v>514</v>
      </c>
      <c r="J121" s="6" t="s">
        <v>515</v>
      </c>
      <c r="K121" s="25" t="s">
        <v>516</v>
      </c>
      <c r="L121" s="9"/>
      <c r="M121" s="113" t="s">
        <v>517</v>
      </c>
      <c r="N121" s="8"/>
      <c r="O121" s="6"/>
    </row>
    <row r="122" spans="1:15" ht="40.5">
      <c r="A122" s="3">
        <f>SUBTOTAL(3,$B$4:$B122)</f>
        <v>119</v>
      </c>
      <c r="B122" s="6" t="s">
        <v>74</v>
      </c>
      <c r="C122" s="7">
        <v>42101</v>
      </c>
      <c r="D122" s="20">
        <v>13.3</v>
      </c>
      <c r="E122" s="8" t="s">
        <v>57</v>
      </c>
      <c r="F122" s="8" t="s">
        <v>518</v>
      </c>
      <c r="G122" s="8" t="s">
        <v>519</v>
      </c>
      <c r="H122" s="6">
        <v>9</v>
      </c>
      <c r="I122" s="187">
        <v>0</v>
      </c>
      <c r="J122" s="6">
        <v>0</v>
      </c>
      <c r="K122" s="25" t="s">
        <v>520</v>
      </c>
      <c r="L122" s="9"/>
      <c r="M122" s="23" t="s">
        <v>521</v>
      </c>
      <c r="N122" s="8"/>
      <c r="O122" s="6"/>
    </row>
    <row r="123" spans="1:15" ht="67.5" customHeight="1">
      <c r="A123" s="3">
        <f>SUBTOTAL(3,$B$4:$B123)</f>
        <v>120</v>
      </c>
      <c r="B123" s="6" t="s">
        <v>74</v>
      </c>
      <c r="C123" s="7">
        <v>42103</v>
      </c>
      <c r="D123" s="20">
        <v>0.01</v>
      </c>
      <c r="E123" s="8" t="s">
        <v>183</v>
      </c>
      <c r="F123" s="8" t="s">
        <v>307</v>
      </c>
      <c r="G123" s="8" t="s">
        <v>540</v>
      </c>
      <c r="H123" s="6">
        <v>1</v>
      </c>
      <c r="I123" s="187" t="s">
        <v>529</v>
      </c>
      <c r="J123" s="6" t="s">
        <v>530</v>
      </c>
      <c r="K123" s="25" t="s">
        <v>531</v>
      </c>
      <c r="L123" s="9"/>
      <c r="M123" s="23" t="s">
        <v>539</v>
      </c>
      <c r="N123" s="9" t="s">
        <v>604</v>
      </c>
      <c r="O123" s="6"/>
    </row>
    <row r="124" spans="1:15" ht="375">
      <c r="A124" s="3">
        <f>SUBTOTAL(3,$B$4:$B124)</f>
        <v>121</v>
      </c>
      <c r="B124" s="6" t="s">
        <v>548</v>
      </c>
      <c r="C124" s="7">
        <v>42105</v>
      </c>
      <c r="D124" s="20">
        <v>10.199999999999999</v>
      </c>
      <c r="E124" s="8" t="s">
        <v>64</v>
      </c>
      <c r="F124" s="8" t="s">
        <v>549</v>
      </c>
      <c r="G124" s="8" t="s">
        <v>550</v>
      </c>
      <c r="H124" s="11">
        <v>6</v>
      </c>
      <c r="I124" s="187" t="s">
        <v>551</v>
      </c>
      <c r="J124" s="6" t="s">
        <v>552</v>
      </c>
      <c r="K124" s="25" t="s">
        <v>553</v>
      </c>
      <c r="L124" s="9"/>
      <c r="M124" s="23" t="s">
        <v>554</v>
      </c>
      <c r="N124" s="9" t="s">
        <v>555</v>
      </c>
      <c r="O124" s="6"/>
    </row>
    <row r="125" spans="1:15" ht="67.5">
      <c r="A125" s="3">
        <f>SUBTOTAL(3,$B$4:$B125)</f>
        <v>122</v>
      </c>
      <c r="B125" s="6" t="s">
        <v>90</v>
      </c>
      <c r="C125" s="7">
        <v>42105</v>
      </c>
      <c r="D125" s="20">
        <v>12.15</v>
      </c>
      <c r="E125" s="8" t="s">
        <v>57</v>
      </c>
      <c r="F125" s="8" t="s">
        <v>172</v>
      </c>
      <c r="G125" s="8" t="s">
        <v>556</v>
      </c>
      <c r="H125" s="11">
        <v>4</v>
      </c>
      <c r="I125" s="187">
        <v>4.3463399999999996</v>
      </c>
      <c r="J125" s="6">
        <v>9122036</v>
      </c>
      <c r="K125" s="25" t="s">
        <v>557</v>
      </c>
      <c r="L125" s="9"/>
      <c r="M125" s="23" t="s">
        <v>558</v>
      </c>
      <c r="N125" s="8"/>
      <c r="O125" s="6"/>
    </row>
    <row r="126" spans="1:15" ht="40.5">
      <c r="A126" s="3">
        <f>SUBTOTAL(3,$B$4:$B126)</f>
        <v>123</v>
      </c>
      <c r="B126" s="6" t="s">
        <v>32</v>
      </c>
      <c r="C126" s="7">
        <v>42108</v>
      </c>
      <c r="D126" s="20">
        <v>11</v>
      </c>
      <c r="E126" s="8" t="s">
        <v>289</v>
      </c>
      <c r="F126" s="8" t="s">
        <v>290</v>
      </c>
      <c r="G126" s="8" t="s">
        <v>499</v>
      </c>
      <c r="H126" s="11"/>
      <c r="I126" s="187">
        <v>0</v>
      </c>
      <c r="J126" s="6">
        <v>0</v>
      </c>
      <c r="K126" s="25" t="s">
        <v>559</v>
      </c>
      <c r="L126" s="9"/>
      <c r="M126" s="23" t="s">
        <v>560</v>
      </c>
      <c r="N126" s="8"/>
      <c r="O126" s="6"/>
    </row>
    <row r="127" spans="1:15" ht="67.5">
      <c r="A127" s="3">
        <f>SUBTOTAL(3,$B$4:$B127)</f>
        <v>124</v>
      </c>
      <c r="B127" s="6" t="s">
        <v>90</v>
      </c>
      <c r="C127" s="7">
        <v>42106</v>
      </c>
      <c r="D127" s="20">
        <v>14.3</v>
      </c>
      <c r="E127" s="8" t="s">
        <v>57</v>
      </c>
      <c r="F127" s="8" t="s">
        <v>563</v>
      </c>
      <c r="G127" s="8" t="s">
        <v>564</v>
      </c>
      <c r="H127" s="11">
        <v>3</v>
      </c>
      <c r="I127" s="187">
        <v>0</v>
      </c>
      <c r="J127" s="6">
        <v>0</v>
      </c>
      <c r="K127" s="25" t="s">
        <v>565</v>
      </c>
      <c r="L127" s="9"/>
      <c r="M127" s="23" t="s">
        <v>566</v>
      </c>
      <c r="N127" s="8"/>
      <c r="O127" s="6" t="s">
        <v>28</v>
      </c>
    </row>
    <row r="128" spans="1:15" ht="67.5">
      <c r="A128" s="3">
        <f>SUBTOTAL(3,$B$4:$B128)</f>
        <v>125</v>
      </c>
      <c r="B128" s="12" t="s">
        <v>72</v>
      </c>
      <c r="C128" s="13">
        <v>42112</v>
      </c>
      <c r="D128" s="20">
        <v>19.399999999999999</v>
      </c>
      <c r="E128" s="8" t="s">
        <v>289</v>
      </c>
      <c r="F128" s="8" t="s">
        <v>290</v>
      </c>
      <c r="G128" s="8" t="s">
        <v>294</v>
      </c>
      <c r="H128" s="12">
        <v>5</v>
      </c>
      <c r="I128" s="199">
        <v>0</v>
      </c>
      <c r="J128" s="12">
        <v>0</v>
      </c>
      <c r="K128" s="25" t="s">
        <v>570</v>
      </c>
      <c r="L128" s="9"/>
      <c r="M128" s="23" t="s">
        <v>622</v>
      </c>
      <c r="N128" s="9" t="s">
        <v>603</v>
      </c>
    </row>
    <row r="129" spans="1:14" ht="27">
      <c r="A129" s="3"/>
      <c r="B129" s="12" t="s">
        <v>72</v>
      </c>
      <c r="C129" s="13">
        <v>42112</v>
      </c>
      <c r="D129" s="20">
        <v>20.3</v>
      </c>
      <c r="E129" s="8" t="s">
        <v>23</v>
      </c>
      <c r="F129" s="8" t="s">
        <v>24</v>
      </c>
      <c r="G129" s="8" t="s">
        <v>575</v>
      </c>
      <c r="H129" s="12">
        <v>1</v>
      </c>
      <c r="I129" s="199">
        <v>0</v>
      </c>
      <c r="J129" s="12">
        <v>0</v>
      </c>
      <c r="K129" s="25" t="s">
        <v>577</v>
      </c>
      <c r="L129" s="9"/>
      <c r="M129" s="23" t="s">
        <v>576</v>
      </c>
      <c r="N129" s="8"/>
    </row>
    <row r="130" spans="1:14" ht="40.5">
      <c r="A130" s="3"/>
      <c r="B130" s="12" t="s">
        <v>116</v>
      </c>
      <c r="C130" s="13">
        <v>42112</v>
      </c>
      <c r="D130" s="21">
        <v>20.350000000000001</v>
      </c>
      <c r="E130" s="8" t="s">
        <v>23</v>
      </c>
      <c r="F130" s="8" t="s">
        <v>24</v>
      </c>
      <c r="G130" s="8" t="s">
        <v>25</v>
      </c>
      <c r="H130" s="12">
        <v>1</v>
      </c>
      <c r="I130" s="199">
        <v>0</v>
      </c>
      <c r="J130" s="12">
        <v>0</v>
      </c>
      <c r="K130" s="25" t="s">
        <v>569</v>
      </c>
      <c r="L130" s="9"/>
      <c r="M130" s="23" t="s">
        <v>571</v>
      </c>
      <c r="N130" s="8"/>
    </row>
    <row r="131" spans="1:14" ht="27">
      <c r="A131" s="3">
        <f>SUBTOTAL(3,$B$4:$B131)</f>
        <v>128</v>
      </c>
      <c r="B131" s="12" t="s">
        <v>72</v>
      </c>
      <c r="C131" s="13">
        <v>42112</v>
      </c>
      <c r="D131" s="21">
        <v>21.15</v>
      </c>
      <c r="E131" s="8" t="s">
        <v>187</v>
      </c>
      <c r="F131" s="8" t="s">
        <v>188</v>
      </c>
      <c r="G131" s="8" t="s">
        <v>572</v>
      </c>
      <c r="H131" s="12">
        <v>1</v>
      </c>
      <c r="I131" s="199">
        <v>0</v>
      </c>
      <c r="J131" s="12">
        <v>0</v>
      </c>
      <c r="K131" s="25" t="s">
        <v>573</v>
      </c>
      <c r="L131" s="9"/>
      <c r="M131" s="23" t="s">
        <v>574</v>
      </c>
      <c r="N131" s="8"/>
    </row>
    <row r="132" spans="1:14">
      <c r="A132" s="3">
        <f>SUBTOTAL(3,$B$4:$B132)</f>
        <v>129</v>
      </c>
      <c r="B132" s="12" t="s">
        <v>72</v>
      </c>
      <c r="C132" s="13">
        <v>42112</v>
      </c>
      <c r="D132" s="21">
        <v>20</v>
      </c>
      <c r="E132" s="8" t="s">
        <v>580</v>
      </c>
      <c r="F132" s="8" t="s">
        <v>579</v>
      </c>
      <c r="G132" s="8" t="s">
        <v>578</v>
      </c>
      <c r="H132" s="8"/>
      <c r="I132" s="199">
        <v>0</v>
      </c>
      <c r="J132" s="12">
        <v>0</v>
      </c>
      <c r="K132" s="25" t="s">
        <v>424</v>
      </c>
      <c r="L132" s="9"/>
      <c r="M132" s="23" t="s">
        <v>581</v>
      </c>
      <c r="N132" s="8"/>
    </row>
    <row r="133" spans="1:14">
      <c r="A133" s="3">
        <f>SUBTOTAL(3,$B$4:$B133)</f>
        <v>130</v>
      </c>
      <c r="B133" s="8" t="s">
        <v>582</v>
      </c>
      <c r="C133" s="13">
        <v>42112</v>
      </c>
      <c r="D133" s="21">
        <v>20</v>
      </c>
      <c r="E133" s="8" t="s">
        <v>580</v>
      </c>
      <c r="F133" s="8" t="s">
        <v>579</v>
      </c>
      <c r="G133" s="8" t="s">
        <v>578</v>
      </c>
      <c r="H133" s="8"/>
      <c r="I133" s="199">
        <v>0</v>
      </c>
      <c r="J133" s="12">
        <v>0</v>
      </c>
      <c r="K133" s="25" t="s">
        <v>592</v>
      </c>
      <c r="L133" s="9"/>
      <c r="M133" s="23"/>
      <c r="N133" s="8"/>
    </row>
    <row r="134" spans="1:14" ht="27">
      <c r="A134" s="3">
        <f>SUBTOTAL(3,$B$4:$B134)</f>
        <v>131</v>
      </c>
      <c r="B134" s="12" t="s">
        <v>72</v>
      </c>
      <c r="C134" s="13">
        <v>42112</v>
      </c>
      <c r="D134" s="21">
        <v>20.149999999999999</v>
      </c>
      <c r="E134" s="8" t="s">
        <v>580</v>
      </c>
      <c r="F134" s="8" t="s">
        <v>584</v>
      </c>
      <c r="G134" s="8" t="s">
        <v>583</v>
      </c>
      <c r="H134" s="8">
        <v>2</v>
      </c>
      <c r="I134" s="199">
        <v>0</v>
      </c>
      <c r="J134" s="12">
        <v>0</v>
      </c>
      <c r="K134" s="25" t="s">
        <v>591</v>
      </c>
      <c r="L134" s="9"/>
      <c r="M134" s="23" t="s">
        <v>587</v>
      </c>
      <c r="N134" s="8"/>
    </row>
    <row r="135" spans="1:14" ht="27">
      <c r="A135" s="3">
        <f>SUBTOTAL(3,$B$4:$B135)</f>
        <v>132</v>
      </c>
      <c r="B135" s="12" t="s">
        <v>72</v>
      </c>
      <c r="C135" s="13">
        <v>42112</v>
      </c>
      <c r="D135" s="21">
        <v>20.149999999999999</v>
      </c>
      <c r="E135" s="8" t="s">
        <v>580</v>
      </c>
      <c r="F135" s="8" t="s">
        <v>579</v>
      </c>
      <c r="G135" s="8" t="s">
        <v>586</v>
      </c>
      <c r="H135" s="8"/>
      <c r="I135" s="199">
        <v>0</v>
      </c>
      <c r="J135" s="12">
        <v>0</v>
      </c>
      <c r="K135" s="25" t="s">
        <v>591</v>
      </c>
      <c r="L135" s="9"/>
      <c r="M135" s="23" t="s">
        <v>589</v>
      </c>
      <c r="N135" s="8"/>
    </row>
    <row r="136" spans="1:14">
      <c r="A136" s="3">
        <f>SUBTOTAL(3,$B$4:$B136)</f>
        <v>133</v>
      </c>
      <c r="B136" s="12" t="s">
        <v>72</v>
      </c>
      <c r="C136" s="13">
        <v>42112</v>
      </c>
      <c r="D136" s="21">
        <v>20.149999999999999</v>
      </c>
      <c r="E136" s="8" t="s">
        <v>580</v>
      </c>
      <c r="F136" s="8" t="s">
        <v>579</v>
      </c>
      <c r="G136" s="8" t="s">
        <v>578</v>
      </c>
      <c r="H136" s="8"/>
      <c r="I136" s="199">
        <v>0</v>
      </c>
      <c r="J136" s="12">
        <v>0</v>
      </c>
      <c r="K136" s="25" t="s">
        <v>590</v>
      </c>
      <c r="L136" s="9"/>
      <c r="M136" s="23" t="s">
        <v>588</v>
      </c>
      <c r="N136" s="8"/>
    </row>
    <row r="137" spans="1:14">
      <c r="A137" s="3">
        <f>SUBTOTAL(3,$B$4:$B137)</f>
        <v>134</v>
      </c>
      <c r="B137" s="12" t="s">
        <v>72</v>
      </c>
      <c r="C137" s="13">
        <v>42112</v>
      </c>
      <c r="D137" s="21">
        <v>20.149999999999999</v>
      </c>
      <c r="E137" s="8" t="s">
        <v>23</v>
      </c>
      <c r="F137" s="8" t="s">
        <v>302</v>
      </c>
      <c r="G137" s="8" t="s">
        <v>189</v>
      </c>
      <c r="H137" s="8">
        <v>4</v>
      </c>
      <c r="I137" s="199">
        <v>0</v>
      </c>
      <c r="J137" s="12">
        <v>0</v>
      </c>
      <c r="K137" s="25" t="s">
        <v>593</v>
      </c>
      <c r="L137" s="9"/>
      <c r="M137" s="23" t="s">
        <v>594</v>
      </c>
      <c r="N137" s="8"/>
    </row>
    <row r="138" spans="1:14">
      <c r="A138" s="3">
        <f>SUBTOTAL(3,$B$4:$B138)</f>
        <v>135</v>
      </c>
      <c r="B138" s="12" t="s">
        <v>72</v>
      </c>
      <c r="C138" s="13">
        <v>42112</v>
      </c>
      <c r="D138" s="21">
        <v>20.149999999999999</v>
      </c>
      <c r="E138" s="8" t="s">
        <v>23</v>
      </c>
      <c r="F138" s="8" t="s">
        <v>595</v>
      </c>
      <c r="G138" s="8" t="s">
        <v>358</v>
      </c>
      <c r="H138" s="8"/>
      <c r="I138" s="199">
        <v>0</v>
      </c>
      <c r="J138" s="12">
        <v>0</v>
      </c>
      <c r="K138" s="25" t="s">
        <v>596</v>
      </c>
      <c r="L138" s="9"/>
      <c r="M138" s="23" t="s">
        <v>597</v>
      </c>
      <c r="N138" s="8"/>
    </row>
    <row r="139" spans="1:14" ht="27">
      <c r="A139" s="3">
        <f>SUBTOTAL(3,$B$4:$B139)</f>
        <v>136</v>
      </c>
      <c r="B139" s="12" t="s">
        <v>72</v>
      </c>
      <c r="C139" s="13">
        <v>41747</v>
      </c>
      <c r="D139" s="21">
        <v>20.149999999999999</v>
      </c>
      <c r="E139" s="12" t="s">
        <v>23</v>
      </c>
      <c r="F139" s="12" t="s">
        <v>24</v>
      </c>
      <c r="G139" s="12" t="s">
        <v>575</v>
      </c>
      <c r="H139" s="12">
        <v>1</v>
      </c>
      <c r="I139" s="199">
        <v>0</v>
      </c>
      <c r="J139" s="12">
        <v>0</v>
      </c>
      <c r="K139" s="24" t="s">
        <v>598</v>
      </c>
      <c r="M139" s="24" t="s">
        <v>599</v>
      </c>
      <c r="N139" s="8"/>
    </row>
    <row r="140" spans="1:14" ht="40.5">
      <c r="A140" s="3">
        <f>SUBTOTAL(3,$B$4:$B140)</f>
        <v>137</v>
      </c>
      <c r="B140" s="8" t="s">
        <v>90</v>
      </c>
      <c r="C140" s="13">
        <v>41747</v>
      </c>
      <c r="D140" s="21">
        <v>23</v>
      </c>
      <c r="E140" s="8" t="s">
        <v>289</v>
      </c>
      <c r="F140" s="8" t="s">
        <v>601</v>
      </c>
      <c r="G140" s="8" t="s">
        <v>600</v>
      </c>
      <c r="H140" s="8">
        <v>10</v>
      </c>
      <c r="I140" s="199">
        <v>0</v>
      </c>
      <c r="J140" s="12">
        <v>0</v>
      </c>
      <c r="K140" s="25" t="s">
        <v>602</v>
      </c>
      <c r="L140" s="9"/>
      <c r="M140" s="23" t="s">
        <v>610</v>
      </c>
      <c r="N140" s="8"/>
    </row>
    <row r="141" spans="1:14" ht="54">
      <c r="A141" s="3">
        <f>SUBTOTAL(3,$B$4:$B141)</f>
        <v>138</v>
      </c>
      <c r="B141" s="8" t="s">
        <v>72</v>
      </c>
      <c r="C141" s="13">
        <v>42112</v>
      </c>
      <c r="D141" s="21">
        <v>20</v>
      </c>
      <c r="E141" s="12" t="s">
        <v>580</v>
      </c>
      <c r="F141" s="12" t="s">
        <v>585</v>
      </c>
      <c r="G141" s="12" t="s">
        <v>611</v>
      </c>
      <c r="H141" s="8">
        <v>5</v>
      </c>
      <c r="I141" s="199">
        <v>0</v>
      </c>
      <c r="J141" s="12">
        <v>0</v>
      </c>
      <c r="K141" s="25" t="s">
        <v>612</v>
      </c>
      <c r="L141" s="9"/>
      <c r="M141" s="23" t="s">
        <v>613</v>
      </c>
      <c r="N141" s="8"/>
    </row>
    <row r="142" spans="1:14" ht="40.5">
      <c r="A142" s="3">
        <f>SUBTOTAL(3,$B$4:$B142)</f>
        <v>139</v>
      </c>
      <c r="B142" s="8" t="s">
        <v>72</v>
      </c>
      <c r="C142" s="13">
        <v>42112</v>
      </c>
      <c r="D142" s="21">
        <v>19.3</v>
      </c>
      <c r="E142" s="8" t="s">
        <v>580</v>
      </c>
      <c r="F142" s="8" t="s">
        <v>614</v>
      </c>
      <c r="G142" s="8" t="s">
        <v>615</v>
      </c>
      <c r="H142" s="8">
        <v>3</v>
      </c>
      <c r="I142" s="199">
        <v>0</v>
      </c>
      <c r="J142" s="12">
        <v>0</v>
      </c>
      <c r="K142" s="25" t="s">
        <v>616</v>
      </c>
      <c r="L142" s="9"/>
      <c r="M142" s="23" t="s">
        <v>617</v>
      </c>
      <c r="N142" s="8"/>
    </row>
    <row r="143" spans="1:14" ht="40.5">
      <c r="A143" s="3">
        <f>SUBTOTAL(3,$B$4:$B143)</f>
        <v>140</v>
      </c>
      <c r="B143" s="8" t="s">
        <v>72</v>
      </c>
      <c r="C143" s="13">
        <v>42112</v>
      </c>
      <c r="D143" s="21">
        <v>20</v>
      </c>
      <c r="E143" s="8" t="s">
        <v>580</v>
      </c>
      <c r="F143" s="8" t="s">
        <v>614</v>
      </c>
      <c r="G143" s="8" t="s">
        <v>618</v>
      </c>
      <c r="H143" s="8">
        <v>2</v>
      </c>
      <c r="I143" s="199">
        <v>0</v>
      </c>
      <c r="J143" s="12">
        <v>0</v>
      </c>
      <c r="K143" s="25" t="s">
        <v>591</v>
      </c>
      <c r="L143" s="9"/>
      <c r="M143" s="23" t="s">
        <v>619</v>
      </c>
      <c r="N143" s="8"/>
    </row>
    <row r="144" spans="1:14" ht="41.25" thickBot="1">
      <c r="A144" s="3">
        <f>SUBTOTAL(3,$B$4:$B144)</f>
        <v>141</v>
      </c>
      <c r="B144" s="17" t="s">
        <v>72</v>
      </c>
      <c r="C144" s="13">
        <v>42112</v>
      </c>
      <c r="D144" s="21">
        <v>22</v>
      </c>
      <c r="E144" s="8" t="s">
        <v>580</v>
      </c>
      <c r="F144" s="8" t="s">
        <v>579</v>
      </c>
      <c r="G144" s="8" t="s">
        <v>586</v>
      </c>
      <c r="H144" s="17">
        <v>67</v>
      </c>
      <c r="I144" s="199">
        <v>0</v>
      </c>
      <c r="J144" s="12">
        <v>0</v>
      </c>
      <c r="K144" s="25" t="s">
        <v>620</v>
      </c>
      <c r="L144" s="9"/>
      <c r="M144" s="23" t="s">
        <v>621</v>
      </c>
      <c r="N144" s="8"/>
    </row>
    <row r="145" spans="1:14" ht="54.75" thickBot="1">
      <c r="A145" s="3">
        <f>SUBTOTAL(3,$B$4:$B145)</f>
        <v>142</v>
      </c>
      <c r="B145" s="17" t="s">
        <v>72</v>
      </c>
      <c r="C145" s="13">
        <v>42112</v>
      </c>
      <c r="D145" s="21">
        <v>20</v>
      </c>
      <c r="E145" s="8" t="s">
        <v>580</v>
      </c>
      <c r="F145" s="8" t="s">
        <v>614</v>
      </c>
      <c r="G145" s="8" t="s">
        <v>623</v>
      </c>
      <c r="H145" s="17">
        <v>2</v>
      </c>
      <c r="I145" s="208" t="s">
        <v>624</v>
      </c>
      <c r="K145" s="25" t="s">
        <v>625</v>
      </c>
      <c r="L145" s="9"/>
      <c r="M145" s="23" t="s">
        <v>626</v>
      </c>
      <c r="N145" s="8"/>
    </row>
    <row r="146" spans="1:14" ht="27.75" thickBot="1">
      <c r="A146" s="3">
        <f>SUBTOTAL(3,$B$4:$B146)</f>
        <v>143</v>
      </c>
      <c r="B146" s="8" t="s">
        <v>72</v>
      </c>
      <c r="C146" s="13">
        <v>42116</v>
      </c>
      <c r="D146" s="21">
        <v>20</v>
      </c>
      <c r="E146" s="8" t="s">
        <v>183</v>
      </c>
      <c r="F146" s="8" t="s">
        <v>183</v>
      </c>
      <c r="G146" s="8" t="s">
        <v>630</v>
      </c>
      <c r="H146" s="8">
        <v>1</v>
      </c>
      <c r="I146" s="208" t="s">
        <v>631</v>
      </c>
      <c r="J146" s="143" t="s">
        <v>636</v>
      </c>
      <c r="K146" s="25"/>
      <c r="L146" s="9"/>
      <c r="M146" s="23" t="s">
        <v>632</v>
      </c>
      <c r="N146" s="8"/>
    </row>
    <row r="147" spans="1:14" ht="27.75" thickBot="1">
      <c r="A147" s="3">
        <f>SUBTOTAL(3,$B$4:$B147)</f>
        <v>144</v>
      </c>
      <c r="B147" s="17" t="s">
        <v>72</v>
      </c>
      <c r="C147" s="13">
        <v>42116</v>
      </c>
      <c r="D147" s="21">
        <v>20</v>
      </c>
      <c r="E147" s="8" t="s">
        <v>250</v>
      </c>
      <c r="F147" s="8" t="s">
        <v>251</v>
      </c>
      <c r="G147" s="8" t="s">
        <v>633</v>
      </c>
      <c r="H147" s="17">
        <v>6</v>
      </c>
      <c r="I147" s="208" t="s">
        <v>634</v>
      </c>
      <c r="J147" s="143" t="s">
        <v>635</v>
      </c>
      <c r="K147" s="25" t="s">
        <v>637</v>
      </c>
      <c r="L147" s="9"/>
      <c r="M147" s="23" t="s">
        <v>638</v>
      </c>
      <c r="N147" s="8"/>
    </row>
    <row r="148" spans="1:14" ht="45" customHeight="1" thickBot="1">
      <c r="A148" s="3">
        <f>SUBTOTAL(3,$B$4:$B148)</f>
        <v>145</v>
      </c>
      <c r="B148" s="18" t="s">
        <v>72</v>
      </c>
      <c r="C148" s="13">
        <v>42116</v>
      </c>
      <c r="D148" s="21">
        <v>20</v>
      </c>
      <c r="E148" s="8" t="s">
        <v>466</v>
      </c>
      <c r="F148" s="8" t="s">
        <v>512</v>
      </c>
      <c r="G148" s="8" t="s">
        <v>639</v>
      </c>
      <c r="H148" s="18">
        <v>4</v>
      </c>
      <c r="I148" s="208"/>
      <c r="K148" s="25" t="s">
        <v>648</v>
      </c>
      <c r="L148" s="9"/>
      <c r="M148" s="148" t="s">
        <v>649</v>
      </c>
      <c r="N148" s="8"/>
    </row>
    <row r="149" spans="1:14" ht="27">
      <c r="A149" s="3">
        <f>SUBTOTAL(3,$B$4:$B149)</f>
        <v>146</v>
      </c>
      <c r="B149" s="17" t="s">
        <v>72</v>
      </c>
      <c r="C149" s="13">
        <v>42116</v>
      </c>
      <c r="D149" s="21">
        <v>21</v>
      </c>
      <c r="E149" s="8" t="s">
        <v>250</v>
      </c>
      <c r="F149" s="8" t="s">
        <v>386</v>
      </c>
      <c r="G149" s="8" t="s">
        <v>272</v>
      </c>
      <c r="H149" s="17">
        <v>3</v>
      </c>
      <c r="I149" s="208" t="s">
        <v>640</v>
      </c>
      <c r="J149" s="143" t="s">
        <v>641</v>
      </c>
      <c r="K149" s="25" t="s">
        <v>642</v>
      </c>
      <c r="L149" s="9"/>
      <c r="M149" s="86" t="s">
        <v>643</v>
      </c>
      <c r="N149" s="8"/>
    </row>
    <row r="150" spans="1:14" ht="72.75" thickBot="1">
      <c r="A150" s="3">
        <f>SUBTOTAL(3,$B$4:$B150)</f>
        <v>147</v>
      </c>
      <c r="B150" s="8" t="s">
        <v>72</v>
      </c>
      <c r="C150" s="13">
        <v>42116</v>
      </c>
      <c r="D150" s="21">
        <v>3</v>
      </c>
      <c r="E150" s="8" t="s">
        <v>107</v>
      </c>
      <c r="F150" s="8" t="s">
        <v>644</v>
      </c>
      <c r="G150" s="8" t="s">
        <v>645</v>
      </c>
      <c r="H150" s="8">
        <v>3</v>
      </c>
      <c r="K150" s="25" t="s">
        <v>647</v>
      </c>
      <c r="L150" s="72"/>
      <c r="M150" s="146" t="s">
        <v>646</v>
      </c>
      <c r="N150" s="73"/>
    </row>
    <row r="151" spans="1:14" ht="216.75" thickBot="1">
      <c r="A151" s="3">
        <f>SUBTOTAL(3,$B$4:$B151)</f>
        <v>148</v>
      </c>
      <c r="B151" s="17" t="s">
        <v>116</v>
      </c>
      <c r="C151" s="13">
        <v>42116</v>
      </c>
      <c r="D151" s="21">
        <v>20</v>
      </c>
      <c r="E151" s="8" t="s">
        <v>64</v>
      </c>
      <c r="F151" s="8" t="s">
        <v>549</v>
      </c>
      <c r="G151" s="8" t="s">
        <v>629</v>
      </c>
      <c r="H151" s="17">
        <v>5</v>
      </c>
      <c r="I151" s="208" t="s">
        <v>652</v>
      </c>
      <c r="J151" s="143" t="s">
        <v>653</v>
      </c>
      <c r="K151" s="25" t="s">
        <v>651</v>
      </c>
      <c r="L151" s="72"/>
      <c r="M151" s="146" t="s">
        <v>650</v>
      </c>
      <c r="N151" s="73"/>
    </row>
    <row r="152" spans="1:14" ht="90">
      <c r="A152" s="3">
        <f>SUBTOTAL(3,$B$4:$B152)</f>
        <v>149</v>
      </c>
      <c r="B152" s="8" t="s">
        <v>116</v>
      </c>
      <c r="C152" s="13">
        <v>42116</v>
      </c>
      <c r="D152" s="21">
        <v>20</v>
      </c>
      <c r="E152" s="8" t="s">
        <v>93</v>
      </c>
      <c r="F152" s="8" t="s">
        <v>627</v>
      </c>
      <c r="G152" s="8" t="s">
        <v>628</v>
      </c>
      <c r="H152" s="8">
        <v>4</v>
      </c>
      <c r="I152" s="208" t="s">
        <v>654</v>
      </c>
      <c r="J152" s="142"/>
      <c r="K152" s="25" t="s">
        <v>655</v>
      </c>
      <c r="L152" s="72"/>
      <c r="M152" s="151" t="s">
        <v>657</v>
      </c>
      <c r="N152" s="150" t="s">
        <v>656</v>
      </c>
    </row>
    <row r="153" spans="1:14" ht="72">
      <c r="A153" s="3">
        <f>SUBTOTAL(3,$B$4:$B153)</f>
        <v>150</v>
      </c>
      <c r="B153" s="8" t="s">
        <v>116</v>
      </c>
      <c r="C153" s="13">
        <v>42116</v>
      </c>
      <c r="D153" s="21">
        <v>20</v>
      </c>
      <c r="E153" s="8" t="s">
        <v>93</v>
      </c>
      <c r="F153" s="8" t="s">
        <v>627</v>
      </c>
      <c r="G153" s="8" t="s">
        <v>628</v>
      </c>
      <c r="H153" s="8">
        <v>3</v>
      </c>
      <c r="K153" s="25" t="s">
        <v>658</v>
      </c>
      <c r="L153" s="72"/>
      <c r="M153" s="151" t="s">
        <v>660</v>
      </c>
      <c r="N153" s="150" t="s">
        <v>659</v>
      </c>
    </row>
    <row r="154" spans="1:14" ht="90">
      <c r="A154" s="3">
        <f>SUBTOTAL(3,$B$4:$B154)</f>
        <v>151</v>
      </c>
      <c r="B154" s="8" t="s">
        <v>116</v>
      </c>
      <c r="C154" s="13">
        <v>42116</v>
      </c>
      <c r="D154" s="21">
        <v>20</v>
      </c>
      <c r="E154" s="8" t="s">
        <v>93</v>
      </c>
      <c r="F154" s="8" t="s">
        <v>627</v>
      </c>
      <c r="G154" s="8" t="s">
        <v>628</v>
      </c>
      <c r="H154" s="8">
        <v>2</v>
      </c>
      <c r="K154" s="25" t="s">
        <v>661</v>
      </c>
      <c r="L154" s="72"/>
      <c r="M154" s="151" t="s">
        <v>664</v>
      </c>
      <c r="N154" s="150" t="s">
        <v>662</v>
      </c>
    </row>
    <row r="155" spans="1:14" ht="54">
      <c r="A155" s="3">
        <f>SUBTOTAL(3,$B$4:$B155)</f>
        <v>152</v>
      </c>
      <c r="B155" s="8" t="s">
        <v>116</v>
      </c>
      <c r="C155" s="13">
        <v>42116</v>
      </c>
      <c r="D155" s="21">
        <v>20</v>
      </c>
      <c r="E155" s="8" t="s">
        <v>93</v>
      </c>
      <c r="F155" s="8" t="s">
        <v>627</v>
      </c>
      <c r="G155" s="8" t="s">
        <v>628</v>
      </c>
      <c r="H155" s="8">
        <v>1</v>
      </c>
      <c r="K155" s="25" t="s">
        <v>663</v>
      </c>
      <c r="L155" s="72"/>
      <c r="M155" s="151" t="s">
        <v>665</v>
      </c>
      <c r="N155" s="73"/>
    </row>
    <row r="156" spans="1:14" ht="80.25" customHeight="1">
      <c r="A156" s="3">
        <f>SUBTOTAL(3,$B$4:$B156)</f>
        <v>153</v>
      </c>
      <c r="B156" s="8" t="s">
        <v>116</v>
      </c>
      <c r="C156" s="13">
        <v>42116</v>
      </c>
      <c r="D156" s="21">
        <v>23</v>
      </c>
      <c r="E156" s="8" t="s">
        <v>289</v>
      </c>
      <c r="F156" s="8" t="s">
        <v>601</v>
      </c>
      <c r="G156" s="8" t="s">
        <v>666</v>
      </c>
      <c r="H156" s="8">
        <v>3</v>
      </c>
      <c r="K156" s="25" t="s">
        <v>667</v>
      </c>
      <c r="L156" s="72"/>
      <c r="M156" s="76" t="s">
        <v>668</v>
      </c>
      <c r="N156" s="73"/>
    </row>
    <row r="157" spans="1:14" ht="252.75" thickBot="1">
      <c r="A157" s="3">
        <f>SUBTOTAL(3,$B$4:$B157)</f>
        <v>154</v>
      </c>
      <c r="B157" s="8" t="s">
        <v>116</v>
      </c>
      <c r="C157" s="13">
        <v>42116</v>
      </c>
      <c r="D157" s="21">
        <v>23</v>
      </c>
      <c r="E157" s="8" t="s">
        <v>289</v>
      </c>
      <c r="F157" s="8" t="s">
        <v>601</v>
      </c>
      <c r="G157" s="8" t="s">
        <v>669</v>
      </c>
      <c r="H157" s="8">
        <v>6</v>
      </c>
      <c r="K157" s="25" t="s">
        <v>670</v>
      </c>
      <c r="L157" s="72"/>
      <c r="M157" s="146" t="s">
        <v>671</v>
      </c>
      <c r="N157" s="73"/>
    </row>
    <row r="158" spans="1:14" ht="162">
      <c r="A158" s="3">
        <f>SUBTOTAL(3,$B$4:$B158)</f>
        <v>155</v>
      </c>
      <c r="B158" s="8" t="s">
        <v>116</v>
      </c>
      <c r="C158" s="13">
        <v>42116</v>
      </c>
      <c r="D158" s="21">
        <v>23</v>
      </c>
      <c r="E158" s="8" t="s">
        <v>289</v>
      </c>
      <c r="F158" s="8" t="s">
        <v>601</v>
      </c>
      <c r="G158" s="8" t="s">
        <v>672</v>
      </c>
      <c r="H158" s="8">
        <v>4</v>
      </c>
      <c r="I158" s="208" t="s">
        <v>673</v>
      </c>
      <c r="J158" s="141" t="s">
        <v>674</v>
      </c>
      <c r="K158" s="25" t="s">
        <v>675</v>
      </c>
      <c r="L158" s="72"/>
      <c r="M158" s="146" t="s">
        <v>676</v>
      </c>
      <c r="N158" s="149"/>
    </row>
    <row r="159" spans="1:14" ht="36.75" thickBot="1">
      <c r="A159" s="3">
        <f>SUBTOTAL(3,$B$4:$B159)</f>
        <v>156</v>
      </c>
      <c r="B159" s="8" t="s">
        <v>116</v>
      </c>
      <c r="C159" s="13">
        <v>42116</v>
      </c>
      <c r="D159" s="21">
        <v>23</v>
      </c>
      <c r="E159" s="154" t="s">
        <v>677</v>
      </c>
      <c r="F159" s="159" t="s">
        <v>678</v>
      </c>
      <c r="G159" s="154" t="s">
        <v>679</v>
      </c>
      <c r="H159" s="8">
        <v>20</v>
      </c>
      <c r="K159" s="25" t="s">
        <v>680</v>
      </c>
      <c r="L159" s="72"/>
      <c r="M159" s="145" t="s">
        <v>681</v>
      </c>
      <c r="N159" s="153"/>
    </row>
    <row r="160" spans="1:14" ht="108.75" thickBot="1">
      <c r="A160" s="3">
        <f>SUBTOTAL(3,$B$4:$B160)</f>
        <v>157</v>
      </c>
      <c r="B160" s="8" t="s">
        <v>116</v>
      </c>
      <c r="C160" s="155">
        <v>42116</v>
      </c>
      <c r="D160" s="21">
        <v>23</v>
      </c>
      <c r="E160" s="76" t="s">
        <v>677</v>
      </c>
      <c r="F160" s="76" t="s">
        <v>678</v>
      </c>
      <c r="G160" s="156" t="s">
        <v>682</v>
      </c>
      <c r="H160" s="8">
        <v>8</v>
      </c>
      <c r="K160" s="25" t="s">
        <v>683</v>
      </c>
      <c r="L160" s="72"/>
      <c r="M160" s="145" t="s">
        <v>684</v>
      </c>
      <c r="N160" s="153"/>
    </row>
    <row r="161" spans="1:15" ht="56.25" customHeight="1">
      <c r="A161" s="3">
        <f>SUBTOTAL(3,$B$4:$B161)</f>
        <v>158</v>
      </c>
      <c r="B161" s="8" t="s">
        <v>116</v>
      </c>
      <c r="C161" s="155">
        <v>42116</v>
      </c>
      <c r="D161" s="160" t="s">
        <v>685</v>
      </c>
      <c r="E161" s="146" t="s">
        <v>93</v>
      </c>
      <c r="F161" s="146" t="s">
        <v>93</v>
      </c>
      <c r="G161" s="146" t="s">
        <v>686</v>
      </c>
      <c r="H161" s="8">
        <v>1</v>
      </c>
      <c r="K161" s="25" t="s">
        <v>687</v>
      </c>
      <c r="L161" s="72"/>
      <c r="M161" s="24" t="s">
        <v>688</v>
      </c>
      <c r="N161" s="165"/>
    </row>
    <row r="162" spans="1:15" ht="260.25" customHeight="1">
      <c r="A162" s="3">
        <f>SUBTOTAL(3,$B$4:$B162)</f>
        <v>159</v>
      </c>
      <c r="B162" s="161" t="s">
        <v>116</v>
      </c>
      <c r="C162" s="162">
        <v>42117</v>
      </c>
      <c r="D162" s="163" t="s">
        <v>685</v>
      </c>
      <c r="E162" s="164" t="s">
        <v>93</v>
      </c>
      <c r="F162" s="164" t="s">
        <v>701</v>
      </c>
      <c r="G162" s="164" t="s">
        <v>686</v>
      </c>
      <c r="H162" s="161">
        <v>2</v>
      </c>
      <c r="K162" s="25" t="s">
        <v>691</v>
      </c>
      <c r="L162" s="72"/>
      <c r="M162" s="24" t="s">
        <v>689</v>
      </c>
      <c r="N162" s="144" t="s">
        <v>690</v>
      </c>
    </row>
    <row r="163" spans="1:15" ht="40.5">
      <c r="A163" s="3">
        <f>SUBTOTAL(3,$B$4:$B163)</f>
        <v>160</v>
      </c>
      <c r="B163" s="8" t="s">
        <v>116</v>
      </c>
      <c r="C163" s="162">
        <v>42116</v>
      </c>
      <c r="D163" s="21">
        <v>22</v>
      </c>
      <c r="E163" s="158" t="s">
        <v>93</v>
      </c>
      <c r="F163" s="146" t="s">
        <v>503</v>
      </c>
      <c r="G163" s="146" t="s">
        <v>586</v>
      </c>
      <c r="H163" s="8">
        <v>1</v>
      </c>
      <c r="K163" s="25" t="s">
        <v>693</v>
      </c>
      <c r="L163" s="72"/>
      <c r="M163" s="24" t="s">
        <v>692</v>
      </c>
      <c r="N163" s="152"/>
    </row>
    <row r="164" spans="1:15" ht="27">
      <c r="A164" s="3">
        <f>SUBTOTAL(3,$B$4:$B164)</f>
        <v>161</v>
      </c>
      <c r="B164" s="12" t="s">
        <v>694</v>
      </c>
      <c r="C164" s="162">
        <v>42116</v>
      </c>
      <c r="D164" s="157">
        <v>22</v>
      </c>
      <c r="E164" s="90" t="s">
        <v>379</v>
      </c>
      <c r="F164" s="90" t="s">
        <v>695</v>
      </c>
      <c r="G164" s="90" t="s">
        <v>696</v>
      </c>
      <c r="H164" s="140"/>
      <c r="K164" s="25" t="s">
        <v>697</v>
      </c>
      <c r="L164" s="9"/>
      <c r="M164" s="74" t="s">
        <v>698</v>
      </c>
      <c r="N164" s="147"/>
    </row>
    <row r="165" spans="1:15" ht="27.75" customHeight="1">
      <c r="A165" s="3">
        <f>SUBTOTAL(3,$B$4:$B165)</f>
        <v>162</v>
      </c>
      <c r="B165" s="12" t="s">
        <v>116</v>
      </c>
      <c r="C165" s="162">
        <v>42116</v>
      </c>
      <c r="D165" s="21">
        <v>22</v>
      </c>
      <c r="E165" s="8" t="s">
        <v>289</v>
      </c>
      <c r="F165" s="8" t="s">
        <v>290</v>
      </c>
      <c r="G165" s="8" t="s">
        <v>699</v>
      </c>
      <c r="H165" s="12">
        <v>7</v>
      </c>
      <c r="K165" s="25" t="s">
        <v>697</v>
      </c>
      <c r="L165" s="9"/>
      <c r="M165" s="23" t="s">
        <v>700</v>
      </c>
      <c r="N165" s="8"/>
    </row>
    <row r="166" spans="1:15" ht="39.75" customHeight="1">
      <c r="A166" s="3"/>
      <c r="B166" s="176" t="s">
        <v>116</v>
      </c>
      <c r="C166" s="177">
        <v>42117</v>
      </c>
      <c r="D166" s="178">
        <v>1</v>
      </c>
      <c r="E166" s="176" t="s">
        <v>75</v>
      </c>
      <c r="F166" s="176" t="s">
        <v>375</v>
      </c>
      <c r="G166" s="179" t="s">
        <v>287</v>
      </c>
      <c r="H166" s="176">
        <v>65</v>
      </c>
      <c r="I166" s="216" t="s">
        <v>755</v>
      </c>
      <c r="J166" s="216" t="s">
        <v>756</v>
      </c>
      <c r="K166" s="25"/>
      <c r="L166" s="9"/>
      <c r="M166" s="174" t="s">
        <v>736</v>
      </c>
      <c r="N166" s="8"/>
    </row>
    <row r="167" spans="1:15" ht="47.25" customHeight="1">
      <c r="A167" s="3">
        <f>SUBTOTAL(3,$B$4:$B167)</f>
        <v>164</v>
      </c>
      <c r="B167" s="176" t="s">
        <v>116</v>
      </c>
      <c r="C167" s="177">
        <v>42117</v>
      </c>
      <c r="D167" s="178">
        <v>1</v>
      </c>
      <c r="E167" s="176" t="s">
        <v>75</v>
      </c>
      <c r="F167" s="176" t="s">
        <v>375</v>
      </c>
      <c r="G167" s="179" t="s">
        <v>287</v>
      </c>
      <c r="H167" s="176">
        <v>66</v>
      </c>
      <c r="I167" s="217"/>
      <c r="J167" s="217"/>
      <c r="K167" s="175" t="s">
        <v>759</v>
      </c>
      <c r="L167" s="180"/>
      <c r="M167" s="181" t="s">
        <v>733</v>
      </c>
    </row>
    <row r="168" spans="1:15" ht="45">
      <c r="A168" s="3">
        <f>SUBTOTAL(3,$B$4:$B168)</f>
        <v>165</v>
      </c>
      <c r="B168" s="176" t="s">
        <v>116</v>
      </c>
      <c r="C168" s="177">
        <v>42117</v>
      </c>
      <c r="D168" s="178">
        <v>1</v>
      </c>
      <c r="E168" s="176" t="s">
        <v>75</v>
      </c>
      <c r="F168" s="176" t="s">
        <v>375</v>
      </c>
      <c r="G168" s="179" t="s">
        <v>287</v>
      </c>
      <c r="H168" s="176">
        <v>67</v>
      </c>
      <c r="I168" s="217"/>
      <c r="J168" s="217"/>
      <c r="K168" s="175" t="s">
        <v>758</v>
      </c>
      <c r="L168" s="180"/>
      <c r="M168" s="174" t="s">
        <v>734</v>
      </c>
    </row>
    <row r="169" spans="1:15" ht="45">
      <c r="A169" s="3">
        <f>SUBTOTAL(3,$B$4:$B169)</f>
        <v>166</v>
      </c>
      <c r="B169" s="176" t="s">
        <v>116</v>
      </c>
      <c r="C169" s="177">
        <v>42117</v>
      </c>
      <c r="D169" s="178">
        <v>1</v>
      </c>
      <c r="E169" s="176" t="s">
        <v>75</v>
      </c>
      <c r="F169" s="176" t="s">
        <v>375</v>
      </c>
      <c r="G169" s="179" t="s">
        <v>287</v>
      </c>
      <c r="H169" s="176">
        <v>68</v>
      </c>
      <c r="I169" s="218"/>
      <c r="J169" s="218"/>
      <c r="K169" s="175" t="s">
        <v>757</v>
      </c>
      <c r="L169" s="180"/>
      <c r="M169" s="174" t="s">
        <v>735</v>
      </c>
    </row>
    <row r="170" spans="1:15" ht="85.5" customHeight="1">
      <c r="A170" s="3">
        <f>SUBTOTAL(3,$B$4:$B170)</f>
        <v>167</v>
      </c>
      <c r="B170" s="8" t="s">
        <v>116</v>
      </c>
      <c r="C170" s="162">
        <v>42117</v>
      </c>
      <c r="D170" s="21">
        <v>2</v>
      </c>
      <c r="E170" s="8" t="s">
        <v>93</v>
      </c>
      <c r="F170" s="8" t="s">
        <v>503</v>
      </c>
      <c r="G170" s="12" t="s">
        <v>586</v>
      </c>
      <c r="H170" s="12">
        <v>1</v>
      </c>
      <c r="K170" s="24" t="s">
        <v>703</v>
      </c>
      <c r="M170" s="24" t="s">
        <v>702</v>
      </c>
    </row>
    <row r="171" spans="1:15" s="184" customFormat="1" ht="91.5" customHeight="1">
      <c r="A171" s="3">
        <f>SUBTOTAL(3,$B$4:$B171)</f>
        <v>168</v>
      </c>
      <c r="B171" s="18" t="s">
        <v>116</v>
      </c>
      <c r="C171" s="162">
        <v>42117</v>
      </c>
      <c r="D171" s="178">
        <v>1</v>
      </c>
      <c r="E171" s="18" t="s">
        <v>379</v>
      </c>
      <c r="F171" s="18" t="s">
        <v>695</v>
      </c>
      <c r="G171" s="15" t="s">
        <v>704</v>
      </c>
      <c r="H171" s="15">
        <v>2</v>
      </c>
      <c r="I171" s="190"/>
      <c r="J171" s="15"/>
      <c r="K171" s="182"/>
      <c r="L171" s="183"/>
      <c r="M171" s="182" t="s">
        <v>737</v>
      </c>
      <c r="N171" s="15"/>
      <c r="O171" s="15"/>
    </row>
    <row r="172" spans="1:15">
      <c r="A172" s="3">
        <f>SUBTOTAL(3,$B$4:$B172)</f>
        <v>169</v>
      </c>
      <c r="B172" s="8" t="s">
        <v>116</v>
      </c>
      <c r="C172" s="13">
        <v>42116</v>
      </c>
      <c r="D172" s="21">
        <v>20</v>
      </c>
      <c r="E172" s="8" t="s">
        <v>75</v>
      </c>
      <c r="F172" s="12" t="s">
        <v>274</v>
      </c>
      <c r="G172" s="12" t="s">
        <v>705</v>
      </c>
      <c r="M172" s="24" t="s">
        <v>706</v>
      </c>
    </row>
    <row r="173" spans="1:15" ht="59.25" customHeight="1">
      <c r="A173" s="3"/>
      <c r="B173" s="8" t="s">
        <v>32</v>
      </c>
      <c r="C173" s="13">
        <v>41752</v>
      </c>
      <c r="D173" s="21">
        <v>18</v>
      </c>
      <c r="E173" s="8" t="s">
        <v>723</v>
      </c>
      <c r="F173" s="12" t="s">
        <v>312</v>
      </c>
      <c r="G173" s="12" t="s">
        <v>724</v>
      </c>
      <c r="M173" s="24" t="s">
        <v>725</v>
      </c>
    </row>
    <row r="174" spans="1:15" ht="144">
      <c r="A174" s="3">
        <f>SUBTOTAL(3,$B$4:$B174)</f>
        <v>171</v>
      </c>
      <c r="B174" s="8" t="s">
        <v>116</v>
      </c>
      <c r="C174" s="13">
        <v>42116</v>
      </c>
      <c r="D174" s="21">
        <v>23</v>
      </c>
      <c r="E174" s="8" t="s">
        <v>289</v>
      </c>
      <c r="F174" s="12" t="s">
        <v>290</v>
      </c>
      <c r="G174" s="12" t="s">
        <v>699</v>
      </c>
      <c r="H174" s="12">
        <v>7</v>
      </c>
      <c r="M174" s="148" t="s">
        <v>707</v>
      </c>
    </row>
    <row r="175" spans="1:15" ht="112.5">
      <c r="A175" s="3">
        <f>SUBTOTAL(3,$B$4:$B175)</f>
        <v>172</v>
      </c>
      <c r="B175" s="12" t="s">
        <v>116</v>
      </c>
      <c r="C175" s="13">
        <v>42116</v>
      </c>
      <c r="D175" s="21">
        <v>21</v>
      </c>
      <c r="E175" s="12" t="s">
        <v>289</v>
      </c>
      <c r="F175" s="12" t="s">
        <v>290</v>
      </c>
      <c r="G175" s="12" t="s">
        <v>708</v>
      </c>
      <c r="H175" s="12">
        <v>4</v>
      </c>
      <c r="M175" s="151" t="s">
        <v>709</v>
      </c>
    </row>
    <row r="176" spans="1:15" ht="58.5">
      <c r="A176" s="3">
        <f>SUBTOTAL(3,$B$4:$B176)</f>
        <v>173</v>
      </c>
      <c r="B176" s="12" t="s">
        <v>116</v>
      </c>
      <c r="C176" s="13">
        <v>42116</v>
      </c>
      <c r="D176" s="21">
        <v>21</v>
      </c>
      <c r="E176" s="12" t="s">
        <v>64</v>
      </c>
      <c r="F176" s="12" t="s">
        <v>549</v>
      </c>
      <c r="G176" s="12" t="s">
        <v>710</v>
      </c>
      <c r="H176" s="12">
        <v>3</v>
      </c>
      <c r="M176" s="151" t="s">
        <v>711</v>
      </c>
    </row>
    <row r="177" spans="1:13" ht="90">
      <c r="A177" s="3">
        <f>SUBTOTAL(3,$B$4:$B177)</f>
        <v>174</v>
      </c>
      <c r="B177" s="12" t="s">
        <v>116</v>
      </c>
      <c r="C177" s="13">
        <v>42116</v>
      </c>
      <c r="D177" s="21">
        <v>21</v>
      </c>
      <c r="E177" s="12" t="s">
        <v>64</v>
      </c>
      <c r="F177" s="12" t="s">
        <v>549</v>
      </c>
      <c r="G177" s="12" t="s">
        <v>710</v>
      </c>
      <c r="H177" s="12">
        <v>4</v>
      </c>
      <c r="M177" s="151" t="s">
        <v>712</v>
      </c>
    </row>
    <row r="178" spans="1:13" ht="121.5" customHeight="1">
      <c r="A178" s="3">
        <f>SUBTOTAL(3,$B$4:$B178)</f>
        <v>175</v>
      </c>
      <c r="B178" s="12" t="s">
        <v>116</v>
      </c>
      <c r="D178" s="21">
        <v>22</v>
      </c>
      <c r="E178" s="12" t="s">
        <v>289</v>
      </c>
      <c r="F178" s="12" t="s">
        <v>714</v>
      </c>
      <c r="G178" s="12" t="s">
        <v>713</v>
      </c>
      <c r="H178" s="12">
        <v>9</v>
      </c>
      <c r="K178" s="24" t="s">
        <v>746</v>
      </c>
      <c r="M178" s="209" t="s">
        <v>745</v>
      </c>
    </row>
    <row r="179" spans="1:13" ht="40.5">
      <c r="A179" s="3">
        <f>SUBTOTAL(3,$B$4:$B179)</f>
        <v>176</v>
      </c>
      <c r="B179" s="15" t="s">
        <v>116</v>
      </c>
      <c r="C179" s="16">
        <v>42117</v>
      </c>
      <c r="D179" s="22">
        <v>1</v>
      </c>
      <c r="E179" s="15" t="s">
        <v>716</v>
      </c>
      <c r="F179" s="15" t="s">
        <v>375</v>
      </c>
      <c r="G179" s="15" t="s">
        <v>715</v>
      </c>
      <c r="H179" s="15">
        <v>61</v>
      </c>
      <c r="I179" s="190"/>
      <c r="J179" s="15"/>
      <c r="K179" s="182" t="s">
        <v>680</v>
      </c>
      <c r="L179" s="183"/>
      <c r="M179" s="182" t="s">
        <v>738</v>
      </c>
    </row>
    <row r="180" spans="1:13" ht="40.5">
      <c r="A180" s="3">
        <f>SUBTOTAL(3,$B$4:$B180)</f>
        <v>177</v>
      </c>
      <c r="B180" s="15" t="s">
        <v>116</v>
      </c>
      <c r="C180" s="16">
        <v>42117</v>
      </c>
      <c r="D180" s="22">
        <v>1</v>
      </c>
      <c r="E180" s="15" t="s">
        <v>716</v>
      </c>
      <c r="F180" s="15" t="s">
        <v>375</v>
      </c>
      <c r="G180" s="15" t="s">
        <v>715</v>
      </c>
      <c r="H180" s="15">
        <v>62</v>
      </c>
      <c r="I180" s="190"/>
      <c r="J180" s="15"/>
      <c r="K180" s="182"/>
      <c r="L180" s="183"/>
      <c r="M180" s="185" t="s">
        <v>739</v>
      </c>
    </row>
    <row r="181" spans="1:13" ht="67.5">
      <c r="A181" s="3">
        <f>SUBTOTAL(3,$B$4:$B181)</f>
        <v>178</v>
      </c>
      <c r="B181" s="12" t="s">
        <v>116</v>
      </c>
      <c r="C181" s="13">
        <v>41751</v>
      </c>
      <c r="D181" s="21">
        <v>20</v>
      </c>
      <c r="E181" s="12" t="s">
        <v>64</v>
      </c>
      <c r="F181" s="12" t="s">
        <v>549</v>
      </c>
      <c r="G181" s="12" t="s">
        <v>629</v>
      </c>
      <c r="H181" s="12">
        <v>1</v>
      </c>
      <c r="I181" s="210" t="s">
        <v>747</v>
      </c>
      <c r="J181" s="210" t="s">
        <v>748</v>
      </c>
      <c r="K181" s="24" t="s">
        <v>742</v>
      </c>
      <c r="M181" s="24" t="s">
        <v>717</v>
      </c>
    </row>
    <row r="182" spans="1:13" ht="54">
      <c r="A182" s="3">
        <f>SUBTOTAL(3,$B$4:$B182)</f>
        <v>179</v>
      </c>
      <c r="B182" s="12" t="s">
        <v>116</v>
      </c>
      <c r="C182" s="13">
        <v>41751</v>
      </c>
      <c r="D182" s="21">
        <v>21</v>
      </c>
      <c r="E182" s="12" t="s">
        <v>719</v>
      </c>
      <c r="F182" s="12" t="s">
        <v>33</v>
      </c>
      <c r="G182" s="12" t="s">
        <v>718</v>
      </c>
      <c r="H182" s="12">
        <v>10</v>
      </c>
      <c r="K182" s="24" t="s">
        <v>744</v>
      </c>
      <c r="M182" s="24" t="s">
        <v>743</v>
      </c>
    </row>
    <row r="183" spans="1:13" ht="65.25" customHeight="1">
      <c r="A183" s="3">
        <f>SUBTOTAL(3,$B$4:$B183)</f>
        <v>180</v>
      </c>
      <c r="B183" s="12" t="s">
        <v>116</v>
      </c>
      <c r="C183" s="13">
        <v>41751</v>
      </c>
      <c r="D183" s="21">
        <v>21</v>
      </c>
      <c r="E183" s="12" t="s">
        <v>719</v>
      </c>
      <c r="F183" s="12" t="s">
        <v>33</v>
      </c>
      <c r="G183" s="12" t="s">
        <v>720</v>
      </c>
      <c r="H183" s="12">
        <v>5</v>
      </c>
      <c r="I183" s="210" t="s">
        <v>754</v>
      </c>
      <c r="J183" s="211" t="s">
        <v>753</v>
      </c>
      <c r="K183" s="24" t="s">
        <v>741</v>
      </c>
      <c r="M183" s="174" t="s">
        <v>740</v>
      </c>
    </row>
    <row r="184" spans="1:13" ht="90">
      <c r="A184" s="3">
        <f>SUBTOTAL(3,$B$4:$B184)</f>
        <v>181</v>
      </c>
      <c r="B184" s="12" t="s">
        <v>116</v>
      </c>
      <c r="C184" s="13">
        <v>42117</v>
      </c>
      <c r="D184" s="21">
        <v>1.3</v>
      </c>
      <c r="E184" s="12" t="s">
        <v>289</v>
      </c>
      <c r="F184" s="12" t="s">
        <v>290</v>
      </c>
      <c r="G184" s="12" t="s">
        <v>722</v>
      </c>
      <c r="H184" s="12">
        <v>3</v>
      </c>
      <c r="M184" s="148" t="s">
        <v>721</v>
      </c>
    </row>
    <row r="185" spans="1:13" ht="65.25" customHeight="1">
      <c r="A185" s="3">
        <f>SUBTOTAL(3,$B$4:$B185)</f>
        <v>182</v>
      </c>
      <c r="B185" s="103" t="s">
        <v>74</v>
      </c>
      <c r="C185" s="166">
        <v>42118</v>
      </c>
      <c r="D185" s="167">
        <v>22.15</v>
      </c>
      <c r="E185" s="168" t="s">
        <v>183</v>
      </c>
      <c r="F185" s="168" t="s">
        <v>307</v>
      </c>
      <c r="G185" s="168" t="s">
        <v>59</v>
      </c>
      <c r="H185" s="168">
        <v>4</v>
      </c>
      <c r="I185" s="199" t="s">
        <v>751</v>
      </c>
      <c r="J185" s="12" t="s">
        <v>752</v>
      </c>
      <c r="K185" s="170" t="s">
        <v>726</v>
      </c>
      <c r="L185" s="170" t="s">
        <v>727</v>
      </c>
      <c r="M185" s="170" t="s">
        <v>732</v>
      </c>
    </row>
    <row r="186" spans="1:13" ht="65.25" customHeight="1">
      <c r="A186" s="3">
        <f>SUBTOTAL(3,$B$4:$B186)</f>
        <v>183</v>
      </c>
      <c r="B186" s="103" t="s">
        <v>116</v>
      </c>
      <c r="C186" s="171">
        <v>42118</v>
      </c>
      <c r="D186" s="172">
        <v>19</v>
      </c>
      <c r="E186" s="103" t="s">
        <v>379</v>
      </c>
      <c r="F186" s="103" t="s">
        <v>728</v>
      </c>
      <c r="G186" s="103" t="s">
        <v>729</v>
      </c>
      <c r="H186" s="103">
        <v>1</v>
      </c>
      <c r="I186" s="169" t="s">
        <v>749</v>
      </c>
      <c r="J186" s="173" t="s">
        <v>750</v>
      </c>
      <c r="K186" s="103"/>
      <c r="L186" s="170" t="s">
        <v>730</v>
      </c>
      <c r="M186" s="170" t="s">
        <v>731</v>
      </c>
    </row>
    <row r="187" spans="1:13" ht="100.5" customHeight="1">
      <c r="A187" s="3">
        <f>SUBTOTAL(3,$B$4:$B187)</f>
        <v>184</v>
      </c>
      <c r="B187" s="212" t="s">
        <v>19</v>
      </c>
      <c r="C187" s="171">
        <v>42119</v>
      </c>
      <c r="D187" s="213" t="s">
        <v>760</v>
      </c>
      <c r="E187" s="212" t="s">
        <v>84</v>
      </c>
      <c r="F187" s="212" t="s">
        <v>761</v>
      </c>
      <c r="G187" s="212" t="s">
        <v>86</v>
      </c>
      <c r="H187" s="213">
        <v>19</v>
      </c>
      <c r="I187" s="214" t="s">
        <v>762</v>
      </c>
      <c r="J187" s="214" t="s">
        <v>763</v>
      </c>
      <c r="K187" s="215" t="s">
        <v>764</v>
      </c>
      <c r="L187" s="215" t="s">
        <v>765</v>
      </c>
      <c r="M187" s="215" t="s">
        <v>779</v>
      </c>
    </row>
    <row r="188" spans="1:13" ht="77.25" customHeight="1">
      <c r="A188" s="3">
        <f>SUBTOTAL(3,$B$4:$B188)</f>
        <v>185</v>
      </c>
      <c r="B188" s="212" t="s">
        <v>19</v>
      </c>
      <c r="C188" s="171">
        <v>42118</v>
      </c>
      <c r="D188" s="213" t="s">
        <v>766</v>
      </c>
      <c r="E188" s="212" t="s">
        <v>84</v>
      </c>
      <c r="F188" s="212" t="s">
        <v>761</v>
      </c>
      <c r="G188" s="212" t="s">
        <v>86</v>
      </c>
      <c r="H188" s="213">
        <v>19</v>
      </c>
      <c r="I188" s="214" t="s">
        <v>767</v>
      </c>
      <c r="J188" s="214" t="s">
        <v>768</v>
      </c>
      <c r="K188" s="215" t="s">
        <v>769</v>
      </c>
      <c r="L188" s="215" t="s">
        <v>770</v>
      </c>
      <c r="M188" s="215" t="s">
        <v>771</v>
      </c>
    </row>
    <row r="189" spans="1:13" ht="27">
      <c r="A189" s="3">
        <f>SUBTOTAL(3,$B$4:$B189)</f>
        <v>186</v>
      </c>
      <c r="B189" s="12" t="s">
        <v>116</v>
      </c>
      <c r="C189" s="171">
        <v>42119</v>
      </c>
      <c r="D189" s="21">
        <v>9</v>
      </c>
      <c r="E189" s="228" t="s">
        <v>187</v>
      </c>
      <c r="F189" s="228" t="s">
        <v>188</v>
      </c>
      <c r="G189" s="228" t="s">
        <v>791</v>
      </c>
      <c r="H189" s="228">
        <v>6</v>
      </c>
      <c r="I189" s="229"/>
      <c r="J189" s="228"/>
      <c r="K189" s="230" t="s">
        <v>772</v>
      </c>
      <c r="L189" s="231"/>
      <c r="M189" s="230" t="s">
        <v>773</v>
      </c>
    </row>
    <row r="190" spans="1:13" ht="68.25" customHeight="1">
      <c r="A190" s="3">
        <f>SUBTOTAL(3,$B$4:$B190)</f>
        <v>187</v>
      </c>
      <c r="B190" s="12" t="s">
        <v>116</v>
      </c>
      <c r="C190" s="171">
        <v>42119</v>
      </c>
      <c r="D190" s="21">
        <v>9</v>
      </c>
      <c r="E190" s="228" t="s">
        <v>23</v>
      </c>
      <c r="F190" s="228" t="s">
        <v>789</v>
      </c>
      <c r="G190" s="228" t="s">
        <v>790</v>
      </c>
      <c r="H190" s="228"/>
      <c r="I190" s="229"/>
      <c r="J190" s="228"/>
      <c r="K190" s="230" t="s">
        <v>788</v>
      </c>
      <c r="L190" s="231"/>
      <c r="M190" s="230" t="s">
        <v>787</v>
      </c>
    </row>
    <row r="191" spans="1:13" ht="27">
      <c r="A191" s="3">
        <f>SUBTOTAL(3,$B$4:$B191)</f>
        <v>188</v>
      </c>
      <c r="B191" s="12" t="s">
        <v>116</v>
      </c>
      <c r="C191" s="171">
        <v>42119</v>
      </c>
      <c r="D191" s="21">
        <v>9</v>
      </c>
      <c r="E191" s="12" t="s">
        <v>379</v>
      </c>
      <c r="F191" s="12" t="s">
        <v>728</v>
      </c>
      <c r="G191" s="12" t="s">
        <v>774</v>
      </c>
      <c r="H191" s="12">
        <v>1</v>
      </c>
      <c r="K191" s="24" t="s">
        <v>772</v>
      </c>
      <c r="M191" s="24" t="s">
        <v>775</v>
      </c>
    </row>
    <row r="192" spans="1:13" ht="66.75" customHeight="1">
      <c r="A192" s="3">
        <f>SUBTOTAL(3,$B$4:$B192)</f>
        <v>189</v>
      </c>
      <c r="B192" s="12" t="s">
        <v>116</v>
      </c>
      <c r="C192" s="171">
        <v>42119</v>
      </c>
      <c r="D192" s="21">
        <v>9</v>
      </c>
      <c r="E192" s="12" t="s">
        <v>187</v>
      </c>
      <c r="F192" s="12" t="s">
        <v>776</v>
      </c>
      <c r="G192" s="12" t="s">
        <v>786</v>
      </c>
      <c r="H192" s="12">
        <v>69</v>
      </c>
      <c r="K192" s="24" t="s">
        <v>777</v>
      </c>
      <c r="M192" s="24" t="s">
        <v>778</v>
      </c>
    </row>
    <row r="193" spans="1:15" ht="41.25" customHeight="1">
      <c r="A193" s="3">
        <f>SUBTOTAL(3,$B$4:$B193)</f>
        <v>190</v>
      </c>
      <c r="B193" s="12" t="s">
        <v>74</v>
      </c>
      <c r="C193" s="13">
        <v>42118</v>
      </c>
      <c r="D193" s="21">
        <v>22</v>
      </c>
      <c r="E193" s="12" t="s">
        <v>64</v>
      </c>
      <c r="F193" s="12" t="s">
        <v>65</v>
      </c>
      <c r="G193" s="12" t="s">
        <v>780</v>
      </c>
      <c r="H193" s="12">
        <v>6</v>
      </c>
      <c r="K193" s="24" t="s">
        <v>781</v>
      </c>
      <c r="M193" s="24" t="s">
        <v>782</v>
      </c>
    </row>
    <row r="194" spans="1:15" ht="180.75" customHeight="1">
      <c r="A194" s="3">
        <f>SUBTOTAL(3,$B$4:$B194)</f>
        <v>191</v>
      </c>
      <c r="B194" s="12" t="s">
        <v>19</v>
      </c>
      <c r="C194" s="13">
        <v>42119</v>
      </c>
      <c r="D194" s="21">
        <v>15</v>
      </c>
      <c r="E194" s="12" t="s">
        <v>57</v>
      </c>
      <c r="F194" s="12" t="s">
        <v>128</v>
      </c>
      <c r="G194" s="12" t="s">
        <v>783</v>
      </c>
      <c r="H194" s="12">
        <v>6</v>
      </c>
      <c r="K194" s="24" t="s">
        <v>784</v>
      </c>
      <c r="M194" s="24" t="s">
        <v>792</v>
      </c>
      <c r="N194" s="103" t="s">
        <v>793</v>
      </c>
      <c r="O194" s="12" t="s">
        <v>785</v>
      </c>
    </row>
    <row r="195" spans="1:15">
      <c r="A195" s="3">
        <f>SUBTOTAL(3,$B$4:$B195)</f>
        <v>191</v>
      </c>
    </row>
    <row r="196" spans="1:15">
      <c r="A196" s="3">
        <f>SUBTOTAL(3,$B$4:$B196)</f>
        <v>191</v>
      </c>
    </row>
    <row r="197" spans="1:15">
      <c r="A197" s="3">
        <f>SUBTOTAL(3,$B$4:$B197)</f>
        <v>191</v>
      </c>
    </row>
    <row r="198" spans="1:15">
      <c r="A198" s="3">
        <f>SUBTOTAL(3,$B$4:$B198)</f>
        <v>191</v>
      </c>
    </row>
    <row r="199" spans="1:15">
      <c r="A199" s="3">
        <f>SUBTOTAL(3,$B$4:$B199)</f>
        <v>191</v>
      </c>
    </row>
    <row r="200" spans="1:15">
      <c r="A200" s="3">
        <f>SUBTOTAL(3,$B$4:$B200)</f>
        <v>191</v>
      </c>
    </row>
    <row r="201" spans="1:15">
      <c r="A201" s="3">
        <f>SUBTOTAL(3,$B$4:$B201)</f>
        <v>191</v>
      </c>
    </row>
    <row r="202" spans="1:15">
      <c r="A202" s="3">
        <f>SUBTOTAL(3,$B$4:$B202)</f>
        <v>191</v>
      </c>
    </row>
    <row r="203" spans="1:15">
      <c r="A203" s="3">
        <f>SUBTOTAL(3,$B$4:$B203)</f>
        <v>191</v>
      </c>
    </row>
    <row r="204" spans="1:15">
      <c r="A204" s="3">
        <f>SUBTOTAL(3,$B$4:$B204)</f>
        <v>191</v>
      </c>
    </row>
    <row r="205" spans="1:15">
      <c r="A205" s="3">
        <f>SUBTOTAL(3,$B$4:$B205)</f>
        <v>191</v>
      </c>
    </row>
    <row r="206" spans="1:15">
      <c r="A206" s="3">
        <f>SUBTOTAL(3,$B$4:$B206)</f>
        <v>191</v>
      </c>
    </row>
    <row r="207" spans="1:15">
      <c r="A207" s="3">
        <f>SUBTOTAL(3,$B$4:$B207)</f>
        <v>191</v>
      </c>
    </row>
    <row r="208" spans="1:15">
      <c r="A208" s="3">
        <f>SUBTOTAL(3,$B$4:$B208)</f>
        <v>191</v>
      </c>
    </row>
    <row r="209" spans="1:1">
      <c r="A209" s="3">
        <f>SUBTOTAL(3,$B$4:$B209)</f>
        <v>191</v>
      </c>
    </row>
    <row r="210" spans="1:1">
      <c r="A210" s="3">
        <f>SUBTOTAL(3,$B$4:$B210)</f>
        <v>191</v>
      </c>
    </row>
    <row r="211" spans="1:1">
      <c r="A211" s="3">
        <f>SUBTOTAL(3,$B$4:$B211)</f>
        <v>191</v>
      </c>
    </row>
    <row r="212" spans="1:1">
      <c r="A212" s="3">
        <f>SUBTOTAL(3,$B$4:$B212)</f>
        <v>191</v>
      </c>
    </row>
    <row r="213" spans="1:1">
      <c r="A213" s="3">
        <f>SUBTOTAL(3,$B$4:$B213)</f>
        <v>191</v>
      </c>
    </row>
    <row r="214" spans="1:1">
      <c r="A214" s="3">
        <f>SUBTOTAL(3,$B$4:$B214)</f>
        <v>191</v>
      </c>
    </row>
    <row r="215" spans="1:1">
      <c r="A215" s="3">
        <f>SUBTOTAL(3,$B$4:$B215)</f>
        <v>191</v>
      </c>
    </row>
    <row r="216" spans="1:1">
      <c r="A216" s="3">
        <f>SUBTOTAL(3,$B$4:$B216)</f>
        <v>191</v>
      </c>
    </row>
    <row r="217" spans="1:1">
      <c r="A217" s="3">
        <f>SUBTOTAL(3,$B$4:$B217)</f>
        <v>191</v>
      </c>
    </row>
    <row r="218" spans="1:1">
      <c r="A218" s="3">
        <f>SUBTOTAL(3,$B$4:$B218)</f>
        <v>191</v>
      </c>
    </row>
    <row r="219" spans="1:1">
      <c r="A219" s="3">
        <f>SUBTOTAL(3,$B$4:$B219)</f>
        <v>191</v>
      </c>
    </row>
    <row r="220" spans="1:1">
      <c r="A220" s="3">
        <f>SUBTOTAL(3,$B$4:$B220)</f>
        <v>191</v>
      </c>
    </row>
    <row r="221" spans="1:1">
      <c r="A221" s="3">
        <f>SUBTOTAL(3,$B$4:$B221)</f>
        <v>191</v>
      </c>
    </row>
    <row r="222" spans="1:1">
      <c r="A222" s="3">
        <f>SUBTOTAL(3,$B$4:$B222)</f>
        <v>191</v>
      </c>
    </row>
    <row r="223" spans="1:1">
      <c r="A223" s="3">
        <f>SUBTOTAL(3,$B$4:$B223)</f>
        <v>191</v>
      </c>
    </row>
    <row r="224" spans="1:1">
      <c r="A224" s="3">
        <f>SUBTOTAL(3,$B$4:$B224)</f>
        <v>191</v>
      </c>
    </row>
    <row r="225" spans="1:1">
      <c r="A225" s="3">
        <f>SUBTOTAL(3,$B$4:$B225)</f>
        <v>191</v>
      </c>
    </row>
    <row r="226" spans="1:1">
      <c r="A226" s="3">
        <f>SUBTOTAL(3,$B$4:$B226)</f>
        <v>191</v>
      </c>
    </row>
    <row r="227" spans="1:1">
      <c r="A227" s="3">
        <f>SUBTOTAL(3,$B$4:$B227)</f>
        <v>191</v>
      </c>
    </row>
    <row r="228" spans="1:1">
      <c r="A228" s="3">
        <f>SUBTOTAL(3,$B$4:$B228)</f>
        <v>191</v>
      </c>
    </row>
    <row r="229" spans="1:1">
      <c r="A229" s="3">
        <f>SUBTOTAL(3,$B$4:$B229)</f>
        <v>191</v>
      </c>
    </row>
    <row r="230" spans="1:1">
      <c r="A230" s="3">
        <f>SUBTOTAL(3,$B$4:$B230)</f>
        <v>191</v>
      </c>
    </row>
    <row r="231" spans="1:1">
      <c r="A231" s="3">
        <f>SUBTOTAL(3,$B$4:$B231)</f>
        <v>191</v>
      </c>
    </row>
    <row r="232" spans="1:1">
      <c r="A232" s="3">
        <f>SUBTOTAL(3,$B$4:$B232)</f>
        <v>191</v>
      </c>
    </row>
    <row r="233" spans="1:1">
      <c r="A233" s="3">
        <f>SUBTOTAL(3,$B$4:$B233)</f>
        <v>191</v>
      </c>
    </row>
    <row r="234" spans="1:1">
      <c r="A234" s="3">
        <f>SUBTOTAL(3,$B$4:$B234)</f>
        <v>191</v>
      </c>
    </row>
    <row r="235" spans="1:1">
      <c r="A235" s="3">
        <f>SUBTOTAL(3,$B$4:$B235)</f>
        <v>191</v>
      </c>
    </row>
    <row r="236" spans="1:1">
      <c r="A236" s="3">
        <f>SUBTOTAL(3,$B$4:$B236)</f>
        <v>191</v>
      </c>
    </row>
    <row r="237" spans="1:1">
      <c r="A237" s="3">
        <f>SUBTOTAL(3,$B$4:$B237)</f>
        <v>191</v>
      </c>
    </row>
    <row r="238" spans="1:1">
      <c r="A238" s="3">
        <f>SUBTOTAL(3,$B$4:$B238)</f>
        <v>191</v>
      </c>
    </row>
    <row r="239" spans="1:1">
      <c r="A239" s="3">
        <f>SUBTOTAL(3,$B$4:$B239)</f>
        <v>191</v>
      </c>
    </row>
    <row r="240" spans="1:1">
      <c r="A240" s="3">
        <f>SUBTOTAL(3,$B$4:$B240)</f>
        <v>191</v>
      </c>
    </row>
    <row r="241" spans="1:1">
      <c r="A241" s="3">
        <f>SUBTOTAL(3,$B$4:$B241)</f>
        <v>191</v>
      </c>
    </row>
    <row r="242" spans="1:1">
      <c r="A242" s="3">
        <f>SUBTOTAL(3,$B$4:$B242)</f>
        <v>191</v>
      </c>
    </row>
    <row r="243" spans="1:1">
      <c r="A243" s="3">
        <f>SUBTOTAL(3,$B$4:$B243)</f>
        <v>191</v>
      </c>
    </row>
    <row r="244" spans="1:1">
      <c r="A244" s="3">
        <f>SUBTOTAL(3,$B$4:$B244)</f>
        <v>191</v>
      </c>
    </row>
    <row r="245" spans="1:1">
      <c r="A245" s="3">
        <f>SUBTOTAL(3,$B$4:$B245)</f>
        <v>191</v>
      </c>
    </row>
    <row r="246" spans="1:1">
      <c r="A246" s="3">
        <f>SUBTOTAL(3,$B$4:$B246)</f>
        <v>191</v>
      </c>
    </row>
    <row r="247" spans="1:1">
      <c r="A247" s="3">
        <f>SUBTOTAL(3,$B$4:$B247)</f>
        <v>191</v>
      </c>
    </row>
    <row r="248" spans="1:1">
      <c r="A248" s="3">
        <f>SUBTOTAL(3,$B$4:$B248)</f>
        <v>191</v>
      </c>
    </row>
    <row r="249" spans="1:1">
      <c r="A249" s="3">
        <f>SUBTOTAL(3,$B$4:$B249)</f>
        <v>191</v>
      </c>
    </row>
    <row r="250" spans="1:1">
      <c r="A250" s="3">
        <f>SUBTOTAL(3,$B$4:$B250)</f>
        <v>191</v>
      </c>
    </row>
    <row r="251" spans="1:1">
      <c r="A251" s="3">
        <f>SUBTOTAL(3,$B$4:$B251)</f>
        <v>191</v>
      </c>
    </row>
    <row r="252" spans="1:1">
      <c r="A252" s="3">
        <f>SUBTOTAL(3,$B$4:$B252)</f>
        <v>191</v>
      </c>
    </row>
    <row r="253" spans="1:1">
      <c r="A253" s="3">
        <f>SUBTOTAL(3,$B$4:$B253)</f>
        <v>191</v>
      </c>
    </row>
    <row r="254" spans="1:1">
      <c r="A254" s="3">
        <f>SUBTOTAL(3,$B$4:$B254)</f>
        <v>191</v>
      </c>
    </row>
    <row r="255" spans="1:1">
      <c r="A255" s="3">
        <f>SUBTOTAL(3,$B$4:$B255)</f>
        <v>191</v>
      </c>
    </row>
    <row r="256" spans="1:1">
      <c r="A256" s="3">
        <f>SUBTOTAL(3,$B$4:$B256)</f>
        <v>191</v>
      </c>
    </row>
    <row r="257" spans="1:1">
      <c r="A257" s="3">
        <f>SUBTOTAL(3,$B$4:$B257)</f>
        <v>191</v>
      </c>
    </row>
    <row r="258" spans="1:1">
      <c r="A258" s="3">
        <f>SUBTOTAL(3,$B$4:$B258)</f>
        <v>191</v>
      </c>
    </row>
    <row r="259" spans="1:1">
      <c r="A259" s="3">
        <f>SUBTOTAL(3,$B$4:$B259)</f>
        <v>191</v>
      </c>
    </row>
    <row r="260" spans="1:1">
      <c r="A260" s="3">
        <f>SUBTOTAL(3,$B$4:$B260)</f>
        <v>191</v>
      </c>
    </row>
    <row r="261" spans="1:1">
      <c r="A261" s="3">
        <f>SUBTOTAL(3,$B$4:$B261)</f>
        <v>191</v>
      </c>
    </row>
    <row r="262" spans="1:1">
      <c r="A262" s="3">
        <f>SUBTOTAL(3,$B$4:$B262)</f>
        <v>191</v>
      </c>
    </row>
    <row r="263" spans="1:1">
      <c r="A263" s="3">
        <f>SUBTOTAL(3,$B$4:$B263)</f>
        <v>191</v>
      </c>
    </row>
    <row r="264" spans="1:1">
      <c r="A264" s="3">
        <f>SUBTOTAL(3,$B$4:$B264)</f>
        <v>191</v>
      </c>
    </row>
    <row r="265" spans="1:1">
      <c r="A265" s="3">
        <f>SUBTOTAL(3,$B$4:$B265)</f>
        <v>191</v>
      </c>
    </row>
    <row r="266" spans="1:1">
      <c r="A266" s="3">
        <f>SUBTOTAL(3,$B$4:$B266)</f>
        <v>191</v>
      </c>
    </row>
    <row r="267" spans="1:1">
      <c r="A267" s="3">
        <f>SUBTOTAL(3,$B$4:$B267)</f>
        <v>191</v>
      </c>
    </row>
    <row r="268" spans="1:1">
      <c r="A268" s="3">
        <f>SUBTOTAL(3,$B$4:$B268)</f>
        <v>191</v>
      </c>
    </row>
    <row r="269" spans="1:1">
      <c r="A269" s="3">
        <f>SUBTOTAL(3,$B$4:$B269)</f>
        <v>191</v>
      </c>
    </row>
    <row r="270" spans="1:1">
      <c r="A270" s="3">
        <f>SUBTOTAL(3,$B$4:$B270)</f>
        <v>191</v>
      </c>
    </row>
    <row r="271" spans="1:1">
      <c r="A271" s="3">
        <f>SUBTOTAL(3,$B$4:$B271)</f>
        <v>191</v>
      </c>
    </row>
    <row r="272" spans="1:1">
      <c r="A272" s="3">
        <f>SUBTOTAL(3,$B$4:$B272)</f>
        <v>191</v>
      </c>
    </row>
    <row r="273" spans="1:1">
      <c r="A273" s="3">
        <f>SUBTOTAL(3,$B$4:$B273)</f>
        <v>191</v>
      </c>
    </row>
    <row r="274" spans="1:1">
      <c r="A274" s="3">
        <f>SUBTOTAL(3,$B$4:$B274)</f>
        <v>191</v>
      </c>
    </row>
    <row r="275" spans="1:1">
      <c r="A275" s="3">
        <f>SUBTOTAL(3,$B$4:$B275)</f>
        <v>191</v>
      </c>
    </row>
    <row r="276" spans="1:1">
      <c r="A276" s="3">
        <f>SUBTOTAL(3,$B$4:$B276)</f>
        <v>191</v>
      </c>
    </row>
    <row r="277" spans="1:1">
      <c r="A277" s="3">
        <f>SUBTOTAL(3,$B$4:$B277)</f>
        <v>191</v>
      </c>
    </row>
    <row r="278" spans="1:1">
      <c r="A278" s="3">
        <f>SUBTOTAL(3,$B$4:$B278)</f>
        <v>191</v>
      </c>
    </row>
    <row r="279" spans="1:1">
      <c r="A279" s="3">
        <f>SUBTOTAL(3,$B$4:$B279)</f>
        <v>191</v>
      </c>
    </row>
    <row r="280" spans="1:1">
      <c r="A280" s="3">
        <f>SUBTOTAL(3,$B$4:$B280)</f>
        <v>191</v>
      </c>
    </row>
    <row r="281" spans="1:1">
      <c r="A281" s="3">
        <f>SUBTOTAL(3,$B$4:$B281)</f>
        <v>191</v>
      </c>
    </row>
    <row r="282" spans="1:1">
      <c r="A282" s="3">
        <f>SUBTOTAL(3,$B$4:$B282)</f>
        <v>191</v>
      </c>
    </row>
    <row r="283" spans="1:1">
      <c r="A283" s="3">
        <f>SUBTOTAL(3,$B$4:$B283)</f>
        <v>191</v>
      </c>
    </row>
    <row r="284" spans="1:1">
      <c r="A284" s="3">
        <f>SUBTOTAL(3,$B$4:$B284)</f>
        <v>191</v>
      </c>
    </row>
    <row r="285" spans="1:1">
      <c r="A285" s="3">
        <f>SUBTOTAL(3,$B$4:$B285)</f>
        <v>191</v>
      </c>
    </row>
    <row r="286" spans="1:1">
      <c r="A286" s="3">
        <f>SUBTOTAL(3,$B$4:$B286)</f>
        <v>191</v>
      </c>
    </row>
    <row r="287" spans="1:1">
      <c r="A287" s="3">
        <f>SUBTOTAL(3,$B$4:$B287)</f>
        <v>191</v>
      </c>
    </row>
    <row r="288" spans="1:1">
      <c r="A288" s="3">
        <f>SUBTOTAL(3,$B$4:$B288)</f>
        <v>191</v>
      </c>
    </row>
    <row r="289" spans="1:1">
      <c r="A289" s="3">
        <f>SUBTOTAL(3,$B$4:$B289)</f>
        <v>191</v>
      </c>
    </row>
    <row r="290" spans="1:1">
      <c r="A290" s="3">
        <f>SUBTOTAL(3,$B$4:$B290)</f>
        <v>191</v>
      </c>
    </row>
    <row r="291" spans="1:1">
      <c r="A291" s="3">
        <f>SUBTOTAL(3,$B$4:$B291)</f>
        <v>191</v>
      </c>
    </row>
    <row r="292" spans="1:1">
      <c r="A292" s="3">
        <f>SUBTOTAL(3,$B$4:$B292)</f>
        <v>191</v>
      </c>
    </row>
    <row r="293" spans="1:1">
      <c r="A293" s="3">
        <f>SUBTOTAL(3,$B$4:$B293)</f>
        <v>191</v>
      </c>
    </row>
    <row r="294" spans="1:1">
      <c r="A294" s="3">
        <f>SUBTOTAL(3,$B$4:$B294)</f>
        <v>191</v>
      </c>
    </row>
  </sheetData>
  <autoFilter ref="A3:O295"/>
  <sortState ref="A5:O183">
    <sortCondition ref="C5:C183"/>
  </sortState>
  <mergeCells count="14">
    <mergeCell ref="I166:I169"/>
    <mergeCell ref="J166:J169"/>
    <mergeCell ref="A1:O1"/>
    <mergeCell ref="E2:H2"/>
    <mergeCell ref="I2:J2"/>
    <mergeCell ref="A2:A3"/>
    <mergeCell ref="B2:B3"/>
    <mergeCell ref="C2:C3"/>
    <mergeCell ref="D2:D3"/>
    <mergeCell ref="K2:K3"/>
    <mergeCell ref="O2:O3"/>
    <mergeCell ref="N2:N3"/>
    <mergeCell ref="M2:M3"/>
    <mergeCell ref="L2:L3"/>
  </mergeCells>
  <dataValidations xWindow="1174" yWindow="298" count="14">
    <dataValidation type="textLength" operator="notBetween" allowBlank="1" showErrorMessage="1" errorTitle="uppss salah" error="tulis nama kecamatan" promptTitle="kecamatan" prompt="sedayu&#10;pajangan&#10;kasihan&#10;bantul&#10;pandak&#10;srandakan&#10;sanden&#10;kretek&#10;bambanglipuro&#10;sewon&#10;banguntapan&#10;jetis&#10;pleret&#10;pundong&#10;kretek&#10;imogiri&#10;dlingo&#10;piyungan" sqref="E295:E325">
      <formula1>0</formula1>
      <formula2>15</formula2>
    </dataValidation>
    <dataValidation allowBlank="1" showInputMessage="1" showErrorMessage="1" prompt="isikan koordinat lokasi kejadian, kalau bentuknya AREA/MEMANJANG, ambil titik tengah2 nya" sqref="I4:J27 K186 I110:I144 I150 I44:J47 I29:J42 I56:I59 J49:J59 I61:J61 I63:J77 I79:I80 J79:J81 J85 I87:J87 I90 I92 J89:J93 I96 J95:J96 I49:I54 I107:I108 I153:I157 J105:J157 I159:J184 I189:J293"/>
    <dataValidation allowBlank="1" showInputMessage="1" showErrorMessage="1" prompt="isikan keterangan selengkap-lengkapnya, susun dalam Subyek Prediket Obyek Keterangan,,,dll nya" sqref="M181:M183 M4:M27 M45:M54 M94:M147 M149 M29:M43 M56:M59 M65:M77 M79 M83:M88 M164:M173 L185:M186 M189:M293"/>
    <dataValidation allowBlank="1" showInputMessage="1" showErrorMessage="1" prompt="isikan hal yang menyebabkan kejadian pada kolom B" sqref="L4:L184 L189:L293"/>
    <dataValidation allowBlank="1" showInputMessage="1" showErrorMessage="1" prompt="isikan keterangan dampak dari kejadian pada kolom B. " sqref="K105:K185 M44 K4:K33 K36:K77 K79 K89:K90 K100:K101 K103 K189:K293"/>
    <dataValidation type="whole" allowBlank="1" showInputMessage="1" showErrorMessage="1" errorTitle="salah" error="kudu angka,,,bukan huruf" promptTitle="rt" prompt="masukin angka dari &quot; 0 &quot; sd &quot; 100 &quot;" sqref="H4:H84 H86:H186 H189:H293">
      <formula1>0</formula1>
      <formula2>100</formula2>
    </dataValidation>
    <dataValidation allowBlank="1" showInputMessage="1" showErrorMessage="1" prompt="tulis jenis kejadian" sqref="B4:B77 B79:B186 B189:B293"/>
    <dataValidation type="date" operator="notBetween" allowBlank="1" showInputMessage="1" showErrorMessage="1" error="betulkan" prompt="format TGL BULAN TAHUN ( Contoh : 1jan15)" sqref="C4:C293">
      <formula1>1</formula1>
      <formula2>31</formula2>
    </dataValidation>
    <dataValidation type="time" operator="notBetween" allowBlank="1" showInputMessage="1" showErrorMessage="1" error="betulkan" prompt="isikan waktu kejadian , bukan waktu input data" sqref="D4:D77 D79:D84 D86:D160 D164:D186 D189:D293">
      <formula1>0</formula1>
      <formula2>0</formula2>
    </dataValidation>
    <dataValidation allowBlank="1" showInputMessage="1" showErrorMessage="1" prompt="isikan nama kecamatan" sqref="E4:E84 E86:E139 G140 E142:E158 E164:E186 E189:E293"/>
    <dataValidation allowBlank="1" showInputMessage="1" showErrorMessage="1" prompt="isikan nama desa" sqref="F4:F84 G104:G108 F86:F103 F109:F140 F142:F158 F164:F186 F189:F293"/>
    <dataValidation allowBlank="1" showInputMessage="1" showErrorMessage="1" prompt="isikan nama dusun" sqref="G4:G59 G86:G103 G61:G84 G109:G139 E140 G142:G158 G164:G186 G189:G293"/>
    <dataValidation allowBlank="1" showInputMessage="1" showErrorMessage="1" prompt="isikan nama(s) korban dampak kejadian" sqref="N4:N157 N165:N294"/>
    <dataValidation allowBlank="1" showInputMessage="1" showErrorMessage="1" prompt="Kolom ini tidak usah di&quot; EDIT&quot;" sqref="A4:A294"/>
  </dataValidations>
  <printOptions horizontalCentered="1"/>
  <pageMargins left="0" right="0" top="1.43" bottom="0" header="0" footer="7.874015748031496E-2"/>
  <pageSetup paperSize="10000" scale="65"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T31"/>
  <sheetViews>
    <sheetView zoomScale="85" zoomScaleNormal="85" workbookViewId="0">
      <pane ySplit="1" topLeftCell="A2" activePane="bottomLeft" state="frozen"/>
      <selection pane="bottomLeft" activeCell="U26" sqref="U26"/>
    </sheetView>
  </sheetViews>
  <sheetFormatPr defaultRowHeight="12"/>
  <cols>
    <col min="1" max="1" width="12.140625" style="31" hidden="1" customWidth="1"/>
    <col min="2" max="2" width="14.140625" style="32" hidden="1" customWidth="1"/>
    <col min="3" max="3" width="12.42578125" style="33" hidden="1" customWidth="1"/>
    <col min="4" max="4" width="9.28515625" style="31" hidden="1" customWidth="1"/>
    <col min="5" max="5" width="12.5703125" style="32" hidden="1" customWidth="1"/>
    <col min="6" max="6" width="14.28515625" style="32" hidden="1" customWidth="1"/>
    <col min="7" max="7" width="13.140625" style="32" hidden="1" customWidth="1"/>
    <col min="8" max="8" width="4.85546875" style="32" hidden="1" customWidth="1"/>
    <col min="9" max="9" width="11.7109375" style="32" hidden="1" customWidth="1"/>
    <col min="10" max="10" width="14.28515625" style="32" hidden="1" customWidth="1"/>
    <col min="11" max="11" width="13.140625" style="32" hidden="1" customWidth="1"/>
    <col min="12" max="12" width="19.42578125" style="31" bestFit="1" customWidth="1"/>
    <col min="13" max="13" width="14.5703125" style="31" bestFit="1" customWidth="1"/>
    <col min="14" max="14" width="10.7109375" style="31" bestFit="1" customWidth="1"/>
    <col min="15" max="15" width="15.7109375" style="31" bestFit="1" customWidth="1"/>
    <col min="16" max="16" width="14.7109375" style="31" bestFit="1" customWidth="1"/>
    <col min="17" max="17" width="12.85546875" style="31" bestFit="1" customWidth="1"/>
    <col min="18" max="18" width="19" style="31" bestFit="1" customWidth="1"/>
    <col min="19" max="19" width="17.140625" style="31" bestFit="1" customWidth="1"/>
    <col min="20" max="20" width="3.140625" style="32" bestFit="1" customWidth="1"/>
    <col min="21" max="16384" width="9.140625" style="32"/>
  </cols>
  <sheetData>
    <row r="1" spans="1:19" s="29" customFormat="1" ht="40.5" customHeight="1">
      <c r="A1" s="28" t="s">
        <v>182</v>
      </c>
      <c r="B1" s="29" t="s">
        <v>179</v>
      </c>
      <c r="C1" s="30" t="s">
        <v>180</v>
      </c>
      <c r="D1" s="28" t="s">
        <v>181</v>
      </c>
      <c r="E1" s="29" t="s">
        <v>8</v>
      </c>
      <c r="F1" s="29" t="s">
        <v>9</v>
      </c>
      <c r="G1" s="29" t="s">
        <v>10</v>
      </c>
      <c r="H1" s="29" t="s">
        <v>11</v>
      </c>
      <c r="L1" s="31" t="s">
        <v>151</v>
      </c>
      <c r="M1" s="31" t="s">
        <v>72</v>
      </c>
      <c r="N1" s="31" t="s">
        <v>116</v>
      </c>
      <c r="O1" s="31" t="s">
        <v>90</v>
      </c>
      <c r="P1" s="31" t="s">
        <v>32</v>
      </c>
      <c r="Q1" s="31" t="s">
        <v>125</v>
      </c>
      <c r="R1" s="31" t="s">
        <v>74</v>
      </c>
      <c r="S1" s="31" t="s">
        <v>19</v>
      </c>
    </row>
    <row r="2" spans="1:19">
      <c r="A2" s="31">
        <f>SUBTOTAL(3,$B$2:B2)</f>
        <v>1</v>
      </c>
      <c r="B2" s="32" t="s">
        <v>19</v>
      </c>
      <c r="C2" s="33">
        <v>42006</v>
      </c>
      <c r="D2" s="31">
        <v>1</v>
      </c>
      <c r="E2" s="32" t="s">
        <v>20</v>
      </c>
      <c r="F2" s="32" t="s">
        <v>13</v>
      </c>
      <c r="G2" s="32" t="s">
        <v>21</v>
      </c>
      <c r="H2" s="32">
        <v>0</v>
      </c>
      <c r="I2" s="32" t="s">
        <v>20</v>
      </c>
      <c r="J2" s="32" t="s">
        <v>137</v>
      </c>
      <c r="K2" s="32" t="s">
        <v>157</v>
      </c>
      <c r="L2" s="31">
        <f>SUMPRODUCT(($G$2:$G$30=K2)*($B$2:$B$30=$L$1))</f>
        <v>0</v>
      </c>
      <c r="M2" s="31">
        <f>SUMPRODUCT(($G$2:$G$30=K2)*($B$2:$B$30=$M$1))</f>
        <v>1</v>
      </c>
      <c r="N2" s="31">
        <f>SUMPRODUCT(($G$2:$G$30=K2)*($B$2:$B$30=$N$1))</f>
        <v>0</v>
      </c>
      <c r="O2" s="31">
        <f>SUMPRODUCT(($G$2:$G$30=K2)*($B$2:$B$30=$O$1))</f>
        <v>0</v>
      </c>
      <c r="P2" s="31">
        <f>SUMPRODUCT(($G$2:$G$30=K2)*($B$2:$B$30=$P$1))</f>
        <v>0</v>
      </c>
      <c r="Q2" s="31">
        <f>SUMPRODUCT(($G$2:$G$30=K2)*($B$2:$B$30=$Q$1))</f>
        <v>0</v>
      </c>
      <c r="R2" s="31">
        <f>SUMPRODUCT(($G$2:$G$30=K2)*($B$2:$B$30=$R$1))</f>
        <v>0</v>
      </c>
      <c r="S2" s="31">
        <f>SUMPRODUCT(($G$2:$G$30=K2)*($B$2:$B$30=$S$1))</f>
        <v>0</v>
      </c>
    </row>
    <row r="3" spans="1:19">
      <c r="A3" s="31">
        <f>SUBTOTAL(3,$B$2:B3)</f>
        <v>2</v>
      </c>
      <c r="B3" s="32" t="s">
        <v>19</v>
      </c>
      <c r="C3" s="33">
        <v>42006</v>
      </c>
      <c r="D3" s="31">
        <v>14.2</v>
      </c>
      <c r="E3" s="32" t="s">
        <v>93</v>
      </c>
      <c r="F3" s="32" t="s">
        <v>92</v>
      </c>
      <c r="G3" s="32" t="s">
        <v>112</v>
      </c>
      <c r="H3" s="32">
        <v>4</v>
      </c>
      <c r="I3" s="32" t="s">
        <v>93</v>
      </c>
      <c r="J3" s="32" t="s">
        <v>92</v>
      </c>
      <c r="K3" s="32" t="s">
        <v>98</v>
      </c>
      <c r="L3" s="31">
        <f t="shared" ref="L3:L26" si="0">SUMPRODUCT(($G$2:$G$30=K3)*($B$2:$B$30=$L$1))</f>
        <v>0</v>
      </c>
      <c r="M3" s="31">
        <f t="shared" ref="M3:M27" si="1">SUMPRODUCT(($G$2:$G$30=K3)*($B$2:$B$30=$M$1))</f>
        <v>0</v>
      </c>
      <c r="N3" s="31">
        <f t="shared" ref="N3:N27" si="2">SUMPRODUCT(($G$2:$G$30=K3)*($B$2:$B$30=$N$1))</f>
        <v>0</v>
      </c>
      <c r="O3" s="31">
        <f t="shared" ref="O3:O27" si="3">SUMPRODUCT(($G$2:$G$30=K3)*($B$2:$B$30=$O$1))</f>
        <v>0</v>
      </c>
      <c r="P3" s="31">
        <f t="shared" ref="P3:P27" si="4">SUMPRODUCT(($G$2:$G$30=K3)*($B$2:$B$30=$P$1))</f>
        <v>0</v>
      </c>
      <c r="Q3" s="31">
        <f t="shared" ref="Q3:Q27" si="5">SUMPRODUCT(($G$2:$G$30=K3)*($B$2:$B$30=$Q$1))</f>
        <v>0</v>
      </c>
      <c r="R3" s="31">
        <f t="shared" ref="R3:R27" si="6">SUMPRODUCT(($G$2:$G$30=K3)*($B$2:$B$30=$R$1))</f>
        <v>0</v>
      </c>
      <c r="S3" s="31">
        <f t="shared" ref="S3:S27" si="7">SUMPRODUCT(($G$2:$G$30=K3)*($B$2:$B$30=$S$1))</f>
        <v>1</v>
      </c>
    </row>
    <row r="4" spans="1:19">
      <c r="A4" s="31">
        <f>SUBTOTAL(3,$B$2:B4)</f>
        <v>3</v>
      </c>
      <c r="B4" s="32" t="s">
        <v>19</v>
      </c>
      <c r="C4" s="33">
        <v>42009</v>
      </c>
      <c r="D4" s="31">
        <v>3.3</v>
      </c>
      <c r="E4" s="32" t="s">
        <v>23</v>
      </c>
      <c r="F4" s="32" t="s">
        <v>24</v>
      </c>
      <c r="G4" s="32" t="s">
        <v>25</v>
      </c>
      <c r="H4" s="32">
        <v>3</v>
      </c>
      <c r="I4" s="32" t="s">
        <v>57</v>
      </c>
      <c r="J4" s="32" t="s">
        <v>128</v>
      </c>
      <c r="K4" s="32" t="s">
        <v>152</v>
      </c>
      <c r="L4" s="31">
        <f t="shared" si="0"/>
        <v>1</v>
      </c>
      <c r="M4" s="31">
        <f>SUMPRODUCT(($G$2:$G$30=K4)*($B$2:$B$30=$M$1))</f>
        <v>0</v>
      </c>
      <c r="N4" s="31">
        <f t="shared" si="2"/>
        <v>0</v>
      </c>
      <c r="O4" s="31">
        <f t="shared" si="3"/>
        <v>0</v>
      </c>
      <c r="P4" s="31">
        <f t="shared" si="4"/>
        <v>0</v>
      </c>
      <c r="Q4" s="31">
        <f t="shared" si="5"/>
        <v>0</v>
      </c>
      <c r="R4" s="31">
        <f t="shared" si="6"/>
        <v>0</v>
      </c>
      <c r="S4" s="31">
        <f t="shared" si="7"/>
        <v>0</v>
      </c>
    </row>
    <row r="5" spans="1:19">
      <c r="A5" s="31">
        <f>SUBTOTAL(3,$B$2:B5)</f>
        <v>4</v>
      </c>
      <c r="B5" s="32" t="s">
        <v>32</v>
      </c>
      <c r="C5" s="33">
        <v>42011</v>
      </c>
      <c r="D5" s="31">
        <v>24.1</v>
      </c>
      <c r="E5" s="32" t="s">
        <v>20</v>
      </c>
      <c r="F5" s="32" t="s">
        <v>33</v>
      </c>
      <c r="G5" s="32" t="s">
        <v>34</v>
      </c>
      <c r="H5" s="32">
        <v>1</v>
      </c>
      <c r="I5" s="32" t="s">
        <v>23</v>
      </c>
      <c r="J5" s="32" t="s">
        <v>24</v>
      </c>
      <c r="K5" s="32" t="s">
        <v>25</v>
      </c>
      <c r="L5" s="31">
        <f t="shared" si="0"/>
        <v>0</v>
      </c>
      <c r="M5" s="31">
        <f t="shared" si="1"/>
        <v>1</v>
      </c>
      <c r="N5" s="31">
        <f t="shared" si="2"/>
        <v>0</v>
      </c>
      <c r="O5" s="31">
        <f t="shared" si="3"/>
        <v>0</v>
      </c>
      <c r="P5" s="31">
        <f t="shared" si="4"/>
        <v>0</v>
      </c>
      <c r="Q5" s="31">
        <f t="shared" si="5"/>
        <v>0</v>
      </c>
      <c r="R5" s="31">
        <f t="shared" si="6"/>
        <v>0</v>
      </c>
      <c r="S5" s="31">
        <f t="shared" si="7"/>
        <v>1</v>
      </c>
    </row>
    <row r="6" spans="1:19">
      <c r="A6" s="31">
        <f>SUBTOTAL(3,$B$2:B6)</f>
        <v>5</v>
      </c>
      <c r="B6" s="32" t="s">
        <v>32</v>
      </c>
      <c r="C6" s="33">
        <v>42012</v>
      </c>
      <c r="D6" s="31">
        <v>17</v>
      </c>
      <c r="E6" s="32" t="s">
        <v>107</v>
      </c>
      <c r="F6" s="32" t="s">
        <v>40</v>
      </c>
      <c r="G6" s="32" t="s">
        <v>41</v>
      </c>
      <c r="H6" s="32">
        <v>4</v>
      </c>
      <c r="I6" s="32" t="s">
        <v>93</v>
      </c>
      <c r="J6" s="32" t="s">
        <v>92</v>
      </c>
      <c r="K6" s="32" t="s">
        <v>112</v>
      </c>
      <c r="L6" s="31">
        <f t="shared" si="0"/>
        <v>0</v>
      </c>
      <c r="M6" s="31">
        <f t="shared" si="1"/>
        <v>0</v>
      </c>
      <c r="N6" s="31">
        <f t="shared" si="2"/>
        <v>0</v>
      </c>
      <c r="O6" s="31">
        <f t="shared" si="3"/>
        <v>0</v>
      </c>
      <c r="P6" s="31">
        <f t="shared" si="4"/>
        <v>0</v>
      </c>
      <c r="Q6" s="31">
        <f t="shared" si="5"/>
        <v>0</v>
      </c>
      <c r="R6" s="31">
        <f t="shared" si="6"/>
        <v>0</v>
      </c>
      <c r="S6" s="31">
        <f t="shared" si="7"/>
        <v>1</v>
      </c>
    </row>
    <row r="7" spans="1:19">
      <c r="A7" s="31">
        <f>SUBTOTAL(3,$B$2:B7)</f>
        <v>6</v>
      </c>
      <c r="B7" s="32" t="s">
        <v>32</v>
      </c>
      <c r="C7" s="33">
        <v>42015</v>
      </c>
      <c r="D7" s="31">
        <v>16.3</v>
      </c>
      <c r="E7" s="32" t="s">
        <v>108</v>
      </c>
      <c r="F7" s="32" t="s">
        <v>53</v>
      </c>
      <c r="G7" s="32" t="s">
        <v>54</v>
      </c>
      <c r="H7" s="32">
        <v>6</v>
      </c>
      <c r="I7" s="32" t="s">
        <v>57</v>
      </c>
      <c r="J7" s="32" t="s">
        <v>128</v>
      </c>
      <c r="K7" s="32" t="s">
        <v>129</v>
      </c>
      <c r="L7" s="31">
        <f t="shared" si="0"/>
        <v>0</v>
      </c>
      <c r="M7" s="31">
        <f t="shared" si="1"/>
        <v>0</v>
      </c>
      <c r="N7" s="31">
        <f t="shared" si="2"/>
        <v>0</v>
      </c>
      <c r="O7" s="31">
        <f t="shared" si="3"/>
        <v>0</v>
      </c>
      <c r="P7" s="31">
        <f t="shared" si="4"/>
        <v>0</v>
      </c>
      <c r="Q7" s="31">
        <f t="shared" si="5"/>
        <v>0</v>
      </c>
      <c r="R7" s="31">
        <f t="shared" si="6"/>
        <v>0</v>
      </c>
      <c r="S7" s="31">
        <f t="shared" si="7"/>
        <v>1</v>
      </c>
    </row>
    <row r="8" spans="1:19">
      <c r="A8" s="31">
        <f>SUBTOTAL(3,$B$2:B8)</f>
        <v>7</v>
      </c>
      <c r="B8" s="32" t="s">
        <v>19</v>
      </c>
      <c r="C8" s="33">
        <v>42017</v>
      </c>
      <c r="D8" s="31">
        <v>8.3000000000000007</v>
      </c>
      <c r="E8" s="32" t="s">
        <v>57</v>
      </c>
      <c r="F8" s="32" t="s">
        <v>58</v>
      </c>
      <c r="G8" s="32" t="s">
        <v>59</v>
      </c>
      <c r="H8" s="32">
        <v>6</v>
      </c>
      <c r="I8" s="32" t="s">
        <v>57</v>
      </c>
      <c r="J8" s="32" t="s">
        <v>58</v>
      </c>
      <c r="K8" s="32" t="s">
        <v>162</v>
      </c>
      <c r="L8" s="31">
        <f t="shared" si="0"/>
        <v>0</v>
      </c>
      <c r="M8" s="31">
        <f t="shared" si="1"/>
        <v>0</v>
      </c>
      <c r="N8" s="31">
        <f t="shared" si="2"/>
        <v>0</v>
      </c>
      <c r="O8" s="31">
        <f t="shared" si="3"/>
        <v>2</v>
      </c>
      <c r="P8" s="31">
        <f t="shared" si="4"/>
        <v>0</v>
      </c>
      <c r="Q8" s="31">
        <f t="shared" si="5"/>
        <v>0</v>
      </c>
      <c r="R8" s="31">
        <f t="shared" si="6"/>
        <v>0</v>
      </c>
      <c r="S8" s="31">
        <f t="shared" si="7"/>
        <v>0</v>
      </c>
    </row>
    <row r="9" spans="1:19">
      <c r="A9" s="31">
        <f>SUBTOTAL(3,$B$2:B9)</f>
        <v>8</v>
      </c>
      <c r="B9" s="32" t="s">
        <v>72</v>
      </c>
      <c r="C9" s="33">
        <v>42017</v>
      </c>
      <c r="D9" s="31">
        <v>17.55</v>
      </c>
      <c r="E9" s="32" t="s">
        <v>64</v>
      </c>
      <c r="F9" s="32" t="s">
        <v>65</v>
      </c>
      <c r="G9" s="32" t="s">
        <v>66</v>
      </c>
      <c r="H9" s="32">
        <v>4</v>
      </c>
      <c r="I9" s="32" t="s">
        <v>93</v>
      </c>
      <c r="J9" s="32" t="s">
        <v>93</v>
      </c>
      <c r="K9" s="32" t="s">
        <v>121</v>
      </c>
      <c r="L9" s="31">
        <f t="shared" si="0"/>
        <v>0</v>
      </c>
      <c r="M9" s="31">
        <f t="shared" si="1"/>
        <v>0</v>
      </c>
      <c r="N9" s="31">
        <f t="shared" si="2"/>
        <v>1</v>
      </c>
      <c r="O9" s="31">
        <f t="shared" si="3"/>
        <v>0</v>
      </c>
      <c r="P9" s="31">
        <f t="shared" si="4"/>
        <v>0</v>
      </c>
      <c r="Q9" s="31">
        <f t="shared" si="5"/>
        <v>0</v>
      </c>
      <c r="R9" s="31">
        <f t="shared" si="6"/>
        <v>0</v>
      </c>
      <c r="S9" s="31">
        <f t="shared" si="7"/>
        <v>0</v>
      </c>
    </row>
    <row r="10" spans="1:19">
      <c r="A10" s="31">
        <f>SUBTOTAL(3,$B$2:B10)</f>
        <v>9</v>
      </c>
      <c r="B10" s="32" t="s">
        <v>74</v>
      </c>
      <c r="C10" s="33">
        <v>42018</v>
      </c>
      <c r="D10" s="31">
        <v>21</v>
      </c>
      <c r="E10" s="32" t="s">
        <v>75</v>
      </c>
      <c r="F10" s="32" t="s">
        <v>76</v>
      </c>
      <c r="G10" s="32" t="s">
        <v>77</v>
      </c>
      <c r="H10" s="32">
        <v>3</v>
      </c>
      <c r="I10" s="32" t="s">
        <v>93</v>
      </c>
      <c r="J10" s="32" t="s">
        <v>92</v>
      </c>
      <c r="K10" s="32" t="s">
        <v>134</v>
      </c>
      <c r="L10" s="31">
        <f t="shared" si="0"/>
        <v>0</v>
      </c>
      <c r="M10" s="31">
        <f t="shared" si="1"/>
        <v>0</v>
      </c>
      <c r="N10" s="31">
        <f t="shared" si="2"/>
        <v>0</v>
      </c>
      <c r="O10" s="31">
        <f t="shared" si="3"/>
        <v>0</v>
      </c>
      <c r="P10" s="31">
        <f t="shared" si="4"/>
        <v>0</v>
      </c>
      <c r="Q10" s="31">
        <f t="shared" si="5"/>
        <v>0</v>
      </c>
      <c r="R10" s="31">
        <f t="shared" si="6"/>
        <v>0</v>
      </c>
      <c r="S10" s="31">
        <f t="shared" si="7"/>
        <v>1</v>
      </c>
    </row>
    <row r="11" spans="1:19">
      <c r="A11" s="31">
        <f>SUBTOTAL(3,$B$2:B11)</f>
        <v>10</v>
      </c>
      <c r="B11" s="32" t="s">
        <v>72</v>
      </c>
      <c r="C11" s="33">
        <v>42019</v>
      </c>
      <c r="D11" s="31">
        <v>10</v>
      </c>
      <c r="E11" s="32" t="s">
        <v>23</v>
      </c>
      <c r="F11" s="32" t="s">
        <v>24</v>
      </c>
      <c r="G11" s="32" t="s">
        <v>25</v>
      </c>
      <c r="H11" s="32">
        <v>6</v>
      </c>
      <c r="I11" s="32" t="s">
        <v>20</v>
      </c>
      <c r="J11" s="32" t="s">
        <v>13</v>
      </c>
      <c r="K11" s="32" t="s">
        <v>21</v>
      </c>
      <c r="L11" s="31">
        <f t="shared" si="0"/>
        <v>0</v>
      </c>
      <c r="M11" s="31">
        <f t="shared" si="1"/>
        <v>0</v>
      </c>
      <c r="N11" s="31">
        <f t="shared" si="2"/>
        <v>0</v>
      </c>
      <c r="O11" s="31">
        <f t="shared" si="3"/>
        <v>0</v>
      </c>
      <c r="P11" s="31">
        <f t="shared" si="4"/>
        <v>0</v>
      </c>
      <c r="Q11" s="31">
        <f t="shared" si="5"/>
        <v>0</v>
      </c>
      <c r="R11" s="31">
        <f t="shared" si="6"/>
        <v>0</v>
      </c>
      <c r="S11" s="31">
        <f t="shared" si="7"/>
        <v>1</v>
      </c>
    </row>
    <row r="12" spans="1:19">
      <c r="A12" s="31">
        <f>SUBTOTAL(3,$B$2:B12)</f>
        <v>11</v>
      </c>
      <c r="B12" s="32" t="s">
        <v>19</v>
      </c>
      <c r="C12" s="33">
        <v>42019</v>
      </c>
      <c r="D12" s="31">
        <v>10</v>
      </c>
      <c r="E12" s="32" t="s">
        <v>84</v>
      </c>
      <c r="F12" s="32" t="s">
        <v>85</v>
      </c>
      <c r="G12" s="32" t="s">
        <v>86</v>
      </c>
      <c r="H12" s="32">
        <v>18</v>
      </c>
      <c r="I12" s="32" t="s">
        <v>144</v>
      </c>
      <c r="J12" s="32" t="s">
        <v>145</v>
      </c>
      <c r="K12" s="32" t="s">
        <v>146</v>
      </c>
      <c r="L12" s="31">
        <f t="shared" si="0"/>
        <v>0</v>
      </c>
      <c r="M12" s="31">
        <f t="shared" si="1"/>
        <v>0</v>
      </c>
      <c r="N12" s="31">
        <f t="shared" si="2"/>
        <v>0</v>
      </c>
      <c r="O12" s="31">
        <f t="shared" si="3"/>
        <v>0</v>
      </c>
      <c r="P12" s="31">
        <f t="shared" si="4"/>
        <v>1</v>
      </c>
      <c r="Q12" s="31">
        <f t="shared" si="5"/>
        <v>0</v>
      </c>
      <c r="R12" s="31">
        <f t="shared" si="6"/>
        <v>0</v>
      </c>
      <c r="S12" s="31">
        <f t="shared" si="7"/>
        <v>0</v>
      </c>
    </row>
    <row r="13" spans="1:19">
      <c r="A13" s="31">
        <f>SUBTOTAL(3,$B$2:B13)</f>
        <v>12</v>
      </c>
      <c r="B13" s="32" t="s">
        <v>90</v>
      </c>
      <c r="C13" s="33">
        <v>42019</v>
      </c>
      <c r="D13" s="31">
        <v>13</v>
      </c>
      <c r="E13" s="32" t="s">
        <v>93</v>
      </c>
      <c r="F13" s="32" t="s">
        <v>92</v>
      </c>
      <c r="G13" s="32" t="s">
        <v>91</v>
      </c>
      <c r="H13" s="32">
        <v>1</v>
      </c>
      <c r="I13" s="32" t="s">
        <v>23</v>
      </c>
      <c r="J13" s="32" t="s">
        <v>24</v>
      </c>
      <c r="K13" s="32" t="s">
        <v>176</v>
      </c>
      <c r="L13" s="31">
        <f t="shared" si="0"/>
        <v>0</v>
      </c>
      <c r="M13" s="31">
        <f t="shared" si="1"/>
        <v>0</v>
      </c>
      <c r="N13" s="31">
        <f t="shared" si="2"/>
        <v>0</v>
      </c>
      <c r="O13" s="31">
        <f t="shared" si="3"/>
        <v>0</v>
      </c>
      <c r="P13" s="31">
        <f t="shared" si="4"/>
        <v>0</v>
      </c>
      <c r="Q13" s="31">
        <f t="shared" si="5"/>
        <v>1</v>
      </c>
      <c r="R13" s="31">
        <f t="shared" si="6"/>
        <v>0</v>
      </c>
      <c r="S13" s="31">
        <f t="shared" si="7"/>
        <v>0</v>
      </c>
    </row>
    <row r="14" spans="1:19">
      <c r="A14" s="31">
        <f>SUBTOTAL(3,$B$2:B14)</f>
        <v>13</v>
      </c>
      <c r="B14" s="32" t="s">
        <v>19</v>
      </c>
      <c r="C14" s="33">
        <v>42019</v>
      </c>
      <c r="D14" s="31">
        <v>12</v>
      </c>
      <c r="E14" s="32" t="s">
        <v>93</v>
      </c>
      <c r="F14" s="32" t="s">
        <v>92</v>
      </c>
      <c r="G14" s="32" t="s">
        <v>98</v>
      </c>
      <c r="H14" s="32">
        <v>3</v>
      </c>
      <c r="I14" s="32" t="s">
        <v>20</v>
      </c>
      <c r="J14" s="32" t="s">
        <v>137</v>
      </c>
      <c r="K14" s="32" t="s">
        <v>138</v>
      </c>
      <c r="L14" s="31">
        <f t="shared" si="0"/>
        <v>0</v>
      </c>
      <c r="M14" s="31">
        <f t="shared" si="1"/>
        <v>0</v>
      </c>
      <c r="N14" s="31">
        <f t="shared" si="2"/>
        <v>0</v>
      </c>
      <c r="O14" s="31">
        <f t="shared" si="3"/>
        <v>0</v>
      </c>
      <c r="P14" s="31">
        <f t="shared" si="4"/>
        <v>0</v>
      </c>
      <c r="Q14" s="31">
        <f t="shared" si="5"/>
        <v>0</v>
      </c>
      <c r="R14" s="31">
        <f t="shared" si="6"/>
        <v>0</v>
      </c>
      <c r="S14" s="31">
        <f t="shared" si="7"/>
        <v>1</v>
      </c>
    </row>
    <row r="15" spans="1:19">
      <c r="A15" s="31">
        <f>SUBTOTAL(3,$B$2:B15)</f>
        <v>14</v>
      </c>
      <c r="B15" s="32" t="s">
        <v>32</v>
      </c>
      <c r="C15" s="33">
        <v>42019</v>
      </c>
      <c r="D15" s="31">
        <v>20</v>
      </c>
      <c r="E15" s="32" t="s">
        <v>75</v>
      </c>
      <c r="F15" s="32" t="s">
        <v>101</v>
      </c>
      <c r="G15" s="32" t="s">
        <v>100</v>
      </c>
      <c r="I15" s="32" t="s">
        <v>20</v>
      </c>
      <c r="J15" s="32" t="s">
        <v>33</v>
      </c>
      <c r="K15" s="32" t="s">
        <v>34</v>
      </c>
      <c r="L15" s="31">
        <f t="shared" si="0"/>
        <v>0</v>
      </c>
      <c r="M15" s="31">
        <f t="shared" si="1"/>
        <v>0</v>
      </c>
      <c r="N15" s="31">
        <f t="shared" si="2"/>
        <v>0</v>
      </c>
      <c r="O15" s="31">
        <f t="shared" si="3"/>
        <v>0</v>
      </c>
      <c r="P15" s="31">
        <f t="shared" si="4"/>
        <v>1</v>
      </c>
      <c r="Q15" s="31">
        <f t="shared" si="5"/>
        <v>0</v>
      </c>
      <c r="R15" s="31">
        <f t="shared" si="6"/>
        <v>0</v>
      </c>
      <c r="S15" s="31">
        <f t="shared" si="7"/>
        <v>0</v>
      </c>
    </row>
    <row r="16" spans="1:19">
      <c r="A16" s="31">
        <f>SUBTOTAL(3,$B$2:B16)</f>
        <v>15</v>
      </c>
      <c r="B16" s="32" t="s">
        <v>19</v>
      </c>
      <c r="C16" s="33">
        <v>42019</v>
      </c>
      <c r="D16" s="31">
        <v>15</v>
      </c>
      <c r="E16" s="32" t="s">
        <v>57</v>
      </c>
      <c r="F16" s="32" t="s">
        <v>128</v>
      </c>
      <c r="G16" s="32" t="s">
        <v>129</v>
      </c>
      <c r="H16" s="32">
        <v>1</v>
      </c>
      <c r="I16" s="32" t="s">
        <v>57</v>
      </c>
      <c r="J16" s="32" t="s">
        <v>58</v>
      </c>
      <c r="K16" s="32" t="s">
        <v>59</v>
      </c>
      <c r="L16" s="31">
        <f t="shared" si="0"/>
        <v>0</v>
      </c>
      <c r="M16" s="31">
        <f t="shared" si="1"/>
        <v>0</v>
      </c>
      <c r="N16" s="31">
        <f t="shared" si="2"/>
        <v>0</v>
      </c>
      <c r="O16" s="31">
        <f t="shared" si="3"/>
        <v>0</v>
      </c>
      <c r="P16" s="31">
        <f t="shared" si="4"/>
        <v>0</v>
      </c>
      <c r="Q16" s="31">
        <f t="shared" si="5"/>
        <v>0</v>
      </c>
      <c r="R16" s="31">
        <f t="shared" si="6"/>
        <v>0</v>
      </c>
      <c r="S16" s="31">
        <f t="shared" si="7"/>
        <v>2</v>
      </c>
    </row>
    <row r="17" spans="1:20">
      <c r="A17" s="31">
        <f>SUBTOTAL(3,$B$2:B17)</f>
        <v>16</v>
      </c>
      <c r="B17" s="32" t="s">
        <v>19</v>
      </c>
      <c r="C17" s="33">
        <v>42021</v>
      </c>
      <c r="D17" s="31">
        <v>17</v>
      </c>
      <c r="E17" s="32" t="s">
        <v>57</v>
      </c>
      <c r="F17" s="32" t="s">
        <v>58</v>
      </c>
      <c r="G17" s="32" t="s">
        <v>59</v>
      </c>
      <c r="H17" s="32">
        <v>2</v>
      </c>
      <c r="I17" s="32" t="s">
        <v>108</v>
      </c>
      <c r="J17" s="32" t="s">
        <v>53</v>
      </c>
      <c r="K17" s="32" t="s">
        <v>54</v>
      </c>
      <c r="L17" s="31">
        <f>SUMPRODUCT(($G$2:$G$30=K17)*($B$2:$B$30=$L$1))</f>
        <v>0</v>
      </c>
      <c r="M17" s="31">
        <f t="shared" si="1"/>
        <v>0</v>
      </c>
      <c r="N17" s="31">
        <f t="shared" si="2"/>
        <v>0</v>
      </c>
      <c r="O17" s="31">
        <f t="shared" si="3"/>
        <v>0</v>
      </c>
      <c r="P17" s="31">
        <f t="shared" si="4"/>
        <v>1</v>
      </c>
      <c r="Q17" s="31">
        <f t="shared" si="5"/>
        <v>0</v>
      </c>
      <c r="R17" s="31">
        <f t="shared" si="6"/>
        <v>0</v>
      </c>
      <c r="S17" s="31">
        <f t="shared" si="7"/>
        <v>0</v>
      </c>
    </row>
    <row r="18" spans="1:20">
      <c r="A18" s="31">
        <f>SUBTOTAL(3,$B$2:B18)</f>
        <v>17</v>
      </c>
      <c r="B18" s="32" t="s">
        <v>116</v>
      </c>
      <c r="C18" s="33">
        <v>42022</v>
      </c>
      <c r="D18" s="31">
        <v>15.3</v>
      </c>
      <c r="E18" s="32" t="s">
        <v>117</v>
      </c>
      <c r="F18" s="32" t="s">
        <v>118</v>
      </c>
      <c r="G18" s="32" t="s">
        <v>119</v>
      </c>
      <c r="H18" s="32">
        <v>20</v>
      </c>
      <c r="I18" s="32" t="s">
        <v>23</v>
      </c>
      <c r="J18" s="32" t="s">
        <v>24</v>
      </c>
      <c r="K18" s="32" t="s">
        <v>24</v>
      </c>
      <c r="L18" s="31">
        <f t="shared" si="0"/>
        <v>0</v>
      </c>
      <c r="M18" s="31">
        <f t="shared" si="1"/>
        <v>0</v>
      </c>
      <c r="N18" s="31">
        <f t="shared" si="2"/>
        <v>0</v>
      </c>
      <c r="O18" s="31">
        <f t="shared" si="3"/>
        <v>0</v>
      </c>
      <c r="P18" s="31">
        <f t="shared" si="4"/>
        <v>0</v>
      </c>
      <c r="Q18" s="31">
        <f t="shared" si="5"/>
        <v>1</v>
      </c>
      <c r="R18" s="31">
        <f t="shared" si="6"/>
        <v>0</v>
      </c>
      <c r="S18" s="31">
        <f t="shared" si="7"/>
        <v>0</v>
      </c>
    </row>
    <row r="19" spans="1:20">
      <c r="A19" s="31">
        <f>SUBTOTAL(3,$B$2:B19)</f>
        <v>18</v>
      </c>
      <c r="B19" s="32" t="s">
        <v>116</v>
      </c>
      <c r="C19" s="33">
        <v>42022</v>
      </c>
      <c r="D19" s="31">
        <v>18</v>
      </c>
      <c r="E19" s="32" t="s">
        <v>93</v>
      </c>
      <c r="F19" s="32" t="s">
        <v>93</v>
      </c>
      <c r="G19" s="32" t="s">
        <v>121</v>
      </c>
      <c r="H19" s="32">
        <v>0</v>
      </c>
      <c r="I19" s="32" t="s">
        <v>75</v>
      </c>
      <c r="J19" s="32" t="s">
        <v>101</v>
      </c>
      <c r="K19" s="32" t="s">
        <v>100</v>
      </c>
      <c r="L19" s="31">
        <f t="shared" si="0"/>
        <v>0</v>
      </c>
      <c r="M19" s="31">
        <f t="shared" si="1"/>
        <v>0</v>
      </c>
      <c r="N19" s="31">
        <f t="shared" si="2"/>
        <v>0</v>
      </c>
      <c r="O19" s="31">
        <f t="shared" si="3"/>
        <v>0</v>
      </c>
      <c r="P19" s="31">
        <f t="shared" si="4"/>
        <v>1</v>
      </c>
      <c r="Q19" s="31">
        <f t="shared" si="5"/>
        <v>0</v>
      </c>
      <c r="R19" s="31">
        <f t="shared" si="6"/>
        <v>0</v>
      </c>
      <c r="S19" s="31">
        <f t="shared" si="7"/>
        <v>0</v>
      </c>
    </row>
    <row r="20" spans="1:20">
      <c r="A20" s="31">
        <f>SUBTOTAL(3,$B$2:B20)</f>
        <v>19</v>
      </c>
      <c r="B20" s="32" t="s">
        <v>125</v>
      </c>
      <c r="C20" s="33">
        <v>42022</v>
      </c>
      <c r="D20" s="31">
        <v>16.45</v>
      </c>
      <c r="E20" s="32" t="s">
        <v>23</v>
      </c>
      <c r="F20" s="32" t="s">
        <v>24</v>
      </c>
      <c r="G20" s="32" t="s">
        <v>24</v>
      </c>
      <c r="H20" s="32">
        <v>0</v>
      </c>
      <c r="I20" s="32" t="s">
        <v>57</v>
      </c>
      <c r="J20" s="32" t="s">
        <v>172</v>
      </c>
      <c r="K20" s="32" t="s">
        <v>173</v>
      </c>
      <c r="L20" s="31">
        <f t="shared" si="0"/>
        <v>0</v>
      </c>
      <c r="M20" s="31">
        <f t="shared" si="1"/>
        <v>0</v>
      </c>
      <c r="N20" s="31">
        <f t="shared" si="2"/>
        <v>0</v>
      </c>
      <c r="O20" s="31">
        <f t="shared" si="3"/>
        <v>0</v>
      </c>
      <c r="P20" s="31">
        <f t="shared" si="4"/>
        <v>0</v>
      </c>
      <c r="Q20" s="31">
        <f t="shared" si="5"/>
        <v>0</v>
      </c>
      <c r="R20" s="31">
        <f t="shared" si="6"/>
        <v>0</v>
      </c>
      <c r="S20" s="31">
        <f t="shared" si="7"/>
        <v>1</v>
      </c>
    </row>
    <row r="21" spans="1:20">
      <c r="A21" s="31">
        <f>SUBTOTAL(3,$B$2:B21)</f>
        <v>20</v>
      </c>
      <c r="B21" s="32" t="s">
        <v>19</v>
      </c>
      <c r="C21" s="33">
        <v>42022</v>
      </c>
      <c r="D21" s="31">
        <v>21</v>
      </c>
      <c r="E21" s="32" t="s">
        <v>93</v>
      </c>
      <c r="F21" s="32" t="s">
        <v>92</v>
      </c>
      <c r="G21" s="32" t="s">
        <v>134</v>
      </c>
      <c r="H21" s="32">
        <v>2</v>
      </c>
      <c r="I21" s="32" t="s">
        <v>64</v>
      </c>
      <c r="J21" s="32" t="s">
        <v>65</v>
      </c>
      <c r="K21" s="32" t="s">
        <v>66</v>
      </c>
      <c r="L21" s="31">
        <f t="shared" si="0"/>
        <v>0</v>
      </c>
      <c r="M21" s="31">
        <f t="shared" si="1"/>
        <v>1</v>
      </c>
      <c r="N21" s="31">
        <f t="shared" si="2"/>
        <v>0</v>
      </c>
      <c r="O21" s="31">
        <f t="shared" si="3"/>
        <v>0</v>
      </c>
      <c r="P21" s="31">
        <f t="shared" si="4"/>
        <v>0</v>
      </c>
      <c r="Q21" s="31">
        <f t="shared" si="5"/>
        <v>0</v>
      </c>
      <c r="R21" s="31">
        <f t="shared" si="6"/>
        <v>0</v>
      </c>
      <c r="S21" s="31">
        <f t="shared" si="7"/>
        <v>0</v>
      </c>
    </row>
    <row r="22" spans="1:20">
      <c r="A22" s="31">
        <f>SUBTOTAL(3,$B$2:B22)</f>
        <v>21</v>
      </c>
      <c r="B22" s="32" t="s">
        <v>19</v>
      </c>
      <c r="C22" s="33">
        <v>42022</v>
      </c>
      <c r="D22" s="31">
        <v>19.3</v>
      </c>
      <c r="E22" s="32" t="s">
        <v>20</v>
      </c>
      <c r="F22" s="32" t="s">
        <v>137</v>
      </c>
      <c r="G22" s="32" t="s">
        <v>138</v>
      </c>
      <c r="H22" s="32">
        <v>3</v>
      </c>
      <c r="I22" s="32" t="s">
        <v>107</v>
      </c>
      <c r="J22" s="32" t="s">
        <v>40</v>
      </c>
      <c r="K22" s="32" t="s">
        <v>41</v>
      </c>
      <c r="L22" s="31">
        <f t="shared" si="0"/>
        <v>0</v>
      </c>
      <c r="M22" s="31">
        <f t="shared" si="1"/>
        <v>0</v>
      </c>
      <c r="N22" s="31">
        <f t="shared" si="2"/>
        <v>0</v>
      </c>
      <c r="O22" s="31">
        <f t="shared" si="3"/>
        <v>0</v>
      </c>
      <c r="P22" s="31">
        <f t="shared" si="4"/>
        <v>1</v>
      </c>
      <c r="Q22" s="31">
        <f t="shared" si="5"/>
        <v>0</v>
      </c>
      <c r="R22" s="31">
        <f t="shared" si="6"/>
        <v>0</v>
      </c>
      <c r="S22" s="31">
        <f t="shared" si="7"/>
        <v>0</v>
      </c>
    </row>
    <row r="23" spans="1:20">
      <c r="A23" s="31">
        <f>SUBTOTAL(3,$B$2:B23)</f>
        <v>22</v>
      </c>
      <c r="B23" s="32" t="s">
        <v>19</v>
      </c>
      <c r="C23" s="33">
        <v>42023</v>
      </c>
      <c r="D23" s="31">
        <v>20</v>
      </c>
      <c r="E23" s="32" t="s">
        <v>20</v>
      </c>
      <c r="F23" s="32" t="s">
        <v>13</v>
      </c>
      <c r="G23" s="32" t="s">
        <v>141</v>
      </c>
      <c r="H23" s="32">
        <v>2</v>
      </c>
      <c r="I23" s="32" t="s">
        <v>93</v>
      </c>
      <c r="J23" s="32" t="s">
        <v>92</v>
      </c>
      <c r="K23" s="32" t="s">
        <v>91</v>
      </c>
      <c r="L23" s="31">
        <f t="shared" si="0"/>
        <v>0</v>
      </c>
      <c r="M23" s="31">
        <f t="shared" si="1"/>
        <v>0</v>
      </c>
      <c r="N23" s="31">
        <f t="shared" si="2"/>
        <v>0</v>
      </c>
      <c r="O23" s="31">
        <f t="shared" si="3"/>
        <v>1</v>
      </c>
      <c r="P23" s="31">
        <f t="shared" si="4"/>
        <v>0</v>
      </c>
      <c r="Q23" s="31">
        <f t="shared" si="5"/>
        <v>0</v>
      </c>
      <c r="R23" s="31">
        <f t="shared" si="6"/>
        <v>0</v>
      </c>
      <c r="S23" s="31">
        <f t="shared" si="7"/>
        <v>0</v>
      </c>
    </row>
    <row r="24" spans="1:20">
      <c r="A24" s="31">
        <f>SUBTOTAL(3,$B$2:B24)</f>
        <v>23</v>
      </c>
      <c r="B24" s="32" t="s">
        <v>72</v>
      </c>
      <c r="C24" s="33">
        <v>42023</v>
      </c>
      <c r="D24" s="31">
        <v>21</v>
      </c>
      <c r="E24" s="32" t="s">
        <v>20</v>
      </c>
      <c r="F24" s="32" t="s">
        <v>137</v>
      </c>
      <c r="G24" s="32" t="s">
        <v>157</v>
      </c>
      <c r="H24" s="32">
        <v>2</v>
      </c>
      <c r="I24" s="32" t="s">
        <v>20</v>
      </c>
      <c r="J24" s="32" t="s">
        <v>13</v>
      </c>
      <c r="K24" s="32" t="s">
        <v>141</v>
      </c>
      <c r="L24" s="31">
        <f t="shared" si="0"/>
        <v>0</v>
      </c>
      <c r="M24" s="31">
        <f t="shared" si="1"/>
        <v>0</v>
      </c>
      <c r="N24" s="31">
        <f t="shared" si="2"/>
        <v>0</v>
      </c>
      <c r="O24" s="31">
        <f t="shared" si="3"/>
        <v>0</v>
      </c>
      <c r="P24" s="31">
        <f t="shared" si="4"/>
        <v>0</v>
      </c>
      <c r="Q24" s="31">
        <f t="shared" si="5"/>
        <v>0</v>
      </c>
      <c r="R24" s="31">
        <f t="shared" si="6"/>
        <v>0</v>
      </c>
      <c r="S24" s="31">
        <f t="shared" si="7"/>
        <v>1</v>
      </c>
    </row>
    <row r="25" spans="1:20">
      <c r="A25" s="31">
        <f>SUBTOTAL(3,$B$2:B25)</f>
        <v>24</v>
      </c>
      <c r="B25" s="32" t="s">
        <v>32</v>
      </c>
      <c r="C25" s="33">
        <v>42026</v>
      </c>
      <c r="D25" s="31">
        <v>23.45</v>
      </c>
      <c r="E25" s="32" t="s">
        <v>144</v>
      </c>
      <c r="F25" s="32" t="s">
        <v>145</v>
      </c>
      <c r="G25" s="32" t="s">
        <v>146</v>
      </c>
      <c r="H25" s="32">
        <v>16</v>
      </c>
      <c r="I25" s="32" t="s">
        <v>75</v>
      </c>
      <c r="J25" s="32" t="s">
        <v>76</v>
      </c>
      <c r="K25" s="32" t="s">
        <v>77</v>
      </c>
      <c r="L25" s="31">
        <f t="shared" si="0"/>
        <v>0</v>
      </c>
      <c r="M25" s="31">
        <f t="shared" si="1"/>
        <v>0</v>
      </c>
      <c r="N25" s="31">
        <f t="shared" si="2"/>
        <v>0</v>
      </c>
      <c r="O25" s="31">
        <f t="shared" si="3"/>
        <v>0</v>
      </c>
      <c r="P25" s="31">
        <f t="shared" si="4"/>
        <v>0</v>
      </c>
      <c r="Q25" s="31">
        <f t="shared" si="5"/>
        <v>0</v>
      </c>
      <c r="R25" s="31">
        <f t="shared" si="6"/>
        <v>1</v>
      </c>
      <c r="S25" s="31">
        <f t="shared" si="7"/>
        <v>0</v>
      </c>
    </row>
    <row r="26" spans="1:20">
      <c r="A26" s="31">
        <f>SUBTOTAL(3,$B$2:B26)</f>
        <v>25</v>
      </c>
      <c r="B26" s="32" t="s">
        <v>151</v>
      </c>
      <c r="C26" s="33">
        <v>42026</v>
      </c>
      <c r="D26" s="31">
        <v>3</v>
      </c>
      <c r="E26" s="32" t="s">
        <v>57</v>
      </c>
      <c r="F26" s="32" t="s">
        <v>128</v>
      </c>
      <c r="G26" s="32" t="s">
        <v>152</v>
      </c>
      <c r="H26" s="32">
        <v>6</v>
      </c>
      <c r="I26" s="32" t="s">
        <v>117</v>
      </c>
      <c r="J26" s="32" t="s">
        <v>118</v>
      </c>
      <c r="K26" s="32" t="s">
        <v>119</v>
      </c>
      <c r="L26" s="31">
        <f t="shared" si="0"/>
        <v>0</v>
      </c>
      <c r="M26" s="31">
        <f t="shared" si="1"/>
        <v>0</v>
      </c>
      <c r="N26" s="31">
        <f t="shared" si="2"/>
        <v>1</v>
      </c>
      <c r="O26" s="31">
        <f t="shared" si="3"/>
        <v>0</v>
      </c>
      <c r="P26" s="31">
        <f t="shared" si="4"/>
        <v>0</v>
      </c>
      <c r="Q26" s="31">
        <f t="shared" si="5"/>
        <v>0</v>
      </c>
      <c r="R26" s="31">
        <f t="shared" si="6"/>
        <v>0</v>
      </c>
      <c r="S26" s="31">
        <f t="shared" si="7"/>
        <v>0</v>
      </c>
    </row>
    <row r="27" spans="1:20">
      <c r="A27" s="31">
        <f>SUBTOTAL(3,$B$2:B27)</f>
        <v>26</v>
      </c>
      <c r="B27" s="32" t="s">
        <v>90</v>
      </c>
      <c r="C27" s="33">
        <v>42032</v>
      </c>
      <c r="D27" s="31">
        <v>22</v>
      </c>
      <c r="E27" s="32" t="s">
        <v>57</v>
      </c>
      <c r="F27" s="32" t="s">
        <v>58</v>
      </c>
      <c r="G27" s="32" t="s">
        <v>162</v>
      </c>
      <c r="H27" s="32">
        <v>1</v>
      </c>
      <c r="I27" s="32" t="s">
        <v>84</v>
      </c>
      <c r="J27" s="32" t="s">
        <v>85</v>
      </c>
      <c r="K27" s="32" t="s">
        <v>86</v>
      </c>
      <c r="L27" s="31">
        <f>SUMPRODUCT(($G$2:$G$30=K27)*($B$2:$B$30=$L$1))</f>
        <v>0</v>
      </c>
      <c r="M27" s="31">
        <f t="shared" si="1"/>
        <v>0</v>
      </c>
      <c r="N27" s="31">
        <f t="shared" si="2"/>
        <v>0</v>
      </c>
      <c r="O27" s="31">
        <f t="shared" si="3"/>
        <v>0</v>
      </c>
      <c r="P27" s="31">
        <f t="shared" si="4"/>
        <v>0</v>
      </c>
      <c r="Q27" s="31">
        <f t="shared" si="5"/>
        <v>0</v>
      </c>
      <c r="R27" s="31">
        <f t="shared" si="6"/>
        <v>0</v>
      </c>
      <c r="S27" s="31">
        <f t="shared" si="7"/>
        <v>1</v>
      </c>
    </row>
    <row r="28" spans="1:20">
      <c r="A28" s="31">
        <f>SUBTOTAL(3,$B$2:B28)</f>
        <v>27</v>
      </c>
      <c r="B28" s="32" t="s">
        <v>90</v>
      </c>
      <c r="C28" s="33">
        <v>42032</v>
      </c>
      <c r="D28" s="31">
        <v>22</v>
      </c>
      <c r="E28" s="32" t="s">
        <v>57</v>
      </c>
      <c r="F28" s="32" t="s">
        <v>58</v>
      </c>
      <c r="G28" s="32" t="s">
        <v>162</v>
      </c>
      <c r="H28" s="32">
        <v>1</v>
      </c>
    </row>
    <row r="29" spans="1:20">
      <c r="A29" s="31">
        <f>SUBTOTAL(3,$B$2:B29)</f>
        <v>28</v>
      </c>
      <c r="B29" s="32" t="s">
        <v>125</v>
      </c>
      <c r="C29" s="33">
        <v>42033</v>
      </c>
      <c r="D29" s="31">
        <v>12.45</v>
      </c>
      <c r="E29" s="32" t="s">
        <v>23</v>
      </c>
      <c r="F29" s="32" t="s">
        <v>24</v>
      </c>
      <c r="G29" s="32" t="s">
        <v>176</v>
      </c>
    </row>
    <row r="30" spans="1:20">
      <c r="A30" s="31">
        <f>SUBTOTAL(3,$B$2:B30)</f>
        <v>29</v>
      </c>
      <c r="B30" s="32" t="s">
        <v>19</v>
      </c>
      <c r="C30" s="33">
        <v>42033</v>
      </c>
      <c r="D30" s="31">
        <v>19.3</v>
      </c>
      <c r="E30" s="32" t="s">
        <v>57</v>
      </c>
      <c r="F30" s="32" t="s">
        <v>172</v>
      </c>
      <c r="G30" s="32" t="s">
        <v>173</v>
      </c>
      <c r="H30" s="32">
        <v>2</v>
      </c>
    </row>
    <row r="31" spans="1:20">
      <c r="L31" s="31">
        <f>SUM(L2:L30)</f>
        <v>1</v>
      </c>
      <c r="M31" s="31">
        <f t="shared" ref="M31:S31" si="8">SUM(M2:M30)</f>
        <v>3</v>
      </c>
      <c r="N31" s="31">
        <f t="shared" si="8"/>
        <v>2</v>
      </c>
      <c r="O31" s="31">
        <f t="shared" si="8"/>
        <v>3</v>
      </c>
      <c r="P31" s="31">
        <f t="shared" si="8"/>
        <v>5</v>
      </c>
      <c r="Q31" s="31">
        <f t="shared" si="8"/>
        <v>2</v>
      </c>
      <c r="R31" s="31">
        <f t="shared" si="8"/>
        <v>1</v>
      </c>
      <c r="S31" s="31">
        <f t="shared" si="8"/>
        <v>12</v>
      </c>
      <c r="T31" s="32">
        <f>SUM(L31:S31)</f>
        <v>29</v>
      </c>
    </row>
  </sheetData>
  <autoFilter ref="A1:S31"/>
  <sortState ref="I2:K30">
    <sortCondition ref="K3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3"/>
  <dimension ref="A1:T32"/>
  <sheetViews>
    <sheetView topLeftCell="L1" workbookViewId="0">
      <selection activeCell="N7" sqref="N7"/>
    </sheetView>
  </sheetViews>
  <sheetFormatPr defaultRowHeight="12"/>
  <cols>
    <col min="1" max="1" width="10.42578125" style="55" hidden="1" customWidth="1"/>
    <col min="2" max="2" width="11.42578125" style="55" hidden="1" customWidth="1"/>
    <col min="3" max="3" width="10.85546875" style="56" hidden="1" customWidth="1"/>
    <col min="4" max="4" width="8" style="55" hidden="1" customWidth="1"/>
    <col min="5" max="5" width="12.7109375" style="55" hidden="1" customWidth="1"/>
    <col min="6" max="6" width="8.5703125" style="55" hidden="1" customWidth="1"/>
    <col min="7" max="7" width="9.7109375" style="55" hidden="1" customWidth="1"/>
    <col min="8" max="8" width="6.85546875" style="55" hidden="1" customWidth="1"/>
    <col min="9" max="10" width="8.140625" style="55" hidden="1" customWidth="1"/>
    <col min="11" max="11" width="8.42578125" style="55" hidden="1" customWidth="1"/>
    <col min="12" max="12" width="14.140625" style="55" bestFit="1" customWidth="1"/>
    <col min="13" max="13" width="11.7109375" style="55" bestFit="1" customWidth="1"/>
    <col min="14" max="14" width="9.5703125" style="55" bestFit="1" customWidth="1"/>
    <col min="15" max="15" width="12.28515625" style="55" bestFit="1" customWidth="1"/>
    <col min="16" max="16" width="11.140625" style="55" bestFit="1" customWidth="1"/>
    <col min="17" max="17" width="11.28515625" style="55" bestFit="1" customWidth="1"/>
    <col min="18" max="18" width="14.42578125" style="55" bestFit="1" customWidth="1"/>
    <col min="19" max="19" width="13.140625" style="55" bestFit="1" customWidth="1"/>
    <col min="20" max="20" width="2.7109375" style="55" bestFit="1" customWidth="1"/>
    <col min="21" max="16384" width="9.140625" style="55"/>
  </cols>
  <sheetData>
    <row r="1" spans="1:20" ht="13.5">
      <c r="A1" s="55" t="s">
        <v>182</v>
      </c>
      <c r="B1" s="55" t="s">
        <v>179</v>
      </c>
      <c r="C1" s="56" t="s">
        <v>180</v>
      </c>
      <c r="D1" s="55" t="s">
        <v>181</v>
      </c>
      <c r="E1" s="55" t="s">
        <v>8</v>
      </c>
      <c r="F1" s="55" t="s">
        <v>9</v>
      </c>
      <c r="G1" s="55" t="s">
        <v>10</v>
      </c>
      <c r="H1" s="55" t="s">
        <v>11</v>
      </c>
      <c r="L1" s="67" t="s">
        <v>151</v>
      </c>
      <c r="M1" s="67" t="s">
        <v>72</v>
      </c>
      <c r="N1" s="65" t="s">
        <v>116</v>
      </c>
      <c r="O1" s="68" t="s">
        <v>90</v>
      </c>
      <c r="P1" s="67" t="s">
        <v>32</v>
      </c>
      <c r="Q1" s="65" t="s">
        <v>125</v>
      </c>
      <c r="R1" s="69" t="s">
        <v>74</v>
      </c>
      <c r="S1" s="68" t="s">
        <v>19</v>
      </c>
      <c r="T1" s="65"/>
    </row>
    <row r="2" spans="1:20" ht="13.5">
      <c r="A2" s="55">
        <f>SUBTOTAL(3,$B$2:B2)</f>
        <v>1</v>
      </c>
      <c r="B2" s="57" t="s">
        <v>74</v>
      </c>
      <c r="C2" s="60">
        <v>42037</v>
      </c>
      <c r="D2" s="61">
        <v>17</v>
      </c>
      <c r="E2" s="58" t="s">
        <v>183</v>
      </c>
      <c r="F2" s="58" t="s">
        <v>183</v>
      </c>
      <c r="G2" s="58" t="s">
        <v>278</v>
      </c>
      <c r="H2" s="57"/>
      <c r="I2" s="58" t="s">
        <v>20</v>
      </c>
      <c r="J2" s="58" t="s">
        <v>13</v>
      </c>
      <c r="K2" s="58" t="s">
        <v>199</v>
      </c>
      <c r="L2" s="65">
        <f>SUMPRODUCT(($G$2:$G$30=K2)*($B$2:$B$30=$L$1))</f>
        <v>0</v>
      </c>
      <c r="M2" s="65">
        <f>SUMPRODUCT(($G$2:$G$30=K2)*($B$2:$B$30=$M$1))</f>
        <v>0</v>
      </c>
      <c r="N2" s="65">
        <f>SUMPRODUCT(($G$2:$G$30=K2)*($B$2:$B$30=$N$1))</f>
        <v>0</v>
      </c>
      <c r="O2" s="65">
        <f>SUMPRODUCT(($G$2:$G$30=K2)*($B$2:$B$30=$O$1))</f>
        <v>0</v>
      </c>
      <c r="P2" s="65">
        <f>SUMPRODUCT(($G$2:$G$30=K2)*($B$2:$B$30=$P$1))</f>
        <v>0</v>
      </c>
      <c r="Q2" s="65">
        <f>SUMPRODUCT(($G$2:$G$30=K2)*($B$2:$B$30=$Q$1))</f>
        <v>0</v>
      </c>
      <c r="R2" s="65">
        <f>SUMPRODUCT(($G$2:$G$30=K2)*($B$2:$B$30=$R$1))</f>
        <v>0</v>
      </c>
      <c r="S2" s="65">
        <f>SUMPRODUCT(($G$2:$G$30=K2)*($B$2:$B$30=$S$1))</f>
        <v>1</v>
      </c>
      <c r="T2" s="65"/>
    </row>
    <row r="3" spans="1:20" ht="13.5">
      <c r="A3" s="55">
        <f>SUBTOTAL(3,$B$2:B3)</f>
        <v>2</v>
      </c>
      <c r="B3" s="57" t="s">
        <v>72</v>
      </c>
      <c r="C3" s="60">
        <v>42039</v>
      </c>
      <c r="D3" s="61">
        <v>21.3</v>
      </c>
      <c r="E3" s="58" t="s">
        <v>187</v>
      </c>
      <c r="F3" s="58" t="s">
        <v>188</v>
      </c>
      <c r="G3" s="58" t="s">
        <v>189</v>
      </c>
      <c r="H3" s="57">
        <v>3</v>
      </c>
      <c r="I3" s="58" t="s">
        <v>117</v>
      </c>
      <c r="J3" s="58" t="s">
        <v>207</v>
      </c>
      <c r="K3" s="58" t="s">
        <v>208</v>
      </c>
      <c r="L3" s="65">
        <f>SUMPRODUCT(($G$2:$G$30=K3)*($B$2:$B$30=$L$1))</f>
        <v>0</v>
      </c>
      <c r="M3" s="65">
        <f t="shared" ref="M3:M30" si="0">SUMPRODUCT(($G$2:$G$30=K3)*($B$2:$B$30=$M$1))</f>
        <v>0</v>
      </c>
      <c r="N3" s="65">
        <f t="shared" ref="N3:N30" si="1">SUMPRODUCT(($G$2:$G$30=K3)*($B$2:$B$30=$N$1))</f>
        <v>0</v>
      </c>
      <c r="O3" s="65">
        <f t="shared" ref="O3:O30" si="2">SUMPRODUCT(($G$2:$G$30=K3)*($B$2:$B$30=$O$1))</f>
        <v>0</v>
      </c>
      <c r="P3" s="65">
        <f t="shared" ref="P3:P30" si="3">SUMPRODUCT(($G$2:$G$30=K3)*($B$2:$B$30=$P$1))</f>
        <v>1</v>
      </c>
      <c r="Q3" s="65">
        <f t="shared" ref="Q3:Q30" si="4">SUMPRODUCT(($G$2:$G$30=K3)*($B$2:$B$30=$Q$1))</f>
        <v>0</v>
      </c>
      <c r="R3" s="65">
        <f t="shared" ref="R3:R30" si="5">SUMPRODUCT(($G$2:$G$30=K3)*($B$2:$B$30=$R$1))</f>
        <v>0</v>
      </c>
      <c r="S3" s="65">
        <f t="shared" ref="S3:S30" si="6">SUMPRODUCT(($G$2:$G$30=K3)*($B$2:$B$30=$S$1))</f>
        <v>0</v>
      </c>
      <c r="T3" s="65"/>
    </row>
    <row r="4" spans="1:20" ht="13.5">
      <c r="A4" s="55">
        <f>SUBTOTAL(3,$B$2:B4)</f>
        <v>3</v>
      </c>
      <c r="B4" s="62" t="s">
        <v>74</v>
      </c>
      <c r="C4" s="60">
        <v>42043</v>
      </c>
      <c r="D4" s="61">
        <v>21.3</v>
      </c>
      <c r="E4" s="58" t="s">
        <v>20</v>
      </c>
      <c r="F4" s="58" t="s">
        <v>13</v>
      </c>
      <c r="G4" s="58" t="s">
        <v>196</v>
      </c>
      <c r="H4" s="57"/>
      <c r="I4" s="58" t="s">
        <v>93</v>
      </c>
      <c r="J4" s="58" t="s">
        <v>92</v>
      </c>
      <c r="K4" s="58" t="s">
        <v>213</v>
      </c>
      <c r="L4" s="65">
        <f t="shared" ref="L4:L30" si="7">SUMPRODUCT(($G$2:$G$30=K4)*($B$2:$B$30=$L$1))</f>
        <v>0</v>
      </c>
      <c r="M4" s="65">
        <f t="shared" si="0"/>
        <v>1</v>
      </c>
      <c r="N4" s="65">
        <f t="shared" si="1"/>
        <v>0</v>
      </c>
      <c r="O4" s="65">
        <f t="shared" si="2"/>
        <v>0</v>
      </c>
      <c r="P4" s="65">
        <f t="shared" si="3"/>
        <v>0</v>
      </c>
      <c r="Q4" s="65">
        <f t="shared" si="4"/>
        <v>0</v>
      </c>
      <c r="R4" s="65">
        <f t="shared" si="5"/>
        <v>0</v>
      </c>
      <c r="S4" s="65">
        <f t="shared" si="6"/>
        <v>0</v>
      </c>
      <c r="T4" s="65"/>
    </row>
    <row r="5" spans="1:20" ht="13.5">
      <c r="A5" s="55">
        <f>SUBTOTAL(3,$B$2:B5)</f>
        <v>4</v>
      </c>
      <c r="B5" s="57" t="s">
        <v>74</v>
      </c>
      <c r="C5" s="60">
        <v>42044</v>
      </c>
      <c r="D5" s="61">
        <v>0.3</v>
      </c>
      <c r="E5" s="58" t="s">
        <v>107</v>
      </c>
      <c r="F5" s="58" t="s">
        <v>40</v>
      </c>
      <c r="G5" s="58" t="s">
        <v>193</v>
      </c>
      <c r="H5" s="57">
        <v>1</v>
      </c>
      <c r="I5" s="58" t="s">
        <v>117</v>
      </c>
      <c r="J5" s="58" t="s">
        <v>232</v>
      </c>
      <c r="K5" s="58" t="s">
        <v>233</v>
      </c>
      <c r="L5" s="65">
        <f t="shared" si="7"/>
        <v>0</v>
      </c>
      <c r="M5" s="65">
        <f t="shared" si="0"/>
        <v>0</v>
      </c>
      <c r="N5" s="65">
        <f t="shared" si="1"/>
        <v>0</v>
      </c>
      <c r="O5" s="65">
        <f t="shared" si="2"/>
        <v>0</v>
      </c>
      <c r="P5" s="65">
        <f t="shared" si="3"/>
        <v>0</v>
      </c>
      <c r="Q5" s="65">
        <f t="shared" si="4"/>
        <v>0</v>
      </c>
      <c r="R5" s="65">
        <f t="shared" si="5"/>
        <v>1</v>
      </c>
      <c r="S5" s="65">
        <f t="shared" si="6"/>
        <v>0</v>
      </c>
      <c r="T5" s="65"/>
    </row>
    <row r="6" spans="1:20" ht="13.5">
      <c r="A6" s="55">
        <f>SUBTOTAL(3,$B$2:B6)</f>
        <v>5</v>
      </c>
      <c r="B6" s="57" t="s">
        <v>19</v>
      </c>
      <c r="C6" s="60">
        <v>42044</v>
      </c>
      <c r="D6" s="61">
        <v>17</v>
      </c>
      <c r="E6" s="58" t="s">
        <v>20</v>
      </c>
      <c r="F6" s="58" t="s">
        <v>13</v>
      </c>
      <c r="G6" s="58" t="s">
        <v>199</v>
      </c>
      <c r="H6" s="57">
        <v>5</v>
      </c>
      <c r="I6" s="58" t="s">
        <v>183</v>
      </c>
      <c r="J6" s="58" t="s">
        <v>262</v>
      </c>
      <c r="K6" s="58" t="s">
        <v>269</v>
      </c>
      <c r="L6" s="65">
        <f t="shared" si="7"/>
        <v>0</v>
      </c>
      <c r="M6" s="65">
        <f t="shared" si="0"/>
        <v>0</v>
      </c>
      <c r="N6" s="65">
        <f t="shared" si="1"/>
        <v>0</v>
      </c>
      <c r="O6" s="65">
        <f t="shared" si="2"/>
        <v>0</v>
      </c>
      <c r="P6" s="65">
        <f t="shared" si="3"/>
        <v>0</v>
      </c>
      <c r="Q6" s="65">
        <f t="shared" si="4"/>
        <v>0</v>
      </c>
      <c r="R6" s="65">
        <f t="shared" si="5"/>
        <v>1</v>
      </c>
      <c r="S6" s="65">
        <f t="shared" si="6"/>
        <v>0</v>
      </c>
      <c r="T6" s="65"/>
    </row>
    <row r="7" spans="1:20" ht="13.5">
      <c r="A7" s="55">
        <f>SUBTOTAL(3,$B$2:B7)</f>
        <v>6</v>
      </c>
      <c r="B7" s="57" t="s">
        <v>19</v>
      </c>
      <c r="C7" s="60">
        <v>42045</v>
      </c>
      <c r="D7" s="61">
        <v>6</v>
      </c>
      <c r="E7" s="58" t="s">
        <v>57</v>
      </c>
      <c r="F7" s="58" t="s">
        <v>128</v>
      </c>
      <c r="G7" s="58" t="s">
        <v>204</v>
      </c>
      <c r="H7" s="57">
        <v>4</v>
      </c>
      <c r="I7" s="58" t="s">
        <v>84</v>
      </c>
      <c r="J7" s="58" t="s">
        <v>246</v>
      </c>
      <c r="K7" s="58" t="s">
        <v>247</v>
      </c>
      <c r="L7" s="65">
        <f t="shared" si="7"/>
        <v>0</v>
      </c>
      <c r="M7" s="65">
        <f t="shared" si="0"/>
        <v>0</v>
      </c>
      <c r="N7" s="65">
        <f t="shared" si="1"/>
        <v>0</v>
      </c>
      <c r="O7" s="65">
        <f t="shared" si="2"/>
        <v>0</v>
      </c>
      <c r="P7" s="65">
        <f t="shared" si="3"/>
        <v>0</v>
      </c>
      <c r="Q7" s="65">
        <f t="shared" si="4"/>
        <v>0</v>
      </c>
      <c r="R7" s="65">
        <f t="shared" si="5"/>
        <v>0</v>
      </c>
      <c r="S7" s="65">
        <f t="shared" si="6"/>
        <v>1</v>
      </c>
      <c r="T7" s="65"/>
    </row>
    <row r="8" spans="1:20" ht="13.5">
      <c r="A8" s="55">
        <f>SUBTOTAL(3,$B$2:B8)</f>
        <v>7</v>
      </c>
      <c r="B8" s="57" t="s">
        <v>32</v>
      </c>
      <c r="C8" s="60">
        <v>42046</v>
      </c>
      <c r="D8" s="61">
        <v>17.2</v>
      </c>
      <c r="E8" s="58" t="s">
        <v>117</v>
      </c>
      <c r="F8" s="58" t="s">
        <v>207</v>
      </c>
      <c r="G8" s="58" t="s">
        <v>208</v>
      </c>
      <c r="H8" s="57"/>
      <c r="I8" s="58" t="s">
        <v>20</v>
      </c>
      <c r="J8" s="58" t="s">
        <v>13</v>
      </c>
      <c r="K8" s="58" t="s">
        <v>222</v>
      </c>
      <c r="L8" s="65">
        <f t="shared" si="7"/>
        <v>0</v>
      </c>
      <c r="M8" s="65">
        <f t="shared" si="0"/>
        <v>0</v>
      </c>
      <c r="N8" s="65">
        <f t="shared" si="1"/>
        <v>0</v>
      </c>
      <c r="O8" s="65">
        <f t="shared" si="2"/>
        <v>0</v>
      </c>
      <c r="P8" s="65">
        <f t="shared" si="3"/>
        <v>0</v>
      </c>
      <c r="Q8" s="65">
        <f t="shared" si="4"/>
        <v>0</v>
      </c>
      <c r="R8" s="65">
        <f t="shared" si="5"/>
        <v>0</v>
      </c>
      <c r="S8" s="65">
        <f t="shared" si="6"/>
        <v>1</v>
      </c>
      <c r="T8" s="65"/>
    </row>
    <row r="9" spans="1:20" ht="13.5">
      <c r="A9" s="55">
        <f>SUBTOTAL(3,$B$2:B9)</f>
        <v>8</v>
      </c>
      <c r="B9" s="57" t="s">
        <v>72</v>
      </c>
      <c r="C9" s="60">
        <v>42046</v>
      </c>
      <c r="D9" s="61">
        <v>23</v>
      </c>
      <c r="E9" s="58" t="s">
        <v>93</v>
      </c>
      <c r="F9" s="58" t="s">
        <v>92</v>
      </c>
      <c r="G9" s="58" t="s">
        <v>210</v>
      </c>
      <c r="H9" s="57">
        <v>2</v>
      </c>
      <c r="I9" s="58" t="s">
        <v>187</v>
      </c>
      <c r="J9" s="58" t="s">
        <v>188</v>
      </c>
      <c r="K9" s="58" t="s">
        <v>189</v>
      </c>
      <c r="L9" s="65">
        <f t="shared" si="7"/>
        <v>0</v>
      </c>
      <c r="M9" s="65">
        <f t="shared" si="0"/>
        <v>1</v>
      </c>
      <c r="N9" s="65">
        <f t="shared" si="1"/>
        <v>0</v>
      </c>
      <c r="O9" s="65">
        <f t="shared" si="2"/>
        <v>0</v>
      </c>
      <c r="P9" s="65">
        <f t="shared" si="3"/>
        <v>0</v>
      </c>
      <c r="Q9" s="65">
        <f t="shared" si="4"/>
        <v>0</v>
      </c>
      <c r="R9" s="65">
        <f t="shared" si="5"/>
        <v>0</v>
      </c>
      <c r="S9" s="65">
        <f t="shared" si="6"/>
        <v>0</v>
      </c>
      <c r="T9" s="65"/>
    </row>
    <row r="10" spans="1:20" ht="13.5">
      <c r="A10" s="55">
        <f>SUBTOTAL(3,$B$2:B10)</f>
        <v>9</v>
      </c>
      <c r="B10" s="57" t="s">
        <v>19</v>
      </c>
      <c r="C10" s="60">
        <v>42046</v>
      </c>
      <c r="D10" s="61">
        <v>23</v>
      </c>
      <c r="E10" s="58" t="s">
        <v>93</v>
      </c>
      <c r="F10" s="58" t="s">
        <v>92</v>
      </c>
      <c r="G10" s="58" t="s">
        <v>235</v>
      </c>
      <c r="H10" s="57">
        <v>1</v>
      </c>
      <c r="I10" s="58" t="s">
        <v>117</v>
      </c>
      <c r="J10" s="58" t="s">
        <v>117</v>
      </c>
      <c r="K10" s="58" t="s">
        <v>266</v>
      </c>
      <c r="L10" s="65">
        <f t="shared" si="7"/>
        <v>0</v>
      </c>
      <c r="M10" s="65">
        <f t="shared" si="0"/>
        <v>0</v>
      </c>
      <c r="N10" s="65">
        <f t="shared" si="1"/>
        <v>0</v>
      </c>
      <c r="O10" s="65">
        <f t="shared" si="2"/>
        <v>0</v>
      </c>
      <c r="P10" s="65">
        <f t="shared" si="3"/>
        <v>1</v>
      </c>
      <c r="Q10" s="65">
        <f t="shared" si="4"/>
        <v>0</v>
      </c>
      <c r="R10" s="65">
        <f t="shared" si="5"/>
        <v>0</v>
      </c>
      <c r="S10" s="65">
        <f t="shared" si="6"/>
        <v>0</v>
      </c>
      <c r="T10" s="65"/>
    </row>
    <row r="11" spans="1:20" ht="13.5">
      <c r="A11" s="55">
        <f>SUBTOTAL(3,$B$2:B11)</f>
        <v>10</v>
      </c>
      <c r="B11" s="57" t="s">
        <v>72</v>
      </c>
      <c r="C11" s="60">
        <v>42046</v>
      </c>
      <c r="D11" s="61">
        <v>23</v>
      </c>
      <c r="E11" s="58" t="s">
        <v>93</v>
      </c>
      <c r="F11" s="58" t="s">
        <v>92</v>
      </c>
      <c r="G11" s="58" t="s">
        <v>213</v>
      </c>
      <c r="H11" s="57">
        <v>3</v>
      </c>
      <c r="I11" s="58" t="s">
        <v>117</v>
      </c>
      <c r="J11" s="58" t="s">
        <v>270</v>
      </c>
      <c r="K11" s="58" t="s">
        <v>272</v>
      </c>
      <c r="L11" s="65">
        <f t="shared" si="7"/>
        <v>0</v>
      </c>
      <c r="M11" s="65">
        <f t="shared" si="0"/>
        <v>0</v>
      </c>
      <c r="N11" s="65">
        <f t="shared" si="1"/>
        <v>0</v>
      </c>
      <c r="O11" s="65">
        <f t="shared" si="2"/>
        <v>0</v>
      </c>
      <c r="P11" s="65">
        <f t="shared" si="3"/>
        <v>0</v>
      </c>
      <c r="Q11" s="65">
        <f t="shared" si="4"/>
        <v>0</v>
      </c>
      <c r="R11" s="65">
        <f t="shared" si="5"/>
        <v>1</v>
      </c>
      <c r="S11" s="65">
        <f t="shared" si="6"/>
        <v>0</v>
      </c>
      <c r="T11" s="65"/>
    </row>
    <row r="12" spans="1:20" ht="13.5">
      <c r="A12" s="55">
        <f>SUBTOTAL(3,$B$2:B12)</f>
        <v>11</v>
      </c>
      <c r="B12" s="57" t="s">
        <v>151</v>
      </c>
      <c r="C12" s="60">
        <v>42047</v>
      </c>
      <c r="D12" s="61">
        <v>13.3</v>
      </c>
      <c r="E12" s="58" t="s">
        <v>20</v>
      </c>
      <c r="F12" s="58" t="s">
        <v>13</v>
      </c>
      <c r="G12" s="58" t="s">
        <v>141</v>
      </c>
      <c r="H12" s="57">
        <v>4</v>
      </c>
      <c r="I12" s="58" t="s">
        <v>20</v>
      </c>
      <c r="J12" s="58" t="s">
        <v>13</v>
      </c>
      <c r="K12" s="58" t="s">
        <v>221</v>
      </c>
      <c r="L12" s="65">
        <f t="shared" si="7"/>
        <v>0</v>
      </c>
      <c r="M12" s="65">
        <f t="shared" si="0"/>
        <v>0</v>
      </c>
      <c r="N12" s="65">
        <f t="shared" si="1"/>
        <v>0</v>
      </c>
      <c r="O12" s="65">
        <f t="shared" si="2"/>
        <v>0</v>
      </c>
      <c r="P12" s="65">
        <f t="shared" si="3"/>
        <v>0</v>
      </c>
      <c r="Q12" s="65">
        <f>SUMPRODUCT(($G$2:$G$30=K12)*($B$2:$B$30=$Q$1))</f>
        <v>0</v>
      </c>
      <c r="R12" s="65">
        <f t="shared" si="5"/>
        <v>0</v>
      </c>
      <c r="S12" s="65">
        <f>SUMPRODUCT(($G$2:$G$30=K12)*($B$2:$B$30=$S$1))</f>
        <v>2</v>
      </c>
      <c r="T12" s="65"/>
    </row>
    <row r="13" spans="1:20" ht="13.5">
      <c r="A13" s="55">
        <f>SUBTOTAL(3,$B$2:B13)</f>
        <v>12</v>
      </c>
      <c r="B13" s="58" t="s">
        <v>19</v>
      </c>
      <c r="C13" s="63">
        <v>42047</v>
      </c>
      <c r="D13" s="64">
        <v>21</v>
      </c>
      <c r="E13" s="58" t="s">
        <v>20</v>
      </c>
      <c r="F13" s="58" t="s">
        <v>13</v>
      </c>
      <c r="G13" s="58" t="s">
        <v>221</v>
      </c>
      <c r="H13" s="58">
        <v>1</v>
      </c>
      <c r="I13" s="58" t="s">
        <v>183</v>
      </c>
      <c r="J13" s="58" t="s">
        <v>183</v>
      </c>
      <c r="K13" s="58" t="s">
        <v>278</v>
      </c>
      <c r="L13" s="65">
        <f t="shared" si="7"/>
        <v>0</v>
      </c>
      <c r="M13" s="65">
        <f t="shared" si="0"/>
        <v>0</v>
      </c>
      <c r="N13" s="65">
        <f t="shared" si="1"/>
        <v>0</v>
      </c>
      <c r="O13" s="65">
        <f t="shared" si="2"/>
        <v>0</v>
      </c>
      <c r="P13" s="65">
        <f t="shared" si="3"/>
        <v>0</v>
      </c>
      <c r="Q13" s="65">
        <f t="shared" si="4"/>
        <v>0</v>
      </c>
      <c r="R13" s="65">
        <f t="shared" si="5"/>
        <v>1</v>
      </c>
      <c r="S13" s="65">
        <f t="shared" si="6"/>
        <v>0</v>
      </c>
      <c r="T13" s="65"/>
    </row>
    <row r="14" spans="1:20" ht="13.5">
      <c r="A14" s="55">
        <f>SUBTOTAL(3,$B$2:B14)</f>
        <v>13</v>
      </c>
      <c r="B14" s="58" t="s">
        <v>19</v>
      </c>
      <c r="C14" s="63">
        <v>42047</v>
      </c>
      <c r="D14" s="64">
        <v>3.3</v>
      </c>
      <c r="E14" s="58" t="s">
        <v>20</v>
      </c>
      <c r="F14" s="58" t="s">
        <v>13</v>
      </c>
      <c r="G14" s="58" t="s">
        <v>222</v>
      </c>
      <c r="H14" s="58">
        <v>7</v>
      </c>
      <c r="I14" s="58" t="s">
        <v>93</v>
      </c>
      <c r="J14" s="58" t="s">
        <v>92</v>
      </c>
      <c r="K14" s="58" t="s">
        <v>235</v>
      </c>
      <c r="L14" s="65">
        <f t="shared" si="7"/>
        <v>0</v>
      </c>
      <c r="M14" s="65">
        <f t="shared" si="0"/>
        <v>0</v>
      </c>
      <c r="N14" s="65">
        <f t="shared" si="1"/>
        <v>0</v>
      </c>
      <c r="O14" s="65">
        <f t="shared" si="2"/>
        <v>0</v>
      </c>
      <c r="P14" s="65">
        <f t="shared" si="3"/>
        <v>0</v>
      </c>
      <c r="Q14" s="65">
        <f t="shared" si="4"/>
        <v>0</v>
      </c>
      <c r="R14" s="65">
        <f t="shared" si="5"/>
        <v>0</v>
      </c>
      <c r="S14" s="65">
        <f t="shared" si="6"/>
        <v>1</v>
      </c>
      <c r="T14" s="65"/>
    </row>
    <row r="15" spans="1:20" ht="13.5">
      <c r="A15" s="55">
        <f>SUBTOTAL(3,$B$2:B15)</f>
        <v>14</v>
      </c>
      <c r="B15" s="58" t="s">
        <v>19</v>
      </c>
      <c r="C15" s="63">
        <v>42047</v>
      </c>
      <c r="D15" s="64">
        <v>14</v>
      </c>
      <c r="E15" s="58" t="s">
        <v>20</v>
      </c>
      <c r="F15" s="58" t="s">
        <v>13</v>
      </c>
      <c r="G15" s="58" t="s">
        <v>141</v>
      </c>
      <c r="H15" s="58">
        <v>5</v>
      </c>
      <c r="I15" s="58" t="s">
        <v>20</v>
      </c>
      <c r="J15" s="58" t="s">
        <v>137</v>
      </c>
      <c r="K15" s="58" t="s">
        <v>240</v>
      </c>
      <c r="L15" s="65">
        <f>SUMPRODUCT(($G$2:$G$30=K15)*($B$2:$B$30=$L$1))</f>
        <v>0</v>
      </c>
      <c r="M15" s="65">
        <f t="shared" si="0"/>
        <v>0</v>
      </c>
      <c r="N15" s="65">
        <f t="shared" si="1"/>
        <v>0</v>
      </c>
      <c r="O15" s="65">
        <f>SUMPRODUCT(($G$2:$G$30=K15)*($B$2:$B$30=$O$1))</f>
        <v>1</v>
      </c>
      <c r="P15" s="65">
        <f t="shared" si="3"/>
        <v>0</v>
      </c>
      <c r="Q15" s="65">
        <f t="shared" si="4"/>
        <v>0</v>
      </c>
      <c r="R15" s="65">
        <f t="shared" si="5"/>
        <v>0</v>
      </c>
      <c r="S15" s="65">
        <f>SUMPRODUCT(($G$2:$G$30=K15)*($B$2:$B$30=$S$1))</f>
        <v>0</v>
      </c>
      <c r="T15" s="65"/>
    </row>
    <row r="16" spans="1:20" ht="13.5">
      <c r="A16" s="55">
        <f>SUBTOTAL(3,$B$2:B16)</f>
        <v>15</v>
      </c>
      <c r="B16" s="58" t="s">
        <v>19</v>
      </c>
      <c r="C16" s="63">
        <v>42048</v>
      </c>
      <c r="D16" s="64">
        <v>22</v>
      </c>
      <c r="E16" s="58" t="s">
        <v>20</v>
      </c>
      <c r="F16" s="58" t="s">
        <v>13</v>
      </c>
      <c r="G16" s="58" t="s">
        <v>221</v>
      </c>
      <c r="H16" s="58">
        <v>1</v>
      </c>
      <c r="I16" s="58" t="s">
        <v>250</v>
      </c>
      <c r="J16" s="58" t="s">
        <v>251</v>
      </c>
      <c r="K16" s="58" t="s">
        <v>252</v>
      </c>
      <c r="L16" s="65">
        <f t="shared" si="7"/>
        <v>0</v>
      </c>
      <c r="M16" s="65">
        <f>SUMPRODUCT(($G$2:$G$30=K16)*($B$2:$B$30=$M$1))</f>
        <v>0</v>
      </c>
      <c r="N16" s="65">
        <f t="shared" si="1"/>
        <v>0</v>
      </c>
      <c r="O16" s="65">
        <f t="shared" si="2"/>
        <v>0</v>
      </c>
      <c r="P16" s="65">
        <f t="shared" si="3"/>
        <v>0</v>
      </c>
      <c r="Q16" s="65">
        <f t="shared" si="4"/>
        <v>0</v>
      </c>
      <c r="R16" s="65">
        <f t="shared" si="5"/>
        <v>1</v>
      </c>
      <c r="S16" s="65">
        <f t="shared" si="6"/>
        <v>0</v>
      </c>
      <c r="T16" s="65"/>
    </row>
    <row r="17" spans="1:20" ht="13.5">
      <c r="A17" s="55">
        <f>SUBTOTAL(3,$B$2:B17)</f>
        <v>16</v>
      </c>
      <c r="B17" s="59" t="s">
        <v>74</v>
      </c>
      <c r="C17" s="63">
        <v>42048</v>
      </c>
      <c r="D17" s="64">
        <v>21.43</v>
      </c>
      <c r="E17" s="58" t="s">
        <v>117</v>
      </c>
      <c r="F17" s="58" t="s">
        <v>232</v>
      </c>
      <c r="G17" s="58" t="s">
        <v>233</v>
      </c>
      <c r="H17" s="58">
        <v>1</v>
      </c>
      <c r="I17" s="58" t="s">
        <v>93</v>
      </c>
      <c r="J17" s="58" t="s">
        <v>92</v>
      </c>
      <c r="K17" s="58" t="s">
        <v>210</v>
      </c>
      <c r="L17" s="65">
        <f t="shared" si="7"/>
        <v>0</v>
      </c>
      <c r="M17" s="65">
        <f t="shared" si="0"/>
        <v>1</v>
      </c>
      <c r="N17" s="65">
        <f t="shared" si="1"/>
        <v>0</v>
      </c>
      <c r="O17" s="65">
        <f t="shared" si="2"/>
        <v>0</v>
      </c>
      <c r="P17" s="65">
        <f t="shared" si="3"/>
        <v>0</v>
      </c>
      <c r="Q17" s="65">
        <f t="shared" si="4"/>
        <v>0</v>
      </c>
      <c r="R17" s="65">
        <f t="shared" si="5"/>
        <v>0</v>
      </c>
      <c r="S17" s="65">
        <f t="shared" si="6"/>
        <v>0</v>
      </c>
      <c r="T17" s="65"/>
    </row>
    <row r="18" spans="1:20" ht="13.5">
      <c r="A18" s="55">
        <f>SUBTOTAL(3,$B$2:B18)</f>
        <v>17</v>
      </c>
      <c r="B18" s="58" t="s">
        <v>90</v>
      </c>
      <c r="C18" s="63">
        <v>42048</v>
      </c>
      <c r="D18" s="64">
        <v>18</v>
      </c>
      <c r="E18" s="58" t="s">
        <v>20</v>
      </c>
      <c r="F18" s="58" t="s">
        <v>137</v>
      </c>
      <c r="G18" s="58" t="s">
        <v>240</v>
      </c>
      <c r="H18" s="58">
        <v>4</v>
      </c>
      <c r="I18" s="58" t="s">
        <v>75</v>
      </c>
      <c r="J18" s="58" t="s">
        <v>274</v>
      </c>
      <c r="K18" s="58" t="s">
        <v>275</v>
      </c>
      <c r="L18" s="65">
        <f t="shared" si="7"/>
        <v>0</v>
      </c>
      <c r="M18" s="65">
        <f t="shared" si="0"/>
        <v>0</v>
      </c>
      <c r="N18" s="65">
        <f t="shared" si="1"/>
        <v>0</v>
      </c>
      <c r="O18" s="65">
        <f t="shared" si="2"/>
        <v>0</v>
      </c>
      <c r="P18" s="65">
        <f t="shared" si="3"/>
        <v>1</v>
      </c>
      <c r="Q18" s="65">
        <f t="shared" si="4"/>
        <v>0</v>
      </c>
      <c r="R18" s="65">
        <f t="shared" si="5"/>
        <v>0</v>
      </c>
      <c r="S18" s="65">
        <f t="shared" si="6"/>
        <v>0</v>
      </c>
      <c r="T18" s="65"/>
    </row>
    <row r="19" spans="1:20" ht="13.5">
      <c r="A19" s="55">
        <f>SUBTOTAL(3,$B$2:B19)</f>
        <v>18</v>
      </c>
      <c r="B19" s="59" t="s">
        <v>72</v>
      </c>
      <c r="C19" s="63">
        <v>42049</v>
      </c>
      <c r="D19" s="64">
        <v>15.3</v>
      </c>
      <c r="E19" s="58" t="s">
        <v>117</v>
      </c>
      <c r="F19" s="58" t="s">
        <v>117</v>
      </c>
      <c r="G19" s="58" t="s">
        <v>244</v>
      </c>
      <c r="H19" s="58">
        <v>0</v>
      </c>
      <c r="I19" s="58" t="s">
        <v>20</v>
      </c>
      <c r="J19" s="58" t="s">
        <v>13</v>
      </c>
      <c r="K19" s="58" t="s">
        <v>141</v>
      </c>
      <c r="L19" s="65">
        <f t="shared" si="7"/>
        <v>1</v>
      </c>
      <c r="M19" s="65">
        <f t="shared" si="0"/>
        <v>0</v>
      </c>
      <c r="N19" s="65">
        <f t="shared" si="1"/>
        <v>0</v>
      </c>
      <c r="O19" s="65">
        <f t="shared" si="2"/>
        <v>0</v>
      </c>
      <c r="P19" s="65">
        <f t="shared" si="3"/>
        <v>0</v>
      </c>
      <c r="Q19" s="65">
        <f t="shared" si="4"/>
        <v>0</v>
      </c>
      <c r="R19" s="65">
        <f t="shared" si="5"/>
        <v>0</v>
      </c>
      <c r="S19" s="65">
        <f t="shared" si="6"/>
        <v>1</v>
      </c>
      <c r="T19" s="65"/>
    </row>
    <row r="20" spans="1:20" ht="13.5">
      <c r="A20" s="55">
        <f>SUBTOTAL(3,$B$2:B20)</f>
        <v>19</v>
      </c>
      <c r="B20" s="58" t="s">
        <v>19</v>
      </c>
      <c r="C20" s="63">
        <v>42049</v>
      </c>
      <c r="D20" s="64">
        <v>15</v>
      </c>
      <c r="E20" s="58" t="s">
        <v>84</v>
      </c>
      <c r="F20" s="58" t="s">
        <v>246</v>
      </c>
      <c r="G20" s="58" t="s">
        <v>247</v>
      </c>
      <c r="H20" s="58">
        <v>1</v>
      </c>
      <c r="I20" s="58" t="s">
        <v>107</v>
      </c>
      <c r="J20" s="58" t="s">
        <v>40</v>
      </c>
      <c r="K20" s="58" t="s">
        <v>193</v>
      </c>
      <c r="L20" s="65">
        <f t="shared" si="7"/>
        <v>0</v>
      </c>
      <c r="M20" s="65">
        <f t="shared" si="0"/>
        <v>0</v>
      </c>
      <c r="N20" s="65">
        <f t="shared" si="1"/>
        <v>0</v>
      </c>
      <c r="O20" s="65">
        <f t="shared" si="2"/>
        <v>0</v>
      </c>
      <c r="P20" s="65">
        <f t="shared" si="3"/>
        <v>0</v>
      </c>
      <c r="Q20" s="65">
        <f t="shared" si="4"/>
        <v>0</v>
      </c>
      <c r="R20" s="65">
        <f t="shared" si="5"/>
        <v>1</v>
      </c>
      <c r="S20" s="65">
        <f t="shared" si="6"/>
        <v>0</v>
      </c>
      <c r="T20" s="65"/>
    </row>
    <row r="21" spans="1:20" ht="13.5">
      <c r="A21" s="55">
        <f>SUBTOTAL(3,$B$2:B21)</f>
        <v>20</v>
      </c>
      <c r="B21" s="57" t="s">
        <v>74</v>
      </c>
      <c r="C21" s="60">
        <v>42051</v>
      </c>
      <c r="D21" s="61">
        <v>15</v>
      </c>
      <c r="E21" s="58" t="s">
        <v>250</v>
      </c>
      <c r="F21" s="58" t="s">
        <v>251</v>
      </c>
      <c r="G21" s="58" t="s">
        <v>252</v>
      </c>
      <c r="H21" s="57">
        <v>3</v>
      </c>
      <c r="I21" s="58" t="s">
        <v>117</v>
      </c>
      <c r="J21" s="58" t="s">
        <v>117</v>
      </c>
      <c r="K21" s="58" t="s">
        <v>244</v>
      </c>
      <c r="L21" s="65">
        <f t="shared" si="7"/>
        <v>0</v>
      </c>
      <c r="M21" s="65">
        <f t="shared" si="0"/>
        <v>1</v>
      </c>
      <c r="N21" s="65">
        <f t="shared" si="1"/>
        <v>0</v>
      </c>
      <c r="O21" s="65">
        <f t="shared" si="2"/>
        <v>0</v>
      </c>
      <c r="P21" s="65">
        <f t="shared" si="3"/>
        <v>0</v>
      </c>
      <c r="Q21" s="65">
        <f t="shared" si="4"/>
        <v>0</v>
      </c>
      <c r="R21" s="65">
        <f t="shared" si="5"/>
        <v>0</v>
      </c>
      <c r="S21" s="65">
        <f t="shared" si="6"/>
        <v>0</v>
      </c>
      <c r="T21" s="65"/>
    </row>
    <row r="22" spans="1:20" ht="13.5">
      <c r="A22" s="55">
        <f>SUBTOTAL(3,$B$2:B22)</f>
        <v>21</v>
      </c>
      <c r="B22" s="57" t="s">
        <v>74</v>
      </c>
      <c r="C22" s="60">
        <v>42058</v>
      </c>
      <c r="D22" s="61">
        <v>14.45</v>
      </c>
      <c r="E22" s="58" t="s">
        <v>183</v>
      </c>
      <c r="F22" s="58" t="s">
        <v>262</v>
      </c>
      <c r="G22" s="58" t="s">
        <v>269</v>
      </c>
      <c r="H22" s="57">
        <v>4</v>
      </c>
      <c r="I22" s="58" t="s">
        <v>57</v>
      </c>
      <c r="J22" s="58" t="s">
        <v>128</v>
      </c>
      <c r="K22" s="58" t="s">
        <v>204</v>
      </c>
      <c r="L22" s="65">
        <f t="shared" si="7"/>
        <v>0</v>
      </c>
      <c r="M22" s="65">
        <f t="shared" si="0"/>
        <v>0</v>
      </c>
      <c r="N22" s="65">
        <f t="shared" si="1"/>
        <v>0</v>
      </c>
      <c r="O22" s="65">
        <f t="shared" si="2"/>
        <v>0</v>
      </c>
      <c r="P22" s="65">
        <f t="shared" si="3"/>
        <v>0</v>
      </c>
      <c r="Q22" s="65">
        <f t="shared" si="4"/>
        <v>0</v>
      </c>
      <c r="R22" s="65">
        <f t="shared" si="5"/>
        <v>0</v>
      </c>
      <c r="S22" s="65">
        <f t="shared" si="6"/>
        <v>1</v>
      </c>
      <c r="T22" s="65"/>
    </row>
    <row r="23" spans="1:20" ht="13.5">
      <c r="A23" s="55">
        <f>SUBTOTAL(3,$B$2:B23)</f>
        <v>22</v>
      </c>
      <c r="B23" s="57" t="s">
        <v>32</v>
      </c>
      <c r="C23" s="60">
        <v>42059</v>
      </c>
      <c r="D23" s="61">
        <v>22.15</v>
      </c>
      <c r="E23" s="58" t="s">
        <v>117</v>
      </c>
      <c r="F23" s="58" t="s">
        <v>117</v>
      </c>
      <c r="G23" s="58" t="s">
        <v>266</v>
      </c>
      <c r="H23" s="57">
        <v>2</v>
      </c>
      <c r="I23" s="58" t="s">
        <v>20</v>
      </c>
      <c r="J23" s="58" t="s">
        <v>13</v>
      </c>
      <c r="K23" s="58" t="s">
        <v>196</v>
      </c>
      <c r="L23" s="65">
        <f t="shared" si="7"/>
        <v>0</v>
      </c>
      <c r="M23" s="65">
        <f t="shared" si="0"/>
        <v>0</v>
      </c>
      <c r="N23" s="65">
        <f t="shared" si="1"/>
        <v>0</v>
      </c>
      <c r="O23" s="65">
        <f t="shared" si="2"/>
        <v>0</v>
      </c>
      <c r="P23" s="65">
        <f t="shared" si="3"/>
        <v>0</v>
      </c>
      <c r="Q23" s="65">
        <f t="shared" si="4"/>
        <v>0</v>
      </c>
      <c r="R23" s="65">
        <f t="shared" si="5"/>
        <v>1</v>
      </c>
      <c r="S23" s="65">
        <f t="shared" si="6"/>
        <v>0</v>
      </c>
      <c r="T23" s="65"/>
    </row>
    <row r="24" spans="1:20" ht="13.5">
      <c r="A24" s="55">
        <f>SUBTOTAL(3,$B$2:B24)</f>
        <v>23</v>
      </c>
      <c r="B24" s="57" t="s">
        <v>74</v>
      </c>
      <c r="C24" s="60">
        <v>42062</v>
      </c>
      <c r="D24" s="61">
        <v>4</v>
      </c>
      <c r="E24" s="58" t="s">
        <v>117</v>
      </c>
      <c r="F24" s="58" t="s">
        <v>270</v>
      </c>
      <c r="G24" s="58" t="s">
        <v>272</v>
      </c>
      <c r="H24" s="57">
        <v>2</v>
      </c>
      <c r="K24" s="58"/>
      <c r="L24" s="65">
        <f t="shared" si="7"/>
        <v>0</v>
      </c>
      <c r="M24" s="65">
        <f t="shared" si="0"/>
        <v>0</v>
      </c>
      <c r="N24" s="65">
        <f t="shared" si="1"/>
        <v>0</v>
      </c>
      <c r="O24" s="65">
        <f t="shared" si="2"/>
        <v>0</v>
      </c>
      <c r="P24" s="65">
        <f t="shared" si="3"/>
        <v>0</v>
      </c>
      <c r="Q24" s="65">
        <f t="shared" si="4"/>
        <v>0</v>
      </c>
      <c r="R24" s="65">
        <f t="shared" si="5"/>
        <v>0</v>
      </c>
      <c r="S24" s="65">
        <f t="shared" si="6"/>
        <v>0</v>
      </c>
      <c r="T24" s="65"/>
    </row>
    <row r="25" spans="1:20" ht="13.5">
      <c r="A25" s="55">
        <f>SUBTOTAL(3,$B$2:B25)</f>
        <v>24</v>
      </c>
      <c r="B25" s="57" t="s">
        <v>32</v>
      </c>
      <c r="C25" s="60">
        <v>42061</v>
      </c>
      <c r="D25" s="61">
        <v>17</v>
      </c>
      <c r="E25" s="58" t="s">
        <v>75</v>
      </c>
      <c r="F25" s="58" t="s">
        <v>274</v>
      </c>
      <c r="G25" s="58" t="s">
        <v>275</v>
      </c>
      <c r="H25" s="57">
        <v>5</v>
      </c>
      <c r="K25" s="58"/>
      <c r="L25" s="65">
        <f t="shared" si="7"/>
        <v>0</v>
      </c>
      <c r="M25" s="65">
        <f t="shared" si="0"/>
        <v>0</v>
      </c>
      <c r="N25" s="65">
        <f t="shared" si="1"/>
        <v>0</v>
      </c>
      <c r="O25" s="65">
        <f t="shared" si="2"/>
        <v>0</v>
      </c>
      <c r="P25" s="65">
        <f t="shared" si="3"/>
        <v>0</v>
      </c>
      <c r="Q25" s="65">
        <f t="shared" si="4"/>
        <v>0</v>
      </c>
      <c r="R25" s="65">
        <f t="shared" si="5"/>
        <v>0</v>
      </c>
      <c r="S25" s="65">
        <f t="shared" si="6"/>
        <v>0</v>
      </c>
      <c r="T25" s="65"/>
    </row>
    <row r="26" spans="1:20">
      <c r="A26" s="55">
        <f>SUBTOTAL(3,$B$2:B26)</f>
        <v>24</v>
      </c>
      <c r="L26" s="65">
        <f t="shared" si="7"/>
        <v>0</v>
      </c>
      <c r="M26" s="65">
        <f t="shared" si="0"/>
        <v>0</v>
      </c>
      <c r="N26" s="65">
        <f t="shared" si="1"/>
        <v>0</v>
      </c>
      <c r="O26" s="65">
        <f t="shared" si="2"/>
        <v>0</v>
      </c>
      <c r="P26" s="65">
        <f t="shared" si="3"/>
        <v>0</v>
      </c>
      <c r="Q26" s="65">
        <f t="shared" si="4"/>
        <v>0</v>
      </c>
      <c r="R26" s="65">
        <f t="shared" si="5"/>
        <v>0</v>
      </c>
      <c r="S26" s="65">
        <f t="shared" si="6"/>
        <v>0</v>
      </c>
      <c r="T26" s="65"/>
    </row>
    <row r="27" spans="1:20">
      <c r="A27" s="55">
        <f>SUBTOTAL(3,$B$2:B27)</f>
        <v>24</v>
      </c>
      <c r="L27" s="65">
        <f t="shared" si="7"/>
        <v>0</v>
      </c>
      <c r="M27" s="65">
        <f t="shared" si="0"/>
        <v>0</v>
      </c>
      <c r="N27" s="65">
        <f t="shared" si="1"/>
        <v>0</v>
      </c>
      <c r="O27" s="65">
        <f t="shared" si="2"/>
        <v>0</v>
      </c>
      <c r="P27" s="65">
        <f t="shared" si="3"/>
        <v>0</v>
      </c>
      <c r="Q27" s="65">
        <f t="shared" si="4"/>
        <v>0</v>
      </c>
      <c r="R27" s="65">
        <f t="shared" si="5"/>
        <v>0</v>
      </c>
      <c r="S27" s="65">
        <f t="shared" si="6"/>
        <v>0</v>
      </c>
      <c r="T27" s="65"/>
    </row>
    <row r="28" spans="1:20">
      <c r="A28" s="55">
        <f>SUBTOTAL(3,$B$2:B28)</f>
        <v>24</v>
      </c>
      <c r="L28" s="65">
        <f t="shared" si="7"/>
        <v>0</v>
      </c>
      <c r="M28" s="65">
        <f t="shared" si="0"/>
        <v>0</v>
      </c>
      <c r="N28" s="65">
        <f t="shared" si="1"/>
        <v>0</v>
      </c>
      <c r="O28" s="65">
        <f t="shared" si="2"/>
        <v>0</v>
      </c>
      <c r="P28" s="65">
        <f t="shared" si="3"/>
        <v>0</v>
      </c>
      <c r="Q28" s="65">
        <f t="shared" si="4"/>
        <v>0</v>
      </c>
      <c r="R28" s="65">
        <f t="shared" si="5"/>
        <v>0</v>
      </c>
      <c r="S28" s="65">
        <f>SUMPRODUCT(($G$2:$G$30=K28)*($B$2:$B$30=$S$1))</f>
        <v>0</v>
      </c>
      <c r="T28" s="65"/>
    </row>
    <row r="29" spans="1:20">
      <c r="A29" s="55">
        <f>SUBTOTAL(3,$B$2:B29)</f>
        <v>24</v>
      </c>
      <c r="L29" s="65">
        <f t="shared" si="7"/>
        <v>0</v>
      </c>
      <c r="M29" s="65">
        <f t="shared" si="0"/>
        <v>0</v>
      </c>
      <c r="N29" s="65">
        <f t="shared" si="1"/>
        <v>0</v>
      </c>
      <c r="O29" s="65">
        <f t="shared" si="2"/>
        <v>0</v>
      </c>
      <c r="P29" s="65">
        <f t="shared" si="3"/>
        <v>0</v>
      </c>
      <c r="Q29" s="65">
        <f t="shared" si="4"/>
        <v>0</v>
      </c>
      <c r="R29" s="65">
        <f t="shared" si="5"/>
        <v>0</v>
      </c>
      <c r="S29" s="65">
        <f>SUMPRODUCT(($G$2:$G$30=K29)*($B$2:$B$30=$S$1))</f>
        <v>0</v>
      </c>
      <c r="T29" s="65"/>
    </row>
    <row r="30" spans="1:20">
      <c r="A30" s="55">
        <f>SUBTOTAL(3,$B$2:B30)</f>
        <v>24</v>
      </c>
      <c r="L30" s="65">
        <f t="shared" si="7"/>
        <v>0</v>
      </c>
      <c r="M30" s="65">
        <f t="shared" si="0"/>
        <v>0</v>
      </c>
      <c r="N30" s="65">
        <f t="shared" si="1"/>
        <v>0</v>
      </c>
      <c r="O30" s="65">
        <f t="shared" si="2"/>
        <v>0</v>
      </c>
      <c r="P30" s="65">
        <f t="shared" si="3"/>
        <v>0</v>
      </c>
      <c r="Q30" s="65">
        <f t="shared" si="4"/>
        <v>0</v>
      </c>
      <c r="R30" s="65">
        <f t="shared" si="5"/>
        <v>0</v>
      </c>
      <c r="S30" s="65">
        <f t="shared" si="6"/>
        <v>0</v>
      </c>
      <c r="T30" s="65"/>
    </row>
    <row r="31" spans="1:20">
      <c r="A31" s="55">
        <f>SUBTOTAL(3,$B$2:B31)</f>
        <v>24</v>
      </c>
      <c r="L31" s="66">
        <f>SUM(L2:L30)</f>
        <v>1</v>
      </c>
      <c r="M31" s="66">
        <f t="shared" ref="M31:S31" si="8">SUM(M2:M30)</f>
        <v>4</v>
      </c>
      <c r="N31" s="65">
        <f t="shared" si="8"/>
        <v>0</v>
      </c>
      <c r="O31" s="66">
        <f t="shared" si="8"/>
        <v>1</v>
      </c>
      <c r="P31" s="66">
        <f t="shared" si="8"/>
        <v>3</v>
      </c>
      <c r="Q31" s="65">
        <f t="shared" si="8"/>
        <v>0</v>
      </c>
      <c r="R31" s="66">
        <f t="shared" si="8"/>
        <v>7</v>
      </c>
      <c r="S31" s="66">
        <f t="shared" si="8"/>
        <v>8</v>
      </c>
      <c r="T31" s="65">
        <f>SUM(L31:S31)</f>
        <v>24</v>
      </c>
    </row>
    <row r="32" spans="1:20">
      <c r="L32" s="65"/>
      <c r="M32" s="65"/>
      <c r="N32" s="65"/>
      <c r="O32" s="65"/>
      <c r="P32" s="65"/>
      <c r="Q32" s="65"/>
      <c r="R32" s="65"/>
      <c r="S32" s="65">
        <v>8</v>
      </c>
      <c r="T32" s="65">
        <f>SUM(L32:S32)</f>
        <v>8</v>
      </c>
    </row>
  </sheetData>
  <autoFilter ref="A1:T32"/>
  <dataValidations count="7">
    <dataValidation allowBlank="1" showInputMessage="1" showErrorMessage="1" prompt="isikan nama dusun" sqref="G2:G25 K2:K25"/>
    <dataValidation allowBlank="1" showInputMessage="1" showErrorMessage="1" prompt="isikan nama desa" sqref="F2:F25 J2:J23"/>
    <dataValidation allowBlank="1" showInputMessage="1" showErrorMessage="1" prompt="isikan nama kecamatan" sqref="E2:E25 I2:I23"/>
    <dataValidation type="time" operator="notBetween" allowBlank="1" showInputMessage="1" showErrorMessage="1" error="betulkan" prompt="isikan waktu kejadian , bukan waktu input data" sqref="D2:D25">
      <formula1>0</formula1>
      <formula2>0</formula2>
    </dataValidation>
    <dataValidation type="date" operator="notBetween" allowBlank="1" showInputMessage="1" showErrorMessage="1" error="betulkan" prompt="format TGL BULAN TAHUN ( Contoh : 1jan15)" sqref="C2:C25">
      <formula1>1</formula1>
      <formula2>31</formula2>
    </dataValidation>
    <dataValidation allowBlank="1" showInputMessage="1" showErrorMessage="1" prompt="tulis jenis kejadian" sqref="B2:B25 L1:M1 O1:P1 R1:S1"/>
    <dataValidation type="whole" allowBlank="1" showInputMessage="1" showErrorMessage="1" errorTitle="salah" error="kudu angka,,,bukan huruf" promptTitle="rt" prompt="masukin angka dari &quot; 0 &quot; sd &quot; 100 &quot;" sqref="H2:H25">
      <formula1>0</formula1>
      <formula2>100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T64"/>
  <sheetViews>
    <sheetView topLeftCell="L1" workbookViewId="0">
      <pane ySplit="1" topLeftCell="A2" activePane="bottomLeft" state="frozen"/>
      <selection pane="bottomLeft" activeCell="AA24" sqref="AA24"/>
    </sheetView>
  </sheetViews>
  <sheetFormatPr defaultRowHeight="13.5"/>
  <cols>
    <col min="1" max="1" width="7.42578125" style="123" hidden="1" customWidth="1"/>
    <col min="2" max="2" width="10.42578125" style="123" hidden="1" customWidth="1"/>
    <col min="3" max="3" width="7.5703125" style="133" hidden="1" customWidth="1"/>
    <col min="4" max="4" width="5.42578125" style="123" hidden="1" customWidth="1"/>
    <col min="5" max="5" width="9.5703125" style="123" hidden="1" customWidth="1"/>
    <col min="6" max="6" width="9.42578125" style="123" hidden="1" customWidth="1"/>
    <col min="7" max="7" width="9.7109375" style="123" hidden="1" customWidth="1"/>
    <col min="8" max="8" width="4.140625" style="123" hidden="1" customWidth="1"/>
    <col min="9" max="9" width="9.5703125" style="123" hidden="1" customWidth="1"/>
    <col min="10" max="10" width="9.42578125" style="123" hidden="1" customWidth="1"/>
    <col min="11" max="11" width="9.7109375" style="123" hidden="1" customWidth="1"/>
    <col min="12" max="12" width="9.42578125" style="62" bestFit="1" customWidth="1"/>
    <col min="13" max="13" width="6.5703125" style="62" bestFit="1" customWidth="1"/>
    <col min="14" max="14" width="11.140625" style="62" bestFit="1" customWidth="1"/>
    <col min="15" max="15" width="8.85546875" style="62" bestFit="1" customWidth="1"/>
    <col min="16" max="16" width="8" style="62" bestFit="1" customWidth="1"/>
    <col min="17" max="17" width="12.7109375" style="62" bestFit="1" customWidth="1"/>
    <col min="18" max="18" width="12.140625" style="62" bestFit="1" customWidth="1"/>
    <col min="19" max="19" width="10.85546875" style="62" bestFit="1" customWidth="1"/>
    <col min="20" max="20" width="5" style="62" customWidth="1"/>
    <col min="21" max="16384" width="9.140625" style="123"/>
  </cols>
  <sheetData>
    <row r="1" spans="1:20" s="131" customFormat="1">
      <c r="A1" s="131" t="s">
        <v>182</v>
      </c>
      <c r="B1" s="131" t="s">
        <v>179</v>
      </c>
      <c r="C1" s="132" t="s">
        <v>180</v>
      </c>
      <c r="D1" s="131" t="s">
        <v>181</v>
      </c>
      <c r="E1" s="131" t="s">
        <v>8</v>
      </c>
      <c r="F1" s="131" t="s">
        <v>9</v>
      </c>
      <c r="G1" s="131" t="s">
        <v>10</v>
      </c>
      <c r="H1" s="131" t="s">
        <v>11</v>
      </c>
      <c r="L1" s="67" t="s">
        <v>72</v>
      </c>
      <c r="M1" s="67" t="s">
        <v>116</v>
      </c>
      <c r="N1" s="136" t="s">
        <v>316</v>
      </c>
      <c r="O1" s="68" t="s">
        <v>32</v>
      </c>
      <c r="P1" s="67" t="s">
        <v>125</v>
      </c>
      <c r="Q1" s="136" t="s">
        <v>299</v>
      </c>
      <c r="R1" s="69" t="s">
        <v>74</v>
      </c>
      <c r="S1" s="68" t="s">
        <v>19</v>
      </c>
      <c r="T1" s="136" t="s">
        <v>545</v>
      </c>
    </row>
    <row r="2" spans="1:20">
      <c r="A2" s="123">
        <f>SUBTOTAL(3,$B$2:B2)</f>
        <v>1</v>
      </c>
      <c r="B2" s="119" t="s">
        <v>74</v>
      </c>
      <c r="C2" s="120">
        <v>42066</v>
      </c>
      <c r="D2" s="121">
        <v>7.3</v>
      </c>
      <c r="E2" s="122" t="s">
        <v>64</v>
      </c>
      <c r="F2" s="122" t="s">
        <v>65</v>
      </c>
      <c r="G2" s="122" t="s">
        <v>279</v>
      </c>
      <c r="H2" s="119"/>
      <c r="I2" s="122" t="s">
        <v>379</v>
      </c>
      <c r="J2" s="122" t="s">
        <v>370</v>
      </c>
      <c r="K2" s="122" t="s">
        <v>308</v>
      </c>
      <c r="L2" s="136">
        <f>SUMPRODUCT(($G$2:$G$60=K2)*($B$2:$B$60=$L$1))</f>
        <v>0</v>
      </c>
      <c r="M2" s="136">
        <f>SUMPRODUCT(($G$2:$G$60=K2)*($B$2:$B$60=$M$1))</f>
        <v>0</v>
      </c>
      <c r="N2" s="136">
        <f>SUMPRODUCT(($G$2:$G$60=K2)*($B$2:$B$60=$N$1))</f>
        <v>0</v>
      </c>
      <c r="O2" s="136">
        <f>SUMPRODUCT(($G$2:$G$60=K2)*($B$2:$B$60=$O$1))</f>
        <v>1</v>
      </c>
      <c r="P2" s="136">
        <f>SUMPRODUCT(($G$2:$G$60=K2)*($B$2:$B$60=$P$1))</f>
        <v>0</v>
      </c>
      <c r="Q2" s="136">
        <f>SUMPRODUCT(($G$2:$G$60=K2)*($B$2:$B$60=$Q$1))</f>
        <v>0</v>
      </c>
      <c r="R2" s="136">
        <f>SUMPRODUCT(($G$2:$G$60=K2)*($B$2:$B$60=$R$1))</f>
        <v>1</v>
      </c>
      <c r="S2" s="136">
        <f>SUMPRODUCT(($G$2:$G$60=K2)*($B$2:$B$60=$S$1))</f>
        <v>0</v>
      </c>
      <c r="T2" s="136"/>
    </row>
    <row r="3" spans="1:20">
      <c r="A3" s="123">
        <f>SUBTOTAL(3,$B$2:B3)</f>
        <v>2</v>
      </c>
      <c r="B3" s="119" t="s">
        <v>74</v>
      </c>
      <c r="C3" s="120">
        <v>42067</v>
      </c>
      <c r="D3" s="121">
        <v>8</v>
      </c>
      <c r="E3" s="122" t="s">
        <v>23</v>
      </c>
      <c r="F3" s="122" t="s">
        <v>283</v>
      </c>
      <c r="G3" s="122" t="s">
        <v>284</v>
      </c>
      <c r="H3" s="119">
        <v>1</v>
      </c>
      <c r="I3" s="122" t="s">
        <v>117</v>
      </c>
      <c r="J3" s="122" t="s">
        <v>117</v>
      </c>
      <c r="K3" s="135" t="s">
        <v>320</v>
      </c>
      <c r="L3" s="136">
        <f t="shared" ref="L3:L60" si="0">SUMPRODUCT(($G$2:$G$60=K3)*($B$2:$B$60=$L$1))</f>
        <v>1</v>
      </c>
      <c r="M3" s="136">
        <f t="shared" ref="M3:M60" si="1">SUMPRODUCT(($G$2:$G$60=K3)*($B$2:$B$60=$M$1))</f>
        <v>0</v>
      </c>
      <c r="N3" s="136">
        <f t="shared" ref="N3:N60" si="2">SUMPRODUCT(($G$2:$G$60=K3)*($B$2:$B$60=$N$1))</f>
        <v>0</v>
      </c>
      <c r="O3" s="136">
        <f t="shared" ref="O3:O60" si="3">SUMPRODUCT(($G$2:$G$60=K3)*($B$2:$B$60=$O$1))</f>
        <v>0</v>
      </c>
      <c r="P3" s="136">
        <f t="shared" ref="P3:P60" si="4">SUMPRODUCT(($G$2:$G$60=K3)*($B$2:$B$60=$P$1))</f>
        <v>0</v>
      </c>
      <c r="Q3" s="136">
        <f t="shared" ref="Q3:Q60" si="5">SUMPRODUCT(($G$2:$G$60=K3)*($B$2:$B$60=$Q$1))</f>
        <v>0</v>
      </c>
      <c r="R3" s="136">
        <f t="shared" ref="R3:R60" si="6">SUMPRODUCT(($G$2:$G$60=K3)*($B$2:$B$60=$R$1))</f>
        <v>1</v>
      </c>
      <c r="S3" s="136">
        <f t="shared" ref="S3:S60" si="7">SUMPRODUCT(($G$2:$G$60=K3)*($B$2:$B$60=$S$1))</f>
        <v>0</v>
      </c>
      <c r="T3" s="136"/>
    </row>
    <row r="4" spans="1:20">
      <c r="A4" s="123">
        <f>SUBTOTAL(3,$B$2:B4)</f>
        <v>3</v>
      </c>
      <c r="B4" s="123" t="s">
        <v>72</v>
      </c>
      <c r="C4" s="120">
        <v>42067</v>
      </c>
      <c r="D4" s="121">
        <v>8.3000000000000007</v>
      </c>
      <c r="E4" s="122" t="s">
        <v>57</v>
      </c>
      <c r="F4" s="122" t="s">
        <v>172</v>
      </c>
      <c r="G4" s="134" t="s">
        <v>287</v>
      </c>
      <c r="H4" s="119">
        <v>1</v>
      </c>
      <c r="I4" s="122" t="s">
        <v>183</v>
      </c>
      <c r="J4" s="122" t="s">
        <v>183</v>
      </c>
      <c r="K4" s="122" t="s">
        <v>303</v>
      </c>
      <c r="L4" s="136">
        <f t="shared" si="0"/>
        <v>0</v>
      </c>
      <c r="M4" s="136">
        <f t="shared" si="1"/>
        <v>0</v>
      </c>
      <c r="N4" s="136">
        <f t="shared" si="2"/>
        <v>0</v>
      </c>
      <c r="O4" s="136">
        <f t="shared" si="3"/>
        <v>0</v>
      </c>
      <c r="P4" s="136">
        <f t="shared" si="4"/>
        <v>0</v>
      </c>
      <c r="Q4" s="136">
        <f t="shared" si="5"/>
        <v>1</v>
      </c>
      <c r="R4" s="136">
        <f t="shared" si="6"/>
        <v>0</v>
      </c>
      <c r="S4" s="136">
        <f t="shared" si="7"/>
        <v>0</v>
      </c>
      <c r="T4" s="136"/>
    </row>
    <row r="5" spans="1:20">
      <c r="A5" s="123">
        <f>SUBTOTAL(3,$B$2:B5)</f>
        <v>4</v>
      </c>
      <c r="B5" s="119" t="s">
        <v>74</v>
      </c>
      <c r="C5" s="120">
        <v>42068</v>
      </c>
      <c r="D5" s="121">
        <v>4.3</v>
      </c>
      <c r="E5" s="122" t="s">
        <v>289</v>
      </c>
      <c r="F5" s="122" t="s">
        <v>290</v>
      </c>
      <c r="G5" s="122" t="s">
        <v>294</v>
      </c>
      <c r="H5" s="119">
        <v>4</v>
      </c>
      <c r="I5" s="122" t="s">
        <v>84</v>
      </c>
      <c r="J5" s="122" t="s">
        <v>386</v>
      </c>
      <c r="K5" s="135" t="s">
        <v>405</v>
      </c>
      <c r="L5" s="136">
        <f t="shared" si="0"/>
        <v>2</v>
      </c>
      <c r="M5" s="136">
        <f t="shared" si="1"/>
        <v>0</v>
      </c>
      <c r="N5" s="136">
        <f t="shared" si="2"/>
        <v>0</v>
      </c>
      <c r="O5" s="136">
        <f t="shared" si="3"/>
        <v>0</v>
      </c>
      <c r="P5" s="136">
        <f t="shared" si="4"/>
        <v>0</v>
      </c>
      <c r="Q5" s="136">
        <f t="shared" si="5"/>
        <v>0</v>
      </c>
      <c r="R5" s="136">
        <f t="shared" si="6"/>
        <v>0</v>
      </c>
      <c r="S5" s="136">
        <f t="shared" si="7"/>
        <v>0</v>
      </c>
      <c r="T5" s="136"/>
    </row>
    <row r="6" spans="1:20">
      <c r="A6" s="123">
        <f>SUBTOTAL(3,$B$2:B6)</f>
        <v>5</v>
      </c>
      <c r="B6" s="119" t="s">
        <v>32</v>
      </c>
      <c r="C6" s="120">
        <v>42069</v>
      </c>
      <c r="D6" s="121">
        <v>2.1</v>
      </c>
      <c r="E6" s="122" t="s">
        <v>57</v>
      </c>
      <c r="F6" s="122" t="s">
        <v>172</v>
      </c>
      <c r="G6" s="122" t="s">
        <v>293</v>
      </c>
      <c r="H6" s="119">
        <v>1</v>
      </c>
      <c r="I6" s="122" t="s">
        <v>57</v>
      </c>
      <c r="J6" s="122" t="s">
        <v>40</v>
      </c>
      <c r="K6" s="135" t="s">
        <v>411</v>
      </c>
      <c r="L6" s="136">
        <f t="shared" si="0"/>
        <v>3</v>
      </c>
      <c r="M6" s="136">
        <f t="shared" si="1"/>
        <v>0</v>
      </c>
      <c r="N6" s="136">
        <f t="shared" si="2"/>
        <v>0</v>
      </c>
      <c r="O6" s="136">
        <f t="shared" si="3"/>
        <v>0</v>
      </c>
      <c r="P6" s="136">
        <f t="shared" si="4"/>
        <v>0</v>
      </c>
      <c r="Q6" s="136">
        <f t="shared" si="5"/>
        <v>0</v>
      </c>
      <c r="R6" s="136">
        <f t="shared" si="6"/>
        <v>0</v>
      </c>
      <c r="S6" s="136">
        <f t="shared" si="7"/>
        <v>0</v>
      </c>
      <c r="T6" s="136"/>
    </row>
    <row r="7" spans="1:20">
      <c r="A7" s="123">
        <f>SUBTOTAL(3,$B$2:B7)</f>
        <v>6</v>
      </c>
      <c r="B7" s="119" t="s">
        <v>19</v>
      </c>
      <c r="C7" s="120">
        <v>42071</v>
      </c>
      <c r="D7" s="121">
        <v>7.15</v>
      </c>
      <c r="E7" s="122" t="s">
        <v>93</v>
      </c>
      <c r="F7" s="122" t="s">
        <v>92</v>
      </c>
      <c r="G7" s="122" t="s">
        <v>213</v>
      </c>
      <c r="H7" s="119">
        <v>3</v>
      </c>
      <c r="I7" s="122" t="s">
        <v>75</v>
      </c>
      <c r="J7" s="122" t="s">
        <v>355</v>
      </c>
      <c r="K7" s="122" t="s">
        <v>284</v>
      </c>
      <c r="L7" s="136">
        <f t="shared" si="0"/>
        <v>0</v>
      </c>
      <c r="M7" s="136">
        <f t="shared" si="1"/>
        <v>0</v>
      </c>
      <c r="N7" s="136">
        <f t="shared" si="2"/>
        <v>0</v>
      </c>
      <c r="O7" s="136">
        <f t="shared" si="3"/>
        <v>0</v>
      </c>
      <c r="P7" s="136">
        <f t="shared" si="4"/>
        <v>0</v>
      </c>
      <c r="Q7" s="136">
        <f t="shared" si="5"/>
        <v>0</v>
      </c>
      <c r="R7" s="136">
        <f t="shared" si="6"/>
        <v>1</v>
      </c>
      <c r="S7" s="136">
        <f t="shared" si="7"/>
        <v>0</v>
      </c>
      <c r="T7" s="136"/>
    </row>
    <row r="8" spans="1:20">
      <c r="A8" s="123">
        <f>SUBTOTAL(3,$B$2:B8)</f>
        <v>7</v>
      </c>
      <c r="B8" s="119" t="s">
        <v>299</v>
      </c>
      <c r="C8" s="120">
        <v>42064</v>
      </c>
      <c r="D8" s="121">
        <v>10</v>
      </c>
      <c r="E8" s="122" t="s">
        <v>23</v>
      </c>
      <c r="F8" s="122" t="s">
        <v>302</v>
      </c>
      <c r="G8" s="122" t="s">
        <v>303</v>
      </c>
      <c r="H8" s="119">
        <v>4</v>
      </c>
      <c r="I8" s="122" t="s">
        <v>289</v>
      </c>
      <c r="J8" s="122" t="s">
        <v>85</v>
      </c>
      <c r="K8" s="134" t="s">
        <v>287</v>
      </c>
      <c r="L8" s="136">
        <f t="shared" si="0"/>
        <v>1</v>
      </c>
      <c r="M8" s="136">
        <f t="shared" si="1"/>
        <v>0</v>
      </c>
      <c r="N8" s="136">
        <f t="shared" si="2"/>
        <v>0</v>
      </c>
      <c r="O8" s="136">
        <f t="shared" si="3"/>
        <v>0</v>
      </c>
      <c r="P8" s="136">
        <f t="shared" si="4"/>
        <v>0</v>
      </c>
      <c r="Q8" s="136">
        <f t="shared" si="5"/>
        <v>0</v>
      </c>
      <c r="R8" s="136">
        <f t="shared" si="6"/>
        <v>0</v>
      </c>
      <c r="S8" s="136">
        <f t="shared" si="7"/>
        <v>0</v>
      </c>
      <c r="T8" s="136"/>
    </row>
    <row r="9" spans="1:20">
      <c r="A9" s="123">
        <f>SUBTOTAL(3,$B$2:B9)</f>
        <v>8</v>
      </c>
      <c r="B9" s="119" t="s">
        <v>19</v>
      </c>
      <c r="C9" s="120">
        <v>42070</v>
      </c>
      <c r="D9" s="121"/>
      <c r="E9" s="122" t="s">
        <v>93</v>
      </c>
      <c r="F9" s="122" t="s">
        <v>92</v>
      </c>
      <c r="G9" s="122" t="s">
        <v>300</v>
      </c>
      <c r="H9" s="119">
        <v>2</v>
      </c>
      <c r="I9" s="122" t="s">
        <v>23</v>
      </c>
      <c r="J9" s="122" t="s">
        <v>440</v>
      </c>
      <c r="K9" s="122" t="s">
        <v>213</v>
      </c>
      <c r="L9" s="136">
        <f t="shared" si="0"/>
        <v>0</v>
      </c>
      <c r="M9" s="136">
        <f t="shared" si="1"/>
        <v>0</v>
      </c>
      <c r="N9" s="136">
        <f t="shared" si="2"/>
        <v>0</v>
      </c>
      <c r="O9" s="136">
        <f t="shared" si="3"/>
        <v>0</v>
      </c>
      <c r="P9" s="136">
        <f t="shared" si="4"/>
        <v>0</v>
      </c>
      <c r="Q9" s="136">
        <f t="shared" si="5"/>
        <v>0</v>
      </c>
      <c r="R9" s="136">
        <f t="shared" si="6"/>
        <v>0</v>
      </c>
      <c r="S9" s="136">
        <f t="shared" si="7"/>
        <v>1</v>
      </c>
      <c r="T9" s="136"/>
    </row>
    <row r="10" spans="1:20">
      <c r="A10" s="123">
        <f>SUBTOTAL(3,$B$2:B10)</f>
        <v>9</v>
      </c>
      <c r="B10" s="119" t="s">
        <v>74</v>
      </c>
      <c r="C10" s="120">
        <v>42072</v>
      </c>
      <c r="D10" s="121">
        <v>21.45</v>
      </c>
      <c r="E10" s="122" t="s">
        <v>183</v>
      </c>
      <c r="F10" s="122" t="s">
        <v>307</v>
      </c>
      <c r="G10" s="122" t="s">
        <v>308</v>
      </c>
      <c r="H10" s="119">
        <v>6</v>
      </c>
      <c r="I10" s="122" t="s">
        <v>317</v>
      </c>
      <c r="J10" s="122" t="s">
        <v>481</v>
      </c>
      <c r="K10" s="123" t="s">
        <v>453</v>
      </c>
      <c r="L10" s="136">
        <f t="shared" si="0"/>
        <v>0</v>
      </c>
      <c r="M10" s="136">
        <f t="shared" si="1"/>
        <v>0</v>
      </c>
      <c r="N10" s="136">
        <f t="shared" si="2"/>
        <v>0</v>
      </c>
      <c r="O10" s="136">
        <f t="shared" si="3"/>
        <v>0</v>
      </c>
      <c r="P10" s="136">
        <f t="shared" si="4"/>
        <v>0</v>
      </c>
      <c r="Q10" s="136">
        <f t="shared" si="5"/>
        <v>0</v>
      </c>
      <c r="R10" s="136">
        <f t="shared" si="6"/>
        <v>0</v>
      </c>
      <c r="S10" s="136">
        <f t="shared" si="7"/>
        <v>1</v>
      </c>
      <c r="T10" s="136"/>
    </row>
    <row r="11" spans="1:20">
      <c r="A11" s="123">
        <f>SUBTOTAL(3,$B$2:B11)</f>
        <v>10</v>
      </c>
      <c r="B11" s="119" t="s">
        <v>74</v>
      </c>
      <c r="C11" s="120">
        <v>42072</v>
      </c>
      <c r="D11" s="121">
        <v>20.3</v>
      </c>
      <c r="E11" s="122" t="s">
        <v>183</v>
      </c>
      <c r="F11" s="122" t="s">
        <v>183</v>
      </c>
      <c r="G11" s="122" t="s">
        <v>310</v>
      </c>
      <c r="H11" s="119">
        <v>8</v>
      </c>
      <c r="I11" s="122" t="s">
        <v>250</v>
      </c>
      <c r="J11" s="122" t="s">
        <v>475</v>
      </c>
      <c r="K11" s="134" t="s">
        <v>313</v>
      </c>
      <c r="L11" s="136">
        <f t="shared" si="0"/>
        <v>1</v>
      </c>
      <c r="M11" s="136">
        <f t="shared" si="1"/>
        <v>0</v>
      </c>
      <c r="N11" s="136">
        <f t="shared" si="2"/>
        <v>0</v>
      </c>
      <c r="O11" s="136">
        <f t="shared" si="3"/>
        <v>0</v>
      </c>
      <c r="P11" s="136">
        <f t="shared" si="4"/>
        <v>0</v>
      </c>
      <c r="Q11" s="136">
        <f t="shared" si="5"/>
        <v>0</v>
      </c>
      <c r="R11" s="136">
        <f t="shared" si="6"/>
        <v>0</v>
      </c>
      <c r="S11" s="136">
        <f t="shared" si="7"/>
        <v>0</v>
      </c>
      <c r="T11" s="136"/>
    </row>
    <row r="12" spans="1:20">
      <c r="A12" s="123">
        <f>SUBTOTAL(3,$B$2:B12)</f>
        <v>11</v>
      </c>
      <c r="B12" s="119" t="s">
        <v>72</v>
      </c>
      <c r="C12" s="120">
        <v>42072</v>
      </c>
      <c r="D12" s="121">
        <v>20</v>
      </c>
      <c r="E12" s="122" t="s">
        <v>64</v>
      </c>
      <c r="F12" s="122" t="s">
        <v>312</v>
      </c>
      <c r="G12" s="134" t="s">
        <v>313</v>
      </c>
      <c r="H12" s="119">
        <v>1</v>
      </c>
      <c r="I12" s="122" t="s">
        <v>20</v>
      </c>
      <c r="J12" s="122" t="s">
        <v>65</v>
      </c>
      <c r="K12" s="122" t="s">
        <v>358</v>
      </c>
      <c r="L12" s="136">
        <f t="shared" si="0"/>
        <v>0</v>
      </c>
      <c r="M12" s="136">
        <f t="shared" si="1"/>
        <v>0</v>
      </c>
      <c r="N12" s="136">
        <f t="shared" si="2"/>
        <v>0</v>
      </c>
      <c r="O12" s="136">
        <f t="shared" si="3"/>
        <v>0</v>
      </c>
      <c r="P12" s="136">
        <f t="shared" si="4"/>
        <v>1</v>
      </c>
      <c r="Q12" s="136">
        <f t="shared" si="5"/>
        <v>0</v>
      </c>
      <c r="R12" s="136">
        <f t="shared" si="6"/>
        <v>0</v>
      </c>
      <c r="S12" s="136">
        <f t="shared" si="7"/>
        <v>0</v>
      </c>
      <c r="T12" s="136"/>
    </row>
    <row r="13" spans="1:20">
      <c r="A13" s="123">
        <f>SUBTOTAL(3,$B$2:B13)</f>
        <v>12</v>
      </c>
      <c r="B13" s="122" t="s">
        <v>316</v>
      </c>
      <c r="C13" s="124">
        <v>42072</v>
      </c>
      <c r="D13" s="125">
        <v>21.3</v>
      </c>
      <c r="E13" s="122" t="s">
        <v>317</v>
      </c>
      <c r="F13" s="122" t="s">
        <v>40</v>
      </c>
      <c r="G13" s="122" t="s">
        <v>269</v>
      </c>
      <c r="H13" s="122">
        <v>1</v>
      </c>
      <c r="I13" s="122" t="s">
        <v>93</v>
      </c>
      <c r="J13" s="122" t="s">
        <v>465</v>
      </c>
      <c r="K13" s="135" t="s">
        <v>417</v>
      </c>
      <c r="L13" s="136">
        <f t="shared" si="0"/>
        <v>1</v>
      </c>
      <c r="M13" s="136">
        <f t="shared" si="1"/>
        <v>0</v>
      </c>
      <c r="N13" s="136">
        <f t="shared" si="2"/>
        <v>0</v>
      </c>
      <c r="O13" s="136">
        <f t="shared" si="3"/>
        <v>0</v>
      </c>
      <c r="P13" s="136">
        <f t="shared" si="4"/>
        <v>0</v>
      </c>
      <c r="Q13" s="136">
        <f t="shared" si="5"/>
        <v>0</v>
      </c>
      <c r="R13" s="136">
        <f t="shared" si="6"/>
        <v>0</v>
      </c>
      <c r="S13" s="136">
        <f t="shared" si="7"/>
        <v>0</v>
      </c>
      <c r="T13" s="136"/>
    </row>
    <row r="14" spans="1:20">
      <c r="A14" s="123">
        <f>SUBTOTAL(3,$B$2:B14)</f>
        <v>13</v>
      </c>
      <c r="B14" s="122" t="s">
        <v>74</v>
      </c>
      <c r="C14" s="124">
        <v>42073</v>
      </c>
      <c r="D14" s="125">
        <v>14</v>
      </c>
      <c r="E14" s="122" t="s">
        <v>57</v>
      </c>
      <c r="F14" s="122" t="s">
        <v>128</v>
      </c>
      <c r="G14" s="122" t="s">
        <v>321</v>
      </c>
      <c r="H14" s="122">
        <v>6</v>
      </c>
      <c r="I14" s="122" t="s">
        <v>466</v>
      </c>
      <c r="J14" s="122" t="s">
        <v>375</v>
      </c>
      <c r="K14" s="122" t="s">
        <v>269</v>
      </c>
      <c r="L14" s="136">
        <f t="shared" si="0"/>
        <v>0</v>
      </c>
      <c r="M14" s="136">
        <f t="shared" si="1"/>
        <v>0</v>
      </c>
      <c r="N14" s="136">
        <f t="shared" si="2"/>
        <v>1</v>
      </c>
      <c r="O14" s="136">
        <f t="shared" si="3"/>
        <v>0</v>
      </c>
      <c r="P14" s="136">
        <f t="shared" si="4"/>
        <v>0</v>
      </c>
      <c r="Q14" s="136">
        <f t="shared" si="5"/>
        <v>0</v>
      </c>
      <c r="R14" s="136">
        <f t="shared" si="6"/>
        <v>0</v>
      </c>
      <c r="S14" s="136">
        <f t="shared" si="7"/>
        <v>0</v>
      </c>
      <c r="T14" s="136"/>
    </row>
    <row r="15" spans="1:20">
      <c r="A15" s="123">
        <f>SUBTOTAL(3,$B$2:B15)</f>
        <v>14</v>
      </c>
      <c r="B15" s="122" t="s">
        <v>74</v>
      </c>
      <c r="C15" s="124">
        <v>42074</v>
      </c>
      <c r="D15" s="125">
        <v>4</v>
      </c>
      <c r="E15" s="122" t="s">
        <v>75</v>
      </c>
      <c r="F15" s="122" t="s">
        <v>76</v>
      </c>
      <c r="G15" s="122" t="s">
        <v>320</v>
      </c>
      <c r="H15" s="122">
        <v>6</v>
      </c>
      <c r="I15" s="122" t="s">
        <v>64</v>
      </c>
      <c r="J15" s="122" t="s">
        <v>262</v>
      </c>
      <c r="K15" s="135" t="s">
        <v>478</v>
      </c>
      <c r="L15" s="136">
        <f t="shared" si="0"/>
        <v>1</v>
      </c>
      <c r="M15" s="136">
        <f t="shared" si="1"/>
        <v>0</v>
      </c>
      <c r="N15" s="136">
        <f t="shared" si="2"/>
        <v>0</v>
      </c>
      <c r="O15" s="136">
        <f t="shared" si="3"/>
        <v>0</v>
      </c>
      <c r="P15" s="136">
        <f t="shared" si="4"/>
        <v>0</v>
      </c>
      <c r="Q15" s="136">
        <f t="shared" si="5"/>
        <v>0</v>
      </c>
      <c r="R15" s="136">
        <f t="shared" si="6"/>
        <v>0</v>
      </c>
      <c r="S15" s="136">
        <f t="shared" si="7"/>
        <v>0</v>
      </c>
      <c r="T15" s="136"/>
    </row>
    <row r="16" spans="1:20">
      <c r="A16" s="123">
        <f>SUBTOTAL(3,$B$2:B16)</f>
        <v>15</v>
      </c>
      <c r="B16" s="122" t="s">
        <v>72</v>
      </c>
      <c r="C16" s="124">
        <v>42074</v>
      </c>
      <c r="D16" s="125">
        <v>11.3</v>
      </c>
      <c r="E16" s="122" t="s">
        <v>183</v>
      </c>
      <c r="F16" s="122" t="s">
        <v>262</v>
      </c>
      <c r="G16" s="134" t="s">
        <v>328</v>
      </c>
      <c r="H16" s="122">
        <v>5</v>
      </c>
      <c r="I16" s="122"/>
      <c r="J16" s="122" t="s">
        <v>58</v>
      </c>
      <c r="K16" s="122" t="s">
        <v>75</v>
      </c>
      <c r="L16" s="136">
        <f t="shared" si="0"/>
        <v>0</v>
      </c>
      <c r="M16" s="136">
        <f t="shared" si="1"/>
        <v>0</v>
      </c>
      <c r="N16" s="136">
        <f t="shared" si="2"/>
        <v>0</v>
      </c>
      <c r="O16" s="136">
        <f t="shared" si="3"/>
        <v>0</v>
      </c>
      <c r="P16" s="136">
        <f t="shared" si="4"/>
        <v>0</v>
      </c>
      <c r="Q16" s="136">
        <f t="shared" si="5"/>
        <v>0</v>
      </c>
      <c r="R16" s="136">
        <f t="shared" si="6"/>
        <v>0</v>
      </c>
      <c r="S16" s="136">
        <f t="shared" si="7"/>
        <v>1</v>
      </c>
      <c r="T16" s="136"/>
    </row>
    <row r="17" spans="1:20">
      <c r="A17" s="123">
        <f>SUBTOTAL(3,$B$2:B17)</f>
        <v>16</v>
      </c>
      <c r="B17" s="126" t="s">
        <v>19</v>
      </c>
      <c r="C17" s="124">
        <v>42075</v>
      </c>
      <c r="D17" s="125">
        <v>12</v>
      </c>
      <c r="E17" s="122" t="s">
        <v>20</v>
      </c>
      <c r="F17" s="122" t="s">
        <v>13</v>
      </c>
      <c r="G17" s="122" t="s">
        <v>235</v>
      </c>
      <c r="H17" s="122">
        <v>2</v>
      </c>
      <c r="I17" s="122"/>
      <c r="J17" s="122" t="s">
        <v>172</v>
      </c>
      <c r="K17" s="135" t="s">
        <v>387</v>
      </c>
      <c r="L17" s="136">
        <f t="shared" si="0"/>
        <v>2</v>
      </c>
      <c r="M17" s="136">
        <f t="shared" si="1"/>
        <v>0</v>
      </c>
      <c r="N17" s="136">
        <f t="shared" si="2"/>
        <v>0</v>
      </c>
      <c r="O17" s="136">
        <f t="shared" si="3"/>
        <v>0</v>
      </c>
      <c r="P17" s="136">
        <f t="shared" si="4"/>
        <v>0</v>
      </c>
      <c r="Q17" s="136">
        <f t="shared" si="5"/>
        <v>0</v>
      </c>
      <c r="R17" s="136">
        <f t="shared" si="6"/>
        <v>0</v>
      </c>
      <c r="S17" s="136">
        <f t="shared" si="7"/>
        <v>0</v>
      </c>
      <c r="T17" s="136"/>
    </row>
    <row r="18" spans="1:20">
      <c r="A18" s="123">
        <f>SUBTOTAL(3,$B$2:B18)</f>
        <v>17</v>
      </c>
      <c r="B18" s="122" t="s">
        <v>19</v>
      </c>
      <c r="C18" s="124">
        <v>42075</v>
      </c>
      <c r="D18" s="125">
        <v>19.3</v>
      </c>
      <c r="E18" s="122" t="s">
        <v>57</v>
      </c>
      <c r="F18" s="122" t="s">
        <v>58</v>
      </c>
      <c r="G18" s="122" t="s">
        <v>75</v>
      </c>
      <c r="H18" s="122"/>
      <c r="I18" s="122"/>
      <c r="J18" s="122" t="s">
        <v>13</v>
      </c>
      <c r="K18" s="135" t="s">
        <v>371</v>
      </c>
      <c r="L18" s="136">
        <f t="shared" si="0"/>
        <v>1</v>
      </c>
      <c r="M18" s="136">
        <f t="shared" si="1"/>
        <v>0</v>
      </c>
      <c r="N18" s="136">
        <f t="shared" si="2"/>
        <v>0</v>
      </c>
      <c r="O18" s="136">
        <f t="shared" si="3"/>
        <v>0</v>
      </c>
      <c r="P18" s="136">
        <f t="shared" si="4"/>
        <v>0</v>
      </c>
      <c r="Q18" s="136">
        <f t="shared" si="5"/>
        <v>0</v>
      </c>
      <c r="R18" s="136">
        <f t="shared" si="6"/>
        <v>0</v>
      </c>
      <c r="S18" s="136">
        <f t="shared" si="7"/>
        <v>0</v>
      </c>
      <c r="T18" s="136"/>
    </row>
    <row r="19" spans="1:20">
      <c r="A19" s="123">
        <f>SUBTOTAL(3,$B$2:B19)</f>
        <v>18</v>
      </c>
      <c r="B19" s="126" t="s">
        <v>19</v>
      </c>
      <c r="C19" s="124">
        <v>42075</v>
      </c>
      <c r="D19" s="125">
        <v>21</v>
      </c>
      <c r="E19" s="122" t="s">
        <v>57</v>
      </c>
      <c r="F19" s="122" t="s">
        <v>58</v>
      </c>
      <c r="G19" s="122" t="s">
        <v>330</v>
      </c>
      <c r="H19" s="122"/>
      <c r="I19" s="122"/>
      <c r="J19" s="122" t="s">
        <v>76</v>
      </c>
      <c r="K19" s="123" t="s">
        <v>489</v>
      </c>
      <c r="L19" s="136">
        <f t="shared" si="0"/>
        <v>0</v>
      </c>
      <c r="M19" s="136">
        <f t="shared" si="1"/>
        <v>0</v>
      </c>
      <c r="N19" s="136">
        <f t="shared" si="2"/>
        <v>0</v>
      </c>
      <c r="O19" s="136">
        <f t="shared" si="3"/>
        <v>0</v>
      </c>
      <c r="P19" s="136">
        <f t="shared" si="4"/>
        <v>0</v>
      </c>
      <c r="Q19" s="136">
        <f t="shared" si="5"/>
        <v>0</v>
      </c>
      <c r="R19" s="136">
        <f t="shared" si="6"/>
        <v>0</v>
      </c>
      <c r="S19" s="136">
        <f t="shared" si="7"/>
        <v>1</v>
      </c>
      <c r="T19" s="136"/>
    </row>
    <row r="20" spans="1:20">
      <c r="A20" s="123">
        <f>SUBTOTAL(3,$B$2:B20)</f>
        <v>19</v>
      </c>
      <c r="B20" s="122" t="s">
        <v>19</v>
      </c>
      <c r="C20" s="124">
        <v>42075</v>
      </c>
      <c r="D20" s="125">
        <v>21</v>
      </c>
      <c r="E20" s="122" t="s">
        <v>57</v>
      </c>
      <c r="F20" s="122" t="s">
        <v>58</v>
      </c>
      <c r="G20" s="122" t="s">
        <v>331</v>
      </c>
      <c r="H20" s="122"/>
      <c r="I20" s="122"/>
      <c r="J20" s="122" t="s">
        <v>380</v>
      </c>
      <c r="K20" s="122" t="s">
        <v>332</v>
      </c>
      <c r="L20" s="136">
        <f t="shared" si="0"/>
        <v>0</v>
      </c>
      <c r="M20" s="136">
        <f t="shared" si="1"/>
        <v>0</v>
      </c>
      <c r="N20" s="136">
        <f t="shared" si="2"/>
        <v>0</v>
      </c>
      <c r="O20" s="136">
        <f t="shared" si="3"/>
        <v>0</v>
      </c>
      <c r="P20" s="136">
        <f t="shared" si="4"/>
        <v>0</v>
      </c>
      <c r="Q20" s="136">
        <f t="shared" si="5"/>
        <v>0</v>
      </c>
      <c r="R20" s="136">
        <f t="shared" si="6"/>
        <v>0</v>
      </c>
      <c r="S20" s="136">
        <f t="shared" si="7"/>
        <v>1</v>
      </c>
      <c r="T20" s="136"/>
    </row>
    <row r="21" spans="1:20">
      <c r="A21" s="123">
        <f>SUBTOTAL(3,$B$2:B21)</f>
        <v>20</v>
      </c>
      <c r="B21" s="119" t="s">
        <v>19</v>
      </c>
      <c r="C21" s="120">
        <v>42075</v>
      </c>
      <c r="D21" s="121">
        <v>23</v>
      </c>
      <c r="E21" s="122" t="s">
        <v>57</v>
      </c>
      <c r="F21" s="122" t="s">
        <v>128</v>
      </c>
      <c r="G21" s="122" t="s">
        <v>332</v>
      </c>
      <c r="H21" s="119">
        <v>3</v>
      </c>
      <c r="I21" s="122"/>
      <c r="J21" s="122" t="s">
        <v>350</v>
      </c>
      <c r="K21" s="122" t="s">
        <v>321</v>
      </c>
      <c r="L21" s="136">
        <f t="shared" si="0"/>
        <v>0</v>
      </c>
      <c r="M21" s="136">
        <f t="shared" si="1"/>
        <v>0</v>
      </c>
      <c r="N21" s="136">
        <f t="shared" si="2"/>
        <v>0</v>
      </c>
      <c r="O21" s="136">
        <f t="shared" si="3"/>
        <v>0</v>
      </c>
      <c r="P21" s="136">
        <f t="shared" si="4"/>
        <v>0</v>
      </c>
      <c r="Q21" s="136">
        <f t="shared" si="5"/>
        <v>0</v>
      </c>
      <c r="R21" s="136">
        <f t="shared" si="6"/>
        <v>1</v>
      </c>
      <c r="S21" s="136">
        <f t="shared" si="7"/>
        <v>0</v>
      </c>
      <c r="T21" s="136"/>
    </row>
    <row r="22" spans="1:20">
      <c r="A22" s="123">
        <f>SUBTOTAL(3,$B$2:B22)</f>
        <v>21</v>
      </c>
      <c r="B22" s="119" t="s">
        <v>74</v>
      </c>
      <c r="C22" s="120">
        <v>42079</v>
      </c>
      <c r="D22" s="121">
        <v>7</v>
      </c>
      <c r="E22" s="122" t="s">
        <v>289</v>
      </c>
      <c r="F22" s="122" t="s">
        <v>350</v>
      </c>
      <c r="G22" s="122" t="s">
        <v>289</v>
      </c>
      <c r="H22" s="119">
        <v>1</v>
      </c>
      <c r="I22" s="122"/>
      <c r="J22" s="122" t="s">
        <v>312</v>
      </c>
      <c r="K22" s="135" t="s">
        <v>393</v>
      </c>
      <c r="L22" s="136">
        <f t="shared" si="0"/>
        <v>1</v>
      </c>
      <c r="M22" s="136">
        <f t="shared" si="1"/>
        <v>0</v>
      </c>
      <c r="N22" s="136">
        <f t="shared" si="2"/>
        <v>0</v>
      </c>
      <c r="O22" s="136">
        <f t="shared" si="3"/>
        <v>0</v>
      </c>
      <c r="P22" s="136">
        <f t="shared" si="4"/>
        <v>0</v>
      </c>
      <c r="Q22" s="136">
        <f t="shared" si="5"/>
        <v>0</v>
      </c>
      <c r="R22" s="136">
        <f t="shared" si="6"/>
        <v>0</v>
      </c>
      <c r="S22" s="136">
        <f t="shared" si="7"/>
        <v>0</v>
      </c>
      <c r="T22" s="136"/>
    </row>
    <row r="23" spans="1:20">
      <c r="A23" s="123">
        <f>SUBTOTAL(3,$B$2:B23)</f>
        <v>22</v>
      </c>
      <c r="B23" s="119" t="s">
        <v>74</v>
      </c>
      <c r="C23" s="120">
        <v>42085</v>
      </c>
      <c r="D23" s="121">
        <v>7.23</v>
      </c>
      <c r="E23" s="122" t="s">
        <v>117</v>
      </c>
      <c r="F23" s="122" t="s">
        <v>355</v>
      </c>
      <c r="G23" s="122" t="s">
        <v>356</v>
      </c>
      <c r="H23" s="119">
        <v>1</v>
      </c>
      <c r="I23" s="122"/>
      <c r="J23" s="122" t="s">
        <v>302</v>
      </c>
      <c r="K23" s="122" t="s">
        <v>289</v>
      </c>
      <c r="L23" s="136">
        <f t="shared" si="0"/>
        <v>0</v>
      </c>
      <c r="M23" s="136">
        <f t="shared" si="1"/>
        <v>0</v>
      </c>
      <c r="N23" s="136">
        <f t="shared" si="2"/>
        <v>0</v>
      </c>
      <c r="O23" s="136">
        <f t="shared" si="3"/>
        <v>0</v>
      </c>
      <c r="P23" s="136">
        <f t="shared" si="4"/>
        <v>0</v>
      </c>
      <c r="Q23" s="136">
        <f t="shared" si="5"/>
        <v>0</v>
      </c>
      <c r="R23" s="136">
        <f t="shared" si="6"/>
        <v>1</v>
      </c>
      <c r="S23" s="136">
        <f t="shared" si="7"/>
        <v>0</v>
      </c>
      <c r="T23" s="136"/>
    </row>
    <row r="24" spans="1:20">
      <c r="A24" s="123">
        <f>SUBTOTAL(3,$B$2:B24)</f>
        <v>23</v>
      </c>
      <c r="B24" s="119" t="s">
        <v>125</v>
      </c>
      <c r="C24" s="120">
        <v>42085</v>
      </c>
      <c r="D24" s="121">
        <v>14.3</v>
      </c>
      <c r="E24" s="122" t="s">
        <v>23</v>
      </c>
      <c r="F24" s="122" t="s">
        <v>465</v>
      </c>
      <c r="G24" s="122" t="s">
        <v>358</v>
      </c>
      <c r="H24" s="119"/>
      <c r="J24" s="123" t="s">
        <v>283</v>
      </c>
      <c r="K24" s="135" t="s">
        <v>272</v>
      </c>
      <c r="L24" s="136">
        <f t="shared" si="0"/>
        <v>2</v>
      </c>
      <c r="M24" s="136">
        <f t="shared" si="1"/>
        <v>0</v>
      </c>
      <c r="N24" s="136">
        <f t="shared" si="2"/>
        <v>0</v>
      </c>
      <c r="O24" s="136">
        <f t="shared" si="3"/>
        <v>0</v>
      </c>
      <c r="P24" s="136">
        <f t="shared" si="4"/>
        <v>0</v>
      </c>
      <c r="Q24" s="136">
        <f t="shared" si="5"/>
        <v>0</v>
      </c>
      <c r="R24" s="136">
        <f t="shared" si="6"/>
        <v>0</v>
      </c>
      <c r="S24" s="136">
        <f t="shared" si="7"/>
        <v>0</v>
      </c>
      <c r="T24" s="136"/>
    </row>
    <row r="25" spans="1:20">
      <c r="A25" s="123">
        <f>SUBTOTAL(3,$B$2:B25)</f>
        <v>24</v>
      </c>
      <c r="B25" s="119" t="s">
        <v>32</v>
      </c>
      <c r="C25" s="120">
        <v>42087</v>
      </c>
      <c r="D25" s="121">
        <v>14.45</v>
      </c>
      <c r="E25" s="122" t="s">
        <v>183</v>
      </c>
      <c r="F25" s="122" t="s">
        <v>307</v>
      </c>
      <c r="G25" s="122" t="s">
        <v>308</v>
      </c>
      <c r="H25" s="119">
        <v>6</v>
      </c>
      <c r="J25" s="123" t="s">
        <v>290</v>
      </c>
      <c r="K25" s="134" t="s">
        <v>328</v>
      </c>
      <c r="L25" s="136">
        <f t="shared" si="0"/>
        <v>1</v>
      </c>
      <c r="M25" s="136">
        <f t="shared" si="1"/>
        <v>0</v>
      </c>
      <c r="N25" s="136">
        <f t="shared" si="2"/>
        <v>0</v>
      </c>
      <c r="O25" s="136">
        <f t="shared" si="3"/>
        <v>0</v>
      </c>
      <c r="P25" s="136">
        <f t="shared" si="4"/>
        <v>0</v>
      </c>
      <c r="Q25" s="136">
        <f t="shared" si="5"/>
        <v>0</v>
      </c>
      <c r="R25" s="136">
        <f t="shared" si="6"/>
        <v>0</v>
      </c>
      <c r="S25" s="136">
        <f t="shared" si="7"/>
        <v>0</v>
      </c>
      <c r="T25" s="136"/>
    </row>
    <row r="26" spans="1:20">
      <c r="A26" s="123">
        <f>SUBTOTAL(3,$B$2:B26)</f>
        <v>25</v>
      </c>
      <c r="B26" s="123" t="s">
        <v>72</v>
      </c>
      <c r="C26" s="133">
        <v>42087</v>
      </c>
      <c r="D26" s="123">
        <v>15</v>
      </c>
      <c r="E26" s="123" t="s">
        <v>117</v>
      </c>
      <c r="F26" s="123" t="s">
        <v>117</v>
      </c>
      <c r="G26" s="135" t="s">
        <v>467</v>
      </c>
      <c r="H26" s="123">
        <v>3</v>
      </c>
      <c r="J26" s="123" t="s">
        <v>307</v>
      </c>
      <c r="K26" s="122" t="s">
        <v>310</v>
      </c>
      <c r="L26" s="136">
        <f t="shared" si="0"/>
        <v>0</v>
      </c>
      <c r="M26" s="136">
        <f t="shared" si="1"/>
        <v>0</v>
      </c>
      <c r="N26" s="136">
        <f t="shared" si="2"/>
        <v>0</v>
      </c>
      <c r="O26" s="136">
        <f t="shared" si="3"/>
        <v>0</v>
      </c>
      <c r="P26" s="136">
        <f t="shared" si="4"/>
        <v>0</v>
      </c>
      <c r="Q26" s="136">
        <f t="shared" si="5"/>
        <v>0</v>
      </c>
      <c r="R26" s="136">
        <f t="shared" si="6"/>
        <v>1</v>
      </c>
      <c r="S26" s="136">
        <f t="shared" si="7"/>
        <v>0</v>
      </c>
      <c r="T26" s="136"/>
    </row>
    <row r="27" spans="1:20">
      <c r="A27" s="123">
        <f>SUBTOTAL(3,$B$2:B27)</f>
        <v>26</v>
      </c>
      <c r="B27" s="123" t="s">
        <v>72</v>
      </c>
      <c r="C27" s="133">
        <v>42087</v>
      </c>
      <c r="D27" s="123">
        <v>15</v>
      </c>
      <c r="E27" s="123" t="s">
        <v>117</v>
      </c>
      <c r="F27" s="123" t="s">
        <v>117</v>
      </c>
      <c r="G27" s="135" t="s">
        <v>467</v>
      </c>
      <c r="H27" s="123">
        <v>4</v>
      </c>
      <c r="J27" s="123" t="s">
        <v>92</v>
      </c>
      <c r="K27" s="135" t="s">
        <v>421</v>
      </c>
      <c r="L27" s="136">
        <f t="shared" si="0"/>
        <v>1</v>
      </c>
      <c r="M27" s="136">
        <f t="shared" si="1"/>
        <v>0</v>
      </c>
      <c r="N27" s="136">
        <f t="shared" si="2"/>
        <v>0</v>
      </c>
      <c r="O27" s="136">
        <f t="shared" si="3"/>
        <v>0</v>
      </c>
      <c r="P27" s="136">
        <f t="shared" si="4"/>
        <v>0</v>
      </c>
      <c r="Q27" s="136">
        <f t="shared" si="5"/>
        <v>0</v>
      </c>
      <c r="R27" s="136">
        <f t="shared" si="6"/>
        <v>0</v>
      </c>
      <c r="S27" s="136">
        <f t="shared" si="7"/>
        <v>0</v>
      </c>
      <c r="T27" s="136"/>
    </row>
    <row r="28" spans="1:20">
      <c r="A28" s="123">
        <f>SUBTOTAL(3,$B$2:B28)</f>
        <v>27</v>
      </c>
      <c r="B28" s="123" t="s">
        <v>72</v>
      </c>
      <c r="C28" s="133">
        <v>42087</v>
      </c>
      <c r="D28" s="123">
        <v>16.3</v>
      </c>
      <c r="E28" s="123" t="s">
        <v>75</v>
      </c>
      <c r="F28" s="123" t="s">
        <v>76</v>
      </c>
      <c r="G28" s="135" t="s">
        <v>320</v>
      </c>
      <c r="H28" s="123">
        <v>2</v>
      </c>
      <c r="J28" s="123" t="s">
        <v>128</v>
      </c>
      <c r="K28" s="122" t="s">
        <v>331</v>
      </c>
      <c r="L28" s="136">
        <f t="shared" si="0"/>
        <v>0</v>
      </c>
      <c r="M28" s="136">
        <f t="shared" si="1"/>
        <v>0</v>
      </c>
      <c r="N28" s="136">
        <f t="shared" si="2"/>
        <v>0</v>
      </c>
      <c r="O28" s="136">
        <f t="shared" si="3"/>
        <v>0</v>
      </c>
      <c r="P28" s="136">
        <f t="shared" si="4"/>
        <v>0</v>
      </c>
      <c r="Q28" s="136">
        <f t="shared" si="5"/>
        <v>0</v>
      </c>
      <c r="R28" s="136">
        <f t="shared" si="6"/>
        <v>0</v>
      </c>
      <c r="S28" s="136">
        <f t="shared" si="7"/>
        <v>1</v>
      </c>
      <c r="T28" s="136"/>
    </row>
    <row r="29" spans="1:20">
      <c r="A29" s="123">
        <f>SUBTOTAL(3,$B$2:B29)</f>
        <v>28</v>
      </c>
      <c r="B29" s="123" t="s">
        <v>72</v>
      </c>
      <c r="C29" s="133">
        <v>42087</v>
      </c>
      <c r="D29" s="123">
        <v>17</v>
      </c>
      <c r="E29" s="123" t="s">
        <v>466</v>
      </c>
      <c r="F29" s="123" t="s">
        <v>370</v>
      </c>
      <c r="G29" s="135" t="s">
        <v>371</v>
      </c>
      <c r="H29" s="123">
        <v>82</v>
      </c>
      <c r="K29" s="123" t="s">
        <v>85</v>
      </c>
      <c r="L29" s="136">
        <f t="shared" si="0"/>
        <v>0</v>
      </c>
      <c r="M29" s="136">
        <f t="shared" si="1"/>
        <v>0</v>
      </c>
      <c r="N29" s="136">
        <f t="shared" si="2"/>
        <v>0</v>
      </c>
      <c r="O29" s="136">
        <f t="shared" si="3"/>
        <v>0</v>
      </c>
      <c r="P29" s="136">
        <f t="shared" si="4"/>
        <v>0</v>
      </c>
      <c r="Q29" s="136">
        <f t="shared" si="5"/>
        <v>0</v>
      </c>
      <c r="R29" s="136">
        <f t="shared" si="6"/>
        <v>0</v>
      </c>
      <c r="S29" s="136">
        <f t="shared" si="7"/>
        <v>1</v>
      </c>
      <c r="T29" s="136"/>
    </row>
    <row r="30" spans="1:20">
      <c r="A30" s="123">
        <f>SUBTOTAL(3,$B$2:B30)</f>
        <v>29</v>
      </c>
      <c r="B30" s="123" t="s">
        <v>32</v>
      </c>
      <c r="C30" s="133">
        <v>42088</v>
      </c>
      <c r="D30" s="123">
        <v>16.2</v>
      </c>
      <c r="E30" s="123" t="s">
        <v>75</v>
      </c>
      <c r="F30" s="123" t="s">
        <v>375</v>
      </c>
      <c r="G30" s="123" t="s">
        <v>376</v>
      </c>
      <c r="H30" s="123">
        <v>12</v>
      </c>
      <c r="K30" s="135" t="s">
        <v>467</v>
      </c>
      <c r="L30" s="136">
        <f t="shared" si="0"/>
        <v>2</v>
      </c>
      <c r="M30" s="136">
        <f t="shared" si="1"/>
        <v>0</v>
      </c>
      <c r="N30" s="136">
        <f t="shared" si="2"/>
        <v>0</v>
      </c>
      <c r="O30" s="136">
        <f t="shared" si="3"/>
        <v>0</v>
      </c>
      <c r="P30" s="136">
        <f t="shared" si="4"/>
        <v>0</v>
      </c>
      <c r="Q30" s="136">
        <f t="shared" si="5"/>
        <v>0</v>
      </c>
      <c r="R30" s="136">
        <f t="shared" si="6"/>
        <v>0</v>
      </c>
      <c r="S30" s="136">
        <f t="shared" si="7"/>
        <v>0</v>
      </c>
      <c r="T30" s="136"/>
    </row>
    <row r="31" spans="1:20">
      <c r="A31" s="123">
        <f>SUBTOTAL(3,$B$2:B31)</f>
        <v>30</v>
      </c>
      <c r="B31" s="123" t="s">
        <v>72</v>
      </c>
      <c r="C31" s="133">
        <v>42089</v>
      </c>
      <c r="D31" s="123">
        <v>14.3</v>
      </c>
      <c r="E31" s="123" t="s">
        <v>379</v>
      </c>
      <c r="F31" s="123" t="s">
        <v>380</v>
      </c>
      <c r="G31" s="135" t="s">
        <v>472</v>
      </c>
      <c r="H31" s="123">
        <v>2</v>
      </c>
      <c r="K31" s="122" t="s">
        <v>235</v>
      </c>
      <c r="L31" s="136">
        <f t="shared" si="0"/>
        <v>0</v>
      </c>
      <c r="M31" s="136">
        <f t="shared" si="1"/>
        <v>0</v>
      </c>
      <c r="N31" s="136">
        <f t="shared" si="2"/>
        <v>0</v>
      </c>
      <c r="O31" s="136">
        <f t="shared" si="3"/>
        <v>0</v>
      </c>
      <c r="P31" s="136">
        <f t="shared" si="4"/>
        <v>0</v>
      </c>
      <c r="Q31" s="136">
        <f t="shared" si="5"/>
        <v>0</v>
      </c>
      <c r="R31" s="136">
        <f t="shared" si="6"/>
        <v>0</v>
      </c>
      <c r="S31" s="136">
        <f t="shared" si="7"/>
        <v>1</v>
      </c>
      <c r="T31" s="136"/>
    </row>
    <row r="32" spans="1:20">
      <c r="A32" s="123">
        <f>SUBTOTAL(3,$B$2:B32)</f>
        <v>31</v>
      </c>
      <c r="B32" s="123" t="s">
        <v>72</v>
      </c>
      <c r="C32" s="133">
        <v>42089</v>
      </c>
      <c r="D32" s="123">
        <v>14.3</v>
      </c>
      <c r="E32" s="123" t="s">
        <v>379</v>
      </c>
      <c r="F32" s="123" t="s">
        <v>380</v>
      </c>
      <c r="G32" s="135" t="s">
        <v>472</v>
      </c>
      <c r="H32" s="123">
        <v>3</v>
      </c>
      <c r="K32" s="123" t="s">
        <v>376</v>
      </c>
      <c r="L32" s="136">
        <f t="shared" si="0"/>
        <v>0</v>
      </c>
      <c r="M32" s="136">
        <f t="shared" si="1"/>
        <v>0</v>
      </c>
      <c r="N32" s="136">
        <f t="shared" si="2"/>
        <v>0</v>
      </c>
      <c r="O32" s="136">
        <f t="shared" si="3"/>
        <v>1</v>
      </c>
      <c r="P32" s="136">
        <f t="shared" si="4"/>
        <v>0</v>
      </c>
      <c r="Q32" s="136">
        <f t="shared" si="5"/>
        <v>0</v>
      </c>
      <c r="R32" s="136">
        <f t="shared" si="6"/>
        <v>0</v>
      </c>
      <c r="S32" s="136">
        <f t="shared" si="7"/>
        <v>0</v>
      </c>
      <c r="T32" s="136"/>
    </row>
    <row r="33" spans="1:19">
      <c r="A33" s="123">
        <f>SUBTOTAL(3,$B$2:B33)</f>
        <v>32</v>
      </c>
      <c r="B33" s="123" t="s">
        <v>72</v>
      </c>
      <c r="C33" s="133">
        <v>42089</v>
      </c>
      <c r="D33" s="123">
        <v>14.3</v>
      </c>
      <c r="E33" s="123" t="s">
        <v>183</v>
      </c>
      <c r="F33" s="123" t="s">
        <v>475</v>
      </c>
      <c r="G33" s="135" t="s">
        <v>383</v>
      </c>
      <c r="H33" s="123">
        <v>1</v>
      </c>
      <c r="K33" s="122" t="s">
        <v>279</v>
      </c>
      <c r="L33" s="136">
        <f t="shared" si="0"/>
        <v>0</v>
      </c>
      <c r="M33" s="136">
        <f t="shared" si="1"/>
        <v>0</v>
      </c>
      <c r="N33" s="136">
        <f t="shared" si="2"/>
        <v>0</v>
      </c>
      <c r="O33" s="136">
        <f t="shared" si="3"/>
        <v>0</v>
      </c>
      <c r="P33" s="136">
        <f t="shared" si="4"/>
        <v>0</v>
      </c>
      <c r="Q33" s="136">
        <f t="shared" si="5"/>
        <v>0</v>
      </c>
      <c r="R33" s="136">
        <f t="shared" si="6"/>
        <v>1</v>
      </c>
      <c r="S33" s="136">
        <f t="shared" si="7"/>
        <v>0</v>
      </c>
    </row>
    <row r="34" spans="1:19">
      <c r="A34" s="123">
        <f>SUBTOTAL(3,$B$2:B34)</f>
        <v>33</v>
      </c>
      <c r="B34" s="123" t="s">
        <v>72</v>
      </c>
      <c r="C34" s="133">
        <v>42089</v>
      </c>
      <c r="D34" s="123">
        <v>14.3</v>
      </c>
      <c r="E34" s="123" t="s">
        <v>250</v>
      </c>
      <c r="F34" s="123" t="s">
        <v>386</v>
      </c>
      <c r="G34" s="135" t="s">
        <v>387</v>
      </c>
      <c r="H34" s="123">
        <v>1</v>
      </c>
      <c r="K34" s="123" t="s">
        <v>457</v>
      </c>
      <c r="L34" s="136">
        <f t="shared" si="0"/>
        <v>0</v>
      </c>
      <c r="M34" s="136">
        <f t="shared" si="1"/>
        <v>0</v>
      </c>
      <c r="N34" s="136">
        <f t="shared" si="2"/>
        <v>0</v>
      </c>
      <c r="O34" s="136">
        <f t="shared" si="3"/>
        <v>0</v>
      </c>
      <c r="P34" s="136">
        <f t="shared" si="4"/>
        <v>0</v>
      </c>
      <c r="Q34" s="136">
        <f t="shared" si="5"/>
        <v>0</v>
      </c>
      <c r="R34" s="136">
        <f t="shared" si="6"/>
        <v>0</v>
      </c>
      <c r="S34" s="136">
        <f t="shared" si="7"/>
        <v>1</v>
      </c>
    </row>
    <row r="35" spans="1:19">
      <c r="A35" s="123">
        <f>SUBTOTAL(3,$B$2:B35)</f>
        <v>34</v>
      </c>
      <c r="B35" s="123" t="s">
        <v>72</v>
      </c>
      <c r="C35" s="133">
        <v>42089</v>
      </c>
      <c r="D35" s="123">
        <v>14.3</v>
      </c>
      <c r="E35" s="123" t="s">
        <v>250</v>
      </c>
      <c r="F35" s="123" t="s">
        <v>386</v>
      </c>
      <c r="G35" s="135" t="s">
        <v>272</v>
      </c>
      <c r="H35" s="123">
        <v>3</v>
      </c>
      <c r="K35" s="135" t="s">
        <v>397</v>
      </c>
      <c r="L35" s="136">
        <f t="shared" si="0"/>
        <v>1</v>
      </c>
      <c r="M35" s="136">
        <f t="shared" si="1"/>
        <v>0</v>
      </c>
      <c r="N35" s="136">
        <f t="shared" si="2"/>
        <v>0</v>
      </c>
      <c r="O35" s="136">
        <f t="shared" si="3"/>
        <v>0</v>
      </c>
      <c r="P35" s="136">
        <f t="shared" si="4"/>
        <v>0</v>
      </c>
      <c r="Q35" s="136">
        <f t="shared" si="5"/>
        <v>0</v>
      </c>
      <c r="R35" s="136">
        <f t="shared" si="6"/>
        <v>0</v>
      </c>
      <c r="S35" s="136">
        <f t="shared" si="7"/>
        <v>0</v>
      </c>
    </row>
    <row r="36" spans="1:19">
      <c r="A36" s="123">
        <f>SUBTOTAL(3,$B$2:B36)</f>
        <v>35</v>
      </c>
      <c r="B36" s="123" t="s">
        <v>72</v>
      </c>
      <c r="C36" s="133">
        <v>42089</v>
      </c>
      <c r="D36" s="123">
        <v>14.3</v>
      </c>
      <c r="E36" s="123" t="s">
        <v>183</v>
      </c>
      <c r="F36" s="123" t="s">
        <v>475</v>
      </c>
      <c r="G36" s="135" t="s">
        <v>393</v>
      </c>
      <c r="H36" s="123">
        <v>3</v>
      </c>
      <c r="K36" s="123" t="s">
        <v>543</v>
      </c>
      <c r="L36" s="136">
        <f t="shared" si="0"/>
        <v>0</v>
      </c>
      <c r="M36" s="136">
        <f t="shared" si="1"/>
        <v>0</v>
      </c>
      <c r="N36" s="136">
        <f t="shared" si="2"/>
        <v>0</v>
      </c>
      <c r="O36" s="136">
        <f t="shared" si="3"/>
        <v>0</v>
      </c>
      <c r="P36" s="136">
        <f t="shared" si="4"/>
        <v>0</v>
      </c>
      <c r="Q36" s="136">
        <f t="shared" si="5"/>
        <v>0</v>
      </c>
      <c r="R36" s="136">
        <f t="shared" si="6"/>
        <v>0</v>
      </c>
      <c r="S36" s="136">
        <f t="shared" si="7"/>
        <v>1</v>
      </c>
    </row>
    <row r="37" spans="1:19">
      <c r="A37" s="123">
        <f>SUBTOTAL(3,$B$2:B37)</f>
        <v>36</v>
      </c>
      <c r="B37" s="123" t="s">
        <v>72</v>
      </c>
      <c r="C37" s="133">
        <v>42089</v>
      </c>
      <c r="D37" s="123">
        <v>14.3</v>
      </c>
      <c r="E37" s="123" t="s">
        <v>183</v>
      </c>
      <c r="F37" s="123" t="s">
        <v>475</v>
      </c>
      <c r="G37" s="135" t="s">
        <v>397</v>
      </c>
      <c r="H37" s="123">
        <v>5</v>
      </c>
      <c r="K37" s="122" t="s">
        <v>294</v>
      </c>
      <c r="L37" s="136">
        <f t="shared" si="0"/>
        <v>0</v>
      </c>
      <c r="M37" s="136">
        <f t="shared" si="1"/>
        <v>0</v>
      </c>
      <c r="N37" s="136">
        <f t="shared" si="2"/>
        <v>0</v>
      </c>
      <c r="O37" s="136">
        <f t="shared" si="3"/>
        <v>0</v>
      </c>
      <c r="P37" s="136">
        <f t="shared" si="4"/>
        <v>0</v>
      </c>
      <c r="Q37" s="136">
        <f t="shared" si="5"/>
        <v>0</v>
      </c>
      <c r="R37" s="136">
        <f t="shared" si="6"/>
        <v>1</v>
      </c>
      <c r="S37" s="136">
        <f t="shared" si="7"/>
        <v>0</v>
      </c>
    </row>
    <row r="38" spans="1:19">
      <c r="A38" s="123">
        <f>SUBTOTAL(3,$B$2:B38)</f>
        <v>37</v>
      </c>
      <c r="B38" s="123" t="s">
        <v>72</v>
      </c>
      <c r="C38" s="133">
        <v>42089</v>
      </c>
      <c r="D38" s="123">
        <v>14.3</v>
      </c>
      <c r="E38" s="123" t="s">
        <v>250</v>
      </c>
      <c r="F38" s="123" t="s">
        <v>386</v>
      </c>
      <c r="G38" s="135" t="s">
        <v>272</v>
      </c>
      <c r="H38" s="123">
        <v>4</v>
      </c>
      <c r="K38" s="135" t="s">
        <v>383</v>
      </c>
      <c r="L38" s="136">
        <f t="shared" si="0"/>
        <v>1</v>
      </c>
      <c r="M38" s="136">
        <f t="shared" si="1"/>
        <v>0</v>
      </c>
      <c r="N38" s="136">
        <f t="shared" si="2"/>
        <v>0</v>
      </c>
      <c r="O38" s="136">
        <f t="shared" si="3"/>
        <v>0</v>
      </c>
      <c r="P38" s="136">
        <f t="shared" si="4"/>
        <v>0</v>
      </c>
      <c r="Q38" s="136">
        <f t="shared" si="5"/>
        <v>0</v>
      </c>
      <c r="R38" s="136">
        <f t="shared" si="6"/>
        <v>0</v>
      </c>
      <c r="S38" s="136">
        <f t="shared" si="7"/>
        <v>0</v>
      </c>
    </row>
    <row r="39" spans="1:19">
      <c r="A39" s="123">
        <f>SUBTOTAL(3,$B$2:B39)</f>
        <v>38</v>
      </c>
      <c r="B39" s="123" t="s">
        <v>72</v>
      </c>
      <c r="C39" s="133">
        <v>42089</v>
      </c>
      <c r="D39" s="123">
        <v>14.3</v>
      </c>
      <c r="E39" s="123" t="s">
        <v>75</v>
      </c>
      <c r="F39" s="123" t="s">
        <v>375</v>
      </c>
      <c r="G39" s="135" t="s">
        <v>478</v>
      </c>
      <c r="H39" s="123">
        <v>52</v>
      </c>
      <c r="K39" s="122" t="s">
        <v>330</v>
      </c>
      <c r="L39" s="136">
        <f t="shared" si="0"/>
        <v>0</v>
      </c>
      <c r="M39" s="136">
        <f t="shared" si="1"/>
        <v>0</v>
      </c>
      <c r="N39" s="136">
        <f t="shared" si="2"/>
        <v>0</v>
      </c>
      <c r="O39" s="136">
        <f t="shared" si="3"/>
        <v>0</v>
      </c>
      <c r="P39" s="136">
        <f t="shared" si="4"/>
        <v>0</v>
      </c>
      <c r="Q39" s="136">
        <f t="shared" si="5"/>
        <v>0</v>
      </c>
      <c r="R39" s="136">
        <f t="shared" si="6"/>
        <v>0</v>
      </c>
      <c r="S39" s="136">
        <f t="shared" si="7"/>
        <v>1</v>
      </c>
    </row>
    <row r="40" spans="1:19">
      <c r="A40" s="123">
        <f>SUBTOTAL(3,$B$2:B40)</f>
        <v>39</v>
      </c>
      <c r="B40" s="123" t="s">
        <v>72</v>
      </c>
      <c r="C40" s="133">
        <v>42089</v>
      </c>
      <c r="D40" s="123">
        <v>14.3</v>
      </c>
      <c r="E40" s="123" t="s">
        <v>183</v>
      </c>
      <c r="F40" s="123" t="s">
        <v>475</v>
      </c>
      <c r="G40" s="135" t="s">
        <v>405</v>
      </c>
      <c r="H40" s="123">
        <v>8</v>
      </c>
      <c r="K40" s="123" t="s">
        <v>426</v>
      </c>
      <c r="L40" s="136">
        <f t="shared" si="0"/>
        <v>0</v>
      </c>
      <c r="M40" s="136">
        <f t="shared" si="1"/>
        <v>0</v>
      </c>
      <c r="N40" s="136">
        <f t="shared" si="2"/>
        <v>0</v>
      </c>
      <c r="O40" s="136">
        <f t="shared" si="3"/>
        <v>0</v>
      </c>
      <c r="P40" s="136">
        <f t="shared" si="4"/>
        <v>0</v>
      </c>
      <c r="Q40" s="136">
        <f t="shared" si="5"/>
        <v>0</v>
      </c>
      <c r="R40" s="136">
        <f t="shared" si="6"/>
        <v>2</v>
      </c>
      <c r="S40" s="136">
        <f t="shared" si="7"/>
        <v>0</v>
      </c>
    </row>
    <row r="41" spans="1:19">
      <c r="A41" s="123">
        <f>SUBTOTAL(3,$B$2:B41)</f>
        <v>40</v>
      </c>
      <c r="B41" s="123" t="s">
        <v>72</v>
      </c>
      <c r="C41" s="133">
        <v>42089</v>
      </c>
      <c r="D41" s="123">
        <v>14.3</v>
      </c>
      <c r="E41" s="123" t="s">
        <v>183</v>
      </c>
      <c r="F41" s="123" t="s">
        <v>475</v>
      </c>
      <c r="G41" s="135" t="s">
        <v>405</v>
      </c>
      <c r="H41" s="123">
        <v>7</v>
      </c>
      <c r="K41" s="122" t="s">
        <v>300</v>
      </c>
      <c r="L41" s="136">
        <f t="shared" si="0"/>
        <v>0</v>
      </c>
      <c r="M41" s="136">
        <f t="shared" si="1"/>
        <v>0</v>
      </c>
      <c r="N41" s="136">
        <f t="shared" si="2"/>
        <v>0</v>
      </c>
      <c r="O41" s="136">
        <f t="shared" si="3"/>
        <v>0</v>
      </c>
      <c r="P41" s="136">
        <f t="shared" si="4"/>
        <v>0</v>
      </c>
      <c r="Q41" s="136">
        <f t="shared" si="5"/>
        <v>0</v>
      </c>
      <c r="R41" s="136">
        <f t="shared" si="6"/>
        <v>0</v>
      </c>
      <c r="S41" s="136">
        <f t="shared" si="7"/>
        <v>1</v>
      </c>
    </row>
    <row r="42" spans="1:19">
      <c r="A42" s="123">
        <f>SUBTOTAL(3,$B$2:B42)</f>
        <v>41</v>
      </c>
      <c r="B42" s="123" t="s">
        <v>72</v>
      </c>
      <c r="C42" s="133">
        <v>42089</v>
      </c>
      <c r="D42" s="123">
        <v>14.3</v>
      </c>
      <c r="E42" s="123" t="s">
        <v>250</v>
      </c>
      <c r="F42" s="123" t="s">
        <v>386</v>
      </c>
      <c r="G42" s="135" t="s">
        <v>411</v>
      </c>
      <c r="H42" s="123">
        <v>1</v>
      </c>
      <c r="K42" s="122" t="s">
        <v>356</v>
      </c>
      <c r="L42" s="136">
        <f t="shared" si="0"/>
        <v>0</v>
      </c>
      <c r="M42" s="136">
        <f t="shared" si="1"/>
        <v>0</v>
      </c>
      <c r="N42" s="136">
        <f t="shared" si="2"/>
        <v>0</v>
      </c>
      <c r="O42" s="136">
        <f t="shared" si="3"/>
        <v>0</v>
      </c>
      <c r="P42" s="136">
        <f t="shared" si="4"/>
        <v>0</v>
      </c>
      <c r="Q42" s="136">
        <f t="shared" si="5"/>
        <v>0</v>
      </c>
      <c r="R42" s="136">
        <f t="shared" si="6"/>
        <v>1</v>
      </c>
      <c r="S42" s="136">
        <f t="shared" si="7"/>
        <v>0</v>
      </c>
    </row>
    <row r="43" spans="1:19">
      <c r="A43" s="123">
        <f>SUBTOTAL(3,$B$2:B43)</f>
        <v>42</v>
      </c>
      <c r="B43" s="123" t="s">
        <v>72</v>
      </c>
      <c r="C43" s="133">
        <v>42089</v>
      </c>
      <c r="D43" s="123">
        <v>14.3</v>
      </c>
      <c r="E43" s="123" t="s">
        <v>250</v>
      </c>
      <c r="F43" s="123" t="s">
        <v>386</v>
      </c>
      <c r="G43" s="135" t="s">
        <v>411</v>
      </c>
      <c r="H43" s="123">
        <v>1</v>
      </c>
      <c r="K43" s="123" t="s">
        <v>542</v>
      </c>
      <c r="L43" s="136">
        <f t="shared" si="0"/>
        <v>0</v>
      </c>
      <c r="M43" s="136">
        <f t="shared" si="1"/>
        <v>0</v>
      </c>
      <c r="N43" s="136">
        <f t="shared" si="2"/>
        <v>0</v>
      </c>
      <c r="O43" s="136">
        <f t="shared" si="3"/>
        <v>0</v>
      </c>
      <c r="P43" s="136">
        <f t="shared" si="4"/>
        <v>0</v>
      </c>
      <c r="Q43" s="136">
        <f t="shared" si="5"/>
        <v>0</v>
      </c>
      <c r="R43" s="136">
        <f t="shared" si="6"/>
        <v>0</v>
      </c>
      <c r="S43" s="136">
        <f t="shared" si="7"/>
        <v>2</v>
      </c>
    </row>
    <row r="44" spans="1:19">
      <c r="A44" s="123">
        <f>SUBTOTAL(3,$B$2:B44)</f>
        <v>43</v>
      </c>
      <c r="B44" s="123" t="s">
        <v>72</v>
      </c>
      <c r="C44" s="133">
        <v>42089</v>
      </c>
      <c r="D44" s="123">
        <v>14.3</v>
      </c>
      <c r="E44" s="123" t="s">
        <v>250</v>
      </c>
      <c r="F44" s="123" t="s">
        <v>386</v>
      </c>
      <c r="G44" s="135" t="s">
        <v>411</v>
      </c>
      <c r="H44" s="123">
        <v>5</v>
      </c>
      <c r="K44" s="123" t="s">
        <v>541</v>
      </c>
      <c r="L44" s="136">
        <f t="shared" si="0"/>
        <v>0</v>
      </c>
      <c r="M44" s="136">
        <f t="shared" si="1"/>
        <v>0</v>
      </c>
      <c r="N44" s="136">
        <f t="shared" si="2"/>
        <v>0</v>
      </c>
      <c r="O44" s="136">
        <f t="shared" si="3"/>
        <v>0</v>
      </c>
      <c r="P44" s="136">
        <f t="shared" si="4"/>
        <v>0</v>
      </c>
      <c r="Q44" s="136">
        <f t="shared" si="5"/>
        <v>0</v>
      </c>
      <c r="R44" s="136">
        <f t="shared" si="6"/>
        <v>0</v>
      </c>
      <c r="S44" s="136">
        <f t="shared" si="7"/>
        <v>2</v>
      </c>
    </row>
    <row r="45" spans="1:19">
      <c r="A45" s="123">
        <f>SUBTOTAL(3,$B$2:B45)</f>
        <v>44</v>
      </c>
      <c r="B45" s="123" t="s">
        <v>72</v>
      </c>
      <c r="C45" s="133">
        <v>42089</v>
      </c>
      <c r="D45" s="123">
        <v>14.3</v>
      </c>
      <c r="E45" s="123" t="s">
        <v>379</v>
      </c>
      <c r="F45" s="123" t="s">
        <v>481</v>
      </c>
      <c r="G45" s="135" t="s">
        <v>417</v>
      </c>
      <c r="H45" s="123">
        <v>3</v>
      </c>
      <c r="K45" s="123" t="s">
        <v>544</v>
      </c>
      <c r="L45" s="136">
        <f t="shared" si="0"/>
        <v>0</v>
      </c>
      <c r="M45" s="136">
        <f t="shared" si="1"/>
        <v>0</v>
      </c>
      <c r="N45" s="136">
        <f t="shared" si="2"/>
        <v>0</v>
      </c>
      <c r="O45" s="136">
        <f t="shared" si="3"/>
        <v>0</v>
      </c>
      <c r="P45" s="136">
        <f t="shared" si="4"/>
        <v>0</v>
      </c>
      <c r="Q45" s="136">
        <f t="shared" si="5"/>
        <v>0</v>
      </c>
      <c r="R45" s="136">
        <f t="shared" si="6"/>
        <v>0</v>
      </c>
      <c r="S45" s="136">
        <f t="shared" si="7"/>
        <v>1</v>
      </c>
    </row>
    <row r="46" spans="1:19">
      <c r="A46" s="123">
        <f>SUBTOTAL(3,$B$2:B46)</f>
        <v>45</v>
      </c>
      <c r="B46" s="123" t="s">
        <v>72</v>
      </c>
      <c r="C46" s="133">
        <v>42089</v>
      </c>
      <c r="D46" s="123">
        <v>14.3</v>
      </c>
      <c r="E46" s="123" t="s">
        <v>250</v>
      </c>
      <c r="F46" s="123" t="s">
        <v>386</v>
      </c>
      <c r="G46" s="135" t="s">
        <v>421</v>
      </c>
      <c r="H46" s="123">
        <v>3</v>
      </c>
      <c r="K46" s="123" t="s">
        <v>86</v>
      </c>
      <c r="L46" s="136">
        <f t="shared" si="0"/>
        <v>0</v>
      </c>
      <c r="M46" s="136">
        <f t="shared" si="1"/>
        <v>1</v>
      </c>
      <c r="N46" s="136">
        <f t="shared" si="2"/>
        <v>0</v>
      </c>
      <c r="O46" s="136">
        <f t="shared" si="3"/>
        <v>0</v>
      </c>
      <c r="P46" s="136">
        <f t="shared" si="4"/>
        <v>0</v>
      </c>
      <c r="Q46" s="136">
        <f t="shared" si="5"/>
        <v>0</v>
      </c>
      <c r="R46" s="136">
        <f t="shared" si="6"/>
        <v>0</v>
      </c>
      <c r="S46" s="136">
        <f t="shared" si="7"/>
        <v>0</v>
      </c>
    </row>
    <row r="47" spans="1:19">
      <c r="A47" s="123">
        <f>SUBTOTAL(3,$B$2:B47)</f>
        <v>46</v>
      </c>
      <c r="B47" s="123" t="s">
        <v>72</v>
      </c>
      <c r="C47" s="133">
        <v>42089</v>
      </c>
      <c r="D47" s="123">
        <v>14.3</v>
      </c>
      <c r="E47" s="123" t="s">
        <v>250</v>
      </c>
      <c r="F47" s="123" t="s">
        <v>386</v>
      </c>
      <c r="G47" s="135" t="s">
        <v>387</v>
      </c>
      <c r="H47" s="123">
        <v>4</v>
      </c>
      <c r="K47" s="122" t="s">
        <v>293</v>
      </c>
      <c r="L47" s="136">
        <f t="shared" si="0"/>
        <v>0</v>
      </c>
      <c r="M47" s="136">
        <f t="shared" si="1"/>
        <v>0</v>
      </c>
      <c r="N47" s="136">
        <f t="shared" si="2"/>
        <v>0</v>
      </c>
      <c r="O47" s="136">
        <f t="shared" si="3"/>
        <v>1</v>
      </c>
      <c r="P47" s="136">
        <f t="shared" si="4"/>
        <v>0</v>
      </c>
      <c r="Q47" s="136">
        <f t="shared" si="5"/>
        <v>0</v>
      </c>
      <c r="R47" s="136">
        <f t="shared" si="6"/>
        <v>0</v>
      </c>
      <c r="S47" s="136">
        <f t="shared" si="7"/>
        <v>0</v>
      </c>
    </row>
    <row r="48" spans="1:19">
      <c r="A48" s="123">
        <f>SUBTOTAL(3,$B$2:B48)</f>
        <v>47</v>
      </c>
      <c r="B48" s="123" t="s">
        <v>74</v>
      </c>
      <c r="C48" s="133">
        <v>42090</v>
      </c>
      <c r="D48" s="123">
        <v>16</v>
      </c>
      <c r="E48" s="123" t="s">
        <v>23</v>
      </c>
      <c r="F48" s="123" t="s">
        <v>283</v>
      </c>
      <c r="G48" s="123" t="s">
        <v>426</v>
      </c>
      <c r="H48" s="123">
        <v>2</v>
      </c>
      <c r="K48" s="135" t="s">
        <v>472</v>
      </c>
      <c r="L48" s="136">
        <f t="shared" si="0"/>
        <v>2</v>
      </c>
      <c r="M48" s="136">
        <f t="shared" si="1"/>
        <v>0</v>
      </c>
      <c r="N48" s="136">
        <f t="shared" si="2"/>
        <v>0</v>
      </c>
      <c r="O48" s="136">
        <f t="shared" si="3"/>
        <v>0</v>
      </c>
      <c r="P48" s="136">
        <f t="shared" si="4"/>
        <v>0</v>
      </c>
      <c r="Q48" s="136">
        <f t="shared" si="5"/>
        <v>0</v>
      </c>
      <c r="R48" s="136">
        <f t="shared" si="6"/>
        <v>0</v>
      </c>
      <c r="S48" s="136">
        <f t="shared" si="7"/>
        <v>0</v>
      </c>
    </row>
    <row r="49" spans="1:20">
      <c r="A49" s="123">
        <f>SUBTOTAL(3,$B$2:B49)</f>
        <v>48</v>
      </c>
      <c r="B49" s="123" t="s">
        <v>74</v>
      </c>
      <c r="C49" s="133">
        <v>42091</v>
      </c>
      <c r="D49" s="123">
        <v>7</v>
      </c>
      <c r="E49" s="123" t="s">
        <v>23</v>
      </c>
      <c r="F49" s="123" t="s">
        <v>283</v>
      </c>
      <c r="G49" s="123" t="s">
        <v>426</v>
      </c>
      <c r="H49" s="123">
        <v>2</v>
      </c>
      <c r="L49" s="136">
        <f t="shared" si="0"/>
        <v>0</v>
      </c>
      <c r="M49" s="136">
        <f t="shared" si="1"/>
        <v>0</v>
      </c>
      <c r="N49" s="136">
        <f t="shared" si="2"/>
        <v>0</v>
      </c>
      <c r="O49" s="136">
        <f t="shared" si="3"/>
        <v>0</v>
      </c>
      <c r="P49" s="136">
        <f t="shared" si="4"/>
        <v>0</v>
      </c>
      <c r="Q49" s="136">
        <f t="shared" si="5"/>
        <v>0</v>
      </c>
      <c r="R49" s="136">
        <f t="shared" si="6"/>
        <v>0</v>
      </c>
      <c r="S49" s="136">
        <f t="shared" si="7"/>
        <v>0</v>
      </c>
    </row>
    <row r="50" spans="1:20">
      <c r="A50" s="123">
        <f>SUBTOTAL(3,$B$2:B50)</f>
        <v>49</v>
      </c>
      <c r="B50" s="123" t="s">
        <v>19</v>
      </c>
      <c r="C50" s="133">
        <v>42091</v>
      </c>
      <c r="D50" s="123">
        <v>22</v>
      </c>
      <c r="E50" s="123" t="s">
        <v>57</v>
      </c>
      <c r="F50" s="123" t="s">
        <v>58</v>
      </c>
      <c r="G50" s="123" t="s">
        <v>489</v>
      </c>
      <c r="H50" s="123">
        <v>1</v>
      </c>
      <c r="L50" s="136">
        <f t="shared" si="0"/>
        <v>0</v>
      </c>
      <c r="M50" s="136">
        <f t="shared" si="1"/>
        <v>0</v>
      </c>
      <c r="N50" s="136">
        <f t="shared" si="2"/>
        <v>0</v>
      </c>
      <c r="O50" s="136">
        <f t="shared" si="3"/>
        <v>0</v>
      </c>
      <c r="P50" s="136">
        <f t="shared" si="4"/>
        <v>0</v>
      </c>
      <c r="Q50" s="136">
        <f t="shared" si="5"/>
        <v>0</v>
      </c>
      <c r="R50" s="136">
        <f t="shared" si="6"/>
        <v>0</v>
      </c>
      <c r="S50" s="136">
        <f t="shared" si="7"/>
        <v>0</v>
      </c>
    </row>
    <row r="51" spans="1:20">
      <c r="A51" s="123">
        <f>SUBTOTAL(3,$B$2:B51)</f>
        <v>50</v>
      </c>
      <c r="B51" s="123" t="s">
        <v>19</v>
      </c>
      <c r="C51" s="133">
        <v>42091</v>
      </c>
      <c r="D51" s="123">
        <v>3</v>
      </c>
      <c r="E51" s="123" t="s">
        <v>57</v>
      </c>
      <c r="F51" s="123" t="s">
        <v>58</v>
      </c>
      <c r="G51" s="123" t="s">
        <v>543</v>
      </c>
      <c r="H51" s="123">
        <v>1</v>
      </c>
      <c r="L51" s="136">
        <f t="shared" si="0"/>
        <v>0</v>
      </c>
      <c r="M51" s="136">
        <f t="shared" si="1"/>
        <v>0</v>
      </c>
      <c r="N51" s="136">
        <f t="shared" si="2"/>
        <v>0</v>
      </c>
      <c r="O51" s="136">
        <f t="shared" si="3"/>
        <v>0</v>
      </c>
      <c r="P51" s="136">
        <f t="shared" si="4"/>
        <v>0</v>
      </c>
      <c r="Q51" s="136">
        <f t="shared" si="5"/>
        <v>0</v>
      </c>
      <c r="R51" s="136">
        <f t="shared" si="6"/>
        <v>0</v>
      </c>
      <c r="S51" s="136">
        <f t="shared" si="7"/>
        <v>0</v>
      </c>
    </row>
    <row r="52" spans="1:20">
      <c r="A52" s="123">
        <f>SUBTOTAL(3,$B$2:B52)</f>
        <v>51</v>
      </c>
      <c r="B52" s="123" t="s">
        <v>19</v>
      </c>
      <c r="C52" s="133">
        <v>42091</v>
      </c>
      <c r="D52" s="123">
        <v>3</v>
      </c>
      <c r="E52" s="123" t="s">
        <v>57</v>
      </c>
      <c r="F52" s="123" t="s">
        <v>58</v>
      </c>
      <c r="G52" s="123" t="s">
        <v>544</v>
      </c>
      <c r="H52" s="123">
        <v>9</v>
      </c>
      <c r="L52" s="136">
        <f t="shared" si="0"/>
        <v>0</v>
      </c>
      <c r="M52" s="136">
        <f t="shared" si="1"/>
        <v>0</v>
      </c>
      <c r="N52" s="136">
        <f t="shared" si="2"/>
        <v>0</v>
      </c>
      <c r="O52" s="136">
        <f t="shared" si="3"/>
        <v>0</v>
      </c>
      <c r="P52" s="136">
        <f t="shared" si="4"/>
        <v>0</v>
      </c>
      <c r="Q52" s="136">
        <f t="shared" si="5"/>
        <v>0</v>
      </c>
      <c r="R52" s="136">
        <f t="shared" si="6"/>
        <v>0</v>
      </c>
      <c r="S52" s="136">
        <f t="shared" si="7"/>
        <v>0</v>
      </c>
    </row>
    <row r="53" spans="1:20">
      <c r="A53" s="123">
        <f>SUBTOTAL(3,$B$2:B53)</f>
        <v>52</v>
      </c>
      <c r="B53" s="123" t="s">
        <v>19</v>
      </c>
      <c r="C53" s="133">
        <v>42091</v>
      </c>
      <c r="D53" s="123">
        <v>21.3</v>
      </c>
      <c r="E53" s="123" t="s">
        <v>84</v>
      </c>
      <c r="F53" s="123" t="s">
        <v>440</v>
      </c>
      <c r="G53" s="123" t="s">
        <v>541</v>
      </c>
      <c r="H53" s="123">
        <v>2</v>
      </c>
      <c r="L53" s="136">
        <f t="shared" si="0"/>
        <v>0</v>
      </c>
      <c r="M53" s="136">
        <f t="shared" si="1"/>
        <v>0</v>
      </c>
      <c r="N53" s="136">
        <f t="shared" si="2"/>
        <v>0</v>
      </c>
      <c r="O53" s="136">
        <f t="shared" si="3"/>
        <v>0</v>
      </c>
      <c r="P53" s="136">
        <f t="shared" si="4"/>
        <v>0</v>
      </c>
      <c r="Q53" s="136">
        <f t="shared" si="5"/>
        <v>0</v>
      </c>
      <c r="R53" s="136">
        <f t="shared" si="6"/>
        <v>0</v>
      </c>
      <c r="S53" s="136">
        <f t="shared" si="7"/>
        <v>0</v>
      </c>
    </row>
    <row r="54" spans="1:20">
      <c r="A54" s="123">
        <f>SUBTOTAL(3,$B$2:B54)</f>
        <v>53</v>
      </c>
      <c r="B54" s="123" t="s">
        <v>19</v>
      </c>
      <c r="C54" s="133">
        <v>42091</v>
      </c>
      <c r="D54" s="123">
        <v>22.3</v>
      </c>
      <c r="E54" s="123" t="s">
        <v>84</v>
      </c>
      <c r="F54" s="123" t="s">
        <v>440</v>
      </c>
      <c r="G54" s="123" t="s">
        <v>541</v>
      </c>
      <c r="H54" s="123">
        <v>4</v>
      </c>
      <c r="L54" s="136">
        <f t="shared" si="0"/>
        <v>0</v>
      </c>
      <c r="M54" s="136">
        <f t="shared" si="1"/>
        <v>0</v>
      </c>
      <c r="N54" s="136">
        <f t="shared" si="2"/>
        <v>0</v>
      </c>
      <c r="O54" s="136">
        <f t="shared" si="3"/>
        <v>0</v>
      </c>
      <c r="P54" s="136">
        <f t="shared" si="4"/>
        <v>0</v>
      </c>
      <c r="Q54" s="136">
        <f t="shared" si="5"/>
        <v>0</v>
      </c>
      <c r="R54" s="136">
        <f t="shared" si="6"/>
        <v>0</v>
      </c>
      <c r="S54" s="136">
        <f t="shared" si="7"/>
        <v>0</v>
      </c>
    </row>
    <row r="55" spans="1:20">
      <c r="A55" s="123">
        <f>SUBTOTAL(3,$B$2:B55)</f>
        <v>54</v>
      </c>
      <c r="B55" s="123" t="s">
        <v>19</v>
      </c>
      <c r="C55" s="133">
        <v>42091</v>
      </c>
      <c r="D55" s="123">
        <v>22.3</v>
      </c>
      <c r="E55" s="123" t="s">
        <v>84</v>
      </c>
      <c r="F55" s="123" t="s">
        <v>440</v>
      </c>
      <c r="G55" s="123" t="s">
        <v>542</v>
      </c>
      <c r="H55" s="123">
        <v>5</v>
      </c>
      <c r="L55" s="136">
        <f t="shared" si="0"/>
        <v>0</v>
      </c>
      <c r="M55" s="136">
        <f t="shared" si="1"/>
        <v>0</v>
      </c>
      <c r="N55" s="136">
        <f t="shared" si="2"/>
        <v>0</v>
      </c>
      <c r="O55" s="136">
        <f t="shared" si="3"/>
        <v>0</v>
      </c>
      <c r="P55" s="136">
        <f t="shared" si="4"/>
        <v>0</v>
      </c>
      <c r="Q55" s="136">
        <f t="shared" si="5"/>
        <v>0</v>
      </c>
      <c r="R55" s="136">
        <f t="shared" si="6"/>
        <v>0</v>
      </c>
      <c r="S55" s="136">
        <f t="shared" si="7"/>
        <v>0</v>
      </c>
    </row>
    <row r="56" spans="1:20">
      <c r="A56" s="123">
        <f>SUBTOTAL(3,$B$2:B56)</f>
        <v>55</v>
      </c>
      <c r="B56" s="123" t="s">
        <v>19</v>
      </c>
      <c r="C56" s="133">
        <v>42091</v>
      </c>
      <c r="D56" s="123">
        <v>22</v>
      </c>
      <c r="E56" s="123" t="s">
        <v>84</v>
      </c>
      <c r="F56" s="123" t="s">
        <v>440</v>
      </c>
      <c r="G56" s="123" t="s">
        <v>542</v>
      </c>
      <c r="H56" s="123">
        <v>1</v>
      </c>
      <c r="L56" s="136">
        <f t="shared" si="0"/>
        <v>0</v>
      </c>
      <c r="M56" s="136">
        <f t="shared" si="1"/>
        <v>0</v>
      </c>
      <c r="N56" s="136">
        <f t="shared" si="2"/>
        <v>0</v>
      </c>
      <c r="O56" s="136">
        <f t="shared" si="3"/>
        <v>0</v>
      </c>
      <c r="P56" s="136">
        <f t="shared" si="4"/>
        <v>0</v>
      </c>
      <c r="Q56" s="136">
        <f t="shared" si="5"/>
        <v>0</v>
      </c>
      <c r="R56" s="136">
        <f t="shared" si="6"/>
        <v>0</v>
      </c>
      <c r="S56" s="136">
        <f t="shared" si="7"/>
        <v>0</v>
      </c>
    </row>
    <row r="57" spans="1:20">
      <c r="A57" s="123">
        <f>SUBTOTAL(3,$B$2:B57)</f>
        <v>56</v>
      </c>
      <c r="B57" s="123" t="s">
        <v>19</v>
      </c>
      <c r="C57" s="133">
        <v>42091</v>
      </c>
      <c r="D57" s="123">
        <v>22</v>
      </c>
      <c r="E57" s="123" t="s">
        <v>84</v>
      </c>
      <c r="F57" s="123" t="s">
        <v>85</v>
      </c>
      <c r="G57" s="123" t="s">
        <v>85</v>
      </c>
      <c r="H57" s="123">
        <v>16</v>
      </c>
      <c r="L57" s="136">
        <f t="shared" si="0"/>
        <v>0</v>
      </c>
      <c r="M57" s="136">
        <f t="shared" si="1"/>
        <v>0</v>
      </c>
      <c r="N57" s="136">
        <f t="shared" si="2"/>
        <v>0</v>
      </c>
      <c r="O57" s="136">
        <f t="shared" si="3"/>
        <v>0</v>
      </c>
      <c r="P57" s="136">
        <f t="shared" si="4"/>
        <v>0</v>
      </c>
      <c r="Q57" s="136">
        <f t="shared" si="5"/>
        <v>0</v>
      </c>
      <c r="R57" s="136">
        <f t="shared" si="6"/>
        <v>0</v>
      </c>
      <c r="S57" s="136">
        <f t="shared" si="7"/>
        <v>0</v>
      </c>
    </row>
    <row r="58" spans="1:20">
      <c r="A58" s="123">
        <f>SUBTOTAL(3,$B$2:B58)</f>
        <v>57</v>
      </c>
      <c r="B58" s="123" t="s">
        <v>19</v>
      </c>
      <c r="C58" s="133">
        <v>42091</v>
      </c>
      <c r="D58" s="123">
        <v>23</v>
      </c>
      <c r="E58" s="123" t="s">
        <v>84</v>
      </c>
      <c r="F58" s="123" t="s">
        <v>85</v>
      </c>
      <c r="G58" s="123" t="s">
        <v>453</v>
      </c>
      <c r="H58" s="123">
        <v>6</v>
      </c>
      <c r="L58" s="136">
        <f t="shared" si="0"/>
        <v>0</v>
      </c>
      <c r="M58" s="136">
        <f t="shared" si="1"/>
        <v>0</v>
      </c>
      <c r="N58" s="136">
        <f t="shared" si="2"/>
        <v>0</v>
      </c>
      <c r="O58" s="136">
        <f t="shared" si="3"/>
        <v>0</v>
      </c>
      <c r="P58" s="136">
        <f t="shared" si="4"/>
        <v>0</v>
      </c>
      <c r="Q58" s="136">
        <f t="shared" si="5"/>
        <v>0</v>
      </c>
      <c r="R58" s="136">
        <f t="shared" si="6"/>
        <v>0</v>
      </c>
      <c r="S58" s="136">
        <f t="shared" si="7"/>
        <v>0</v>
      </c>
    </row>
    <row r="59" spans="1:20">
      <c r="A59" s="123">
        <f>SUBTOTAL(3,$B$2:B59)</f>
        <v>58</v>
      </c>
      <c r="B59" s="123" t="s">
        <v>19</v>
      </c>
      <c r="C59" s="133">
        <v>42091</v>
      </c>
      <c r="D59" s="123">
        <v>23</v>
      </c>
      <c r="E59" s="123" t="s">
        <v>57</v>
      </c>
      <c r="F59" s="123" t="s">
        <v>172</v>
      </c>
      <c r="G59" s="123" t="s">
        <v>457</v>
      </c>
      <c r="H59" s="123">
        <v>4</v>
      </c>
      <c r="L59" s="136">
        <f t="shared" si="0"/>
        <v>0</v>
      </c>
      <c r="M59" s="136">
        <f t="shared" si="1"/>
        <v>0</v>
      </c>
      <c r="N59" s="136">
        <f t="shared" si="2"/>
        <v>0</v>
      </c>
      <c r="O59" s="136">
        <f t="shared" si="3"/>
        <v>0</v>
      </c>
      <c r="P59" s="136">
        <f t="shared" si="4"/>
        <v>0</v>
      </c>
      <c r="Q59" s="136">
        <f t="shared" si="5"/>
        <v>0</v>
      </c>
      <c r="R59" s="136">
        <f t="shared" si="6"/>
        <v>0</v>
      </c>
      <c r="S59" s="136">
        <f t="shared" si="7"/>
        <v>0</v>
      </c>
    </row>
    <row r="60" spans="1:20">
      <c r="A60" s="123">
        <f>SUBTOTAL(3,$B$2:B60)</f>
        <v>59</v>
      </c>
      <c r="B60" s="123" t="s">
        <v>116</v>
      </c>
      <c r="C60" s="133">
        <v>42091</v>
      </c>
      <c r="D60" s="123">
        <v>23</v>
      </c>
      <c r="E60" s="123" t="s">
        <v>84</v>
      </c>
      <c r="F60" s="123" t="s">
        <v>85</v>
      </c>
      <c r="G60" s="123" t="s">
        <v>86</v>
      </c>
      <c r="H60" s="123">
        <v>22</v>
      </c>
      <c r="L60" s="136">
        <f t="shared" si="0"/>
        <v>0</v>
      </c>
      <c r="M60" s="136">
        <f t="shared" si="1"/>
        <v>0</v>
      </c>
      <c r="N60" s="136">
        <f t="shared" si="2"/>
        <v>0</v>
      </c>
      <c r="O60" s="136">
        <f t="shared" si="3"/>
        <v>0</v>
      </c>
      <c r="P60" s="136">
        <f t="shared" si="4"/>
        <v>0</v>
      </c>
      <c r="Q60" s="136">
        <f t="shared" si="5"/>
        <v>0</v>
      </c>
      <c r="R60" s="136">
        <f t="shared" si="6"/>
        <v>0</v>
      </c>
      <c r="S60" s="136">
        <f t="shared" si="7"/>
        <v>0</v>
      </c>
    </row>
    <row r="62" spans="1:20">
      <c r="L62" s="62">
        <f>SUM(L2:L61)</f>
        <v>24</v>
      </c>
      <c r="M62" s="62">
        <f t="shared" ref="M62:S62" si="8">SUM(M2:M61)</f>
        <v>1</v>
      </c>
      <c r="N62" s="62">
        <f t="shared" si="8"/>
        <v>1</v>
      </c>
      <c r="O62" s="62">
        <f t="shared" si="8"/>
        <v>3</v>
      </c>
      <c r="P62" s="62">
        <f t="shared" si="8"/>
        <v>1</v>
      </c>
      <c r="Q62" s="62">
        <f t="shared" si="8"/>
        <v>1</v>
      </c>
      <c r="R62" s="62">
        <f t="shared" si="8"/>
        <v>11</v>
      </c>
      <c r="S62" s="62">
        <f t="shared" si="8"/>
        <v>17</v>
      </c>
      <c r="T62" s="62">
        <f>SUM(L62:S62)</f>
        <v>59</v>
      </c>
    </row>
    <row r="63" spans="1:20">
      <c r="T63" s="62">
        <f>SUM(L63:S63)</f>
        <v>0</v>
      </c>
    </row>
    <row r="64" spans="1:20">
      <c r="L64" s="62">
        <v>24</v>
      </c>
      <c r="M64" s="62">
        <v>1</v>
      </c>
      <c r="N64" s="62">
        <v>1</v>
      </c>
      <c r="O64" s="62">
        <v>3</v>
      </c>
      <c r="P64" s="62">
        <v>1</v>
      </c>
      <c r="Q64" s="62">
        <v>1</v>
      </c>
      <c r="R64" s="62">
        <v>11</v>
      </c>
      <c r="S64" s="62">
        <v>17</v>
      </c>
      <c r="T64" s="62">
        <f>SUM(L64:S64)</f>
        <v>59</v>
      </c>
    </row>
  </sheetData>
  <autoFilter ref="A1:T59"/>
  <dataValidations disablePrompts="1" xWindow="350" yWindow="326" count="6">
    <dataValidation type="whole" allowBlank="1" showInputMessage="1" showErrorMessage="1" errorTitle="salah" error="kudu angka,,,bukan huruf" promptTitle="rt" prompt="masukin angka dari &quot; 0 &quot; sd &quot; 100 &quot;" sqref="H2:H25">
      <formula1>0</formula1>
      <formula2>100</formula2>
    </dataValidation>
    <dataValidation type="date" operator="notBetween" allowBlank="1" showInputMessage="1" showErrorMessage="1" error="betulkan" prompt="format TGL BULAN TAHUN ( Contoh : 1jan15)" sqref="C2:C25">
      <formula1>1</formula1>
      <formula2>31</formula2>
    </dataValidation>
    <dataValidation type="time" operator="notBetween" allowBlank="1" showInputMessage="1" showErrorMessage="1" error="betulkan" prompt="isikan waktu kejadian , bukan waktu input data" sqref="D2:D25">
      <formula1>0</formula1>
      <formula2>0</formula2>
    </dataValidation>
    <dataValidation allowBlank="1" showInputMessage="1" showErrorMessage="1" prompt="isikan nama kecamatan" sqref="E2:E25 I2:I23"/>
    <dataValidation allowBlank="1" showInputMessage="1" showErrorMessage="1" prompt="isikan nama desa" sqref="F2:F25 J2:J23"/>
    <dataValidation allowBlank="1" showInputMessage="1" showErrorMessage="1" prompt="isikan nama dusun" sqref="G2:G25 K2:K19"/>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C48"/>
  <sheetViews>
    <sheetView workbookViewId="0">
      <pane ySplit="1" topLeftCell="A2" activePane="bottomLeft" state="frozen"/>
      <selection pane="bottomLeft" activeCell="F16" sqref="F16"/>
    </sheetView>
  </sheetViews>
  <sheetFormatPr defaultRowHeight="12"/>
  <cols>
    <col min="1" max="1" width="16" style="129" customWidth="1"/>
    <col min="2" max="2" width="12.5703125" style="129" bestFit="1" customWidth="1"/>
    <col min="3" max="3" width="25.5703125" style="129" customWidth="1"/>
    <col min="4" max="16384" width="9.140625" style="129"/>
  </cols>
  <sheetData>
    <row r="2" spans="1:3" ht="13.5">
      <c r="A2" s="122" t="s">
        <v>308</v>
      </c>
      <c r="B2" s="128"/>
      <c r="C2" s="128"/>
    </row>
    <row r="3" spans="1:3" ht="13.5">
      <c r="A3" s="135" t="s">
        <v>320</v>
      </c>
      <c r="B3" s="128"/>
      <c r="C3" s="130"/>
    </row>
    <row r="4" spans="1:3" ht="13.5">
      <c r="A4" s="122" t="s">
        <v>303</v>
      </c>
      <c r="B4" s="130"/>
      <c r="C4" s="130"/>
    </row>
    <row r="5" spans="1:3" ht="13.5">
      <c r="A5" s="135" t="s">
        <v>405</v>
      </c>
      <c r="B5" s="130"/>
      <c r="C5" s="128"/>
    </row>
    <row r="6" spans="1:3" ht="13.5">
      <c r="A6" s="135" t="s">
        <v>411</v>
      </c>
      <c r="B6" s="130"/>
      <c r="C6" s="128"/>
    </row>
    <row r="7" spans="1:3" ht="13.5">
      <c r="A7" s="122" t="s">
        <v>284</v>
      </c>
      <c r="B7" s="130"/>
      <c r="C7" s="128"/>
    </row>
    <row r="8" spans="1:3" ht="13.5">
      <c r="A8" s="134" t="s">
        <v>287</v>
      </c>
      <c r="B8" s="130"/>
      <c r="C8" s="128"/>
    </row>
    <row r="9" spans="1:3" ht="13.5">
      <c r="A9" s="122" t="s">
        <v>213</v>
      </c>
      <c r="B9" s="130"/>
      <c r="C9" s="128"/>
    </row>
    <row r="10" spans="1:3" ht="13.5">
      <c r="A10" s="123" t="s">
        <v>453</v>
      </c>
      <c r="B10" s="130"/>
      <c r="C10" s="128"/>
    </row>
    <row r="11" spans="1:3" ht="13.5">
      <c r="A11" s="134" t="s">
        <v>313</v>
      </c>
    </row>
    <row r="12" spans="1:3" ht="13.5">
      <c r="A12" s="122" t="s">
        <v>358</v>
      </c>
    </row>
    <row r="13" spans="1:3" ht="13.5">
      <c r="A13" s="135" t="s">
        <v>417</v>
      </c>
    </row>
    <row r="14" spans="1:3" ht="13.5">
      <c r="A14" s="122" t="s">
        <v>269</v>
      </c>
    </row>
    <row r="15" spans="1:3" ht="13.5">
      <c r="A15" s="135" t="s">
        <v>478</v>
      </c>
    </row>
    <row r="16" spans="1:3" ht="13.5">
      <c r="A16" s="122" t="s">
        <v>75</v>
      </c>
    </row>
    <row r="17" spans="1:1" ht="13.5">
      <c r="A17" s="135" t="s">
        <v>387</v>
      </c>
    </row>
    <row r="18" spans="1:1" ht="13.5">
      <c r="A18" s="135" t="s">
        <v>371</v>
      </c>
    </row>
    <row r="19" spans="1:1" ht="13.5">
      <c r="A19" s="123" t="s">
        <v>489</v>
      </c>
    </row>
    <row r="20" spans="1:1" ht="13.5">
      <c r="A20" s="122" t="s">
        <v>332</v>
      </c>
    </row>
    <row r="21" spans="1:1" ht="13.5">
      <c r="A21" s="122" t="s">
        <v>321</v>
      </c>
    </row>
    <row r="22" spans="1:1" ht="13.5">
      <c r="A22" s="135" t="s">
        <v>393</v>
      </c>
    </row>
    <row r="23" spans="1:1" ht="13.5">
      <c r="A23" s="122" t="s">
        <v>289</v>
      </c>
    </row>
    <row r="24" spans="1:1" ht="13.5">
      <c r="A24" s="135" t="s">
        <v>272</v>
      </c>
    </row>
    <row r="25" spans="1:1" ht="13.5">
      <c r="A25" s="134" t="s">
        <v>328</v>
      </c>
    </row>
    <row r="26" spans="1:1" ht="13.5">
      <c r="A26" s="122" t="s">
        <v>310</v>
      </c>
    </row>
    <row r="27" spans="1:1" ht="13.5">
      <c r="A27" s="135" t="s">
        <v>421</v>
      </c>
    </row>
    <row r="28" spans="1:1" ht="13.5">
      <c r="A28" s="122" t="s">
        <v>331</v>
      </c>
    </row>
    <row r="29" spans="1:1" ht="13.5">
      <c r="A29" s="123" t="s">
        <v>85</v>
      </c>
    </row>
    <row r="30" spans="1:1" ht="13.5">
      <c r="A30" s="135" t="s">
        <v>467</v>
      </c>
    </row>
    <row r="31" spans="1:1" ht="13.5">
      <c r="A31" s="122" t="s">
        <v>235</v>
      </c>
    </row>
    <row r="32" spans="1:1" ht="13.5">
      <c r="A32" s="123" t="s">
        <v>376</v>
      </c>
    </row>
    <row r="33" spans="1:1" ht="13.5">
      <c r="A33" s="122" t="s">
        <v>279</v>
      </c>
    </row>
    <row r="34" spans="1:1" ht="13.5">
      <c r="A34" s="123" t="s">
        <v>457</v>
      </c>
    </row>
    <row r="35" spans="1:1" ht="13.5">
      <c r="A35" s="135" t="s">
        <v>397</v>
      </c>
    </row>
    <row r="36" spans="1:1" ht="13.5">
      <c r="A36" s="123" t="s">
        <v>543</v>
      </c>
    </row>
    <row r="37" spans="1:1" ht="13.5">
      <c r="A37" s="122" t="s">
        <v>294</v>
      </c>
    </row>
    <row r="38" spans="1:1" ht="13.5">
      <c r="A38" s="135" t="s">
        <v>383</v>
      </c>
    </row>
    <row r="39" spans="1:1" ht="13.5">
      <c r="A39" s="122" t="s">
        <v>330</v>
      </c>
    </row>
    <row r="40" spans="1:1" ht="13.5">
      <c r="A40" s="123" t="s">
        <v>426</v>
      </c>
    </row>
    <row r="41" spans="1:1" ht="13.5">
      <c r="A41" s="122" t="s">
        <v>300</v>
      </c>
    </row>
    <row r="42" spans="1:1" ht="13.5">
      <c r="A42" s="122" t="s">
        <v>356</v>
      </c>
    </row>
    <row r="43" spans="1:1" ht="13.5">
      <c r="A43" s="123" t="s">
        <v>542</v>
      </c>
    </row>
    <row r="44" spans="1:1" ht="13.5">
      <c r="A44" s="123" t="s">
        <v>541</v>
      </c>
    </row>
    <row r="45" spans="1:1" ht="13.5">
      <c r="A45" s="123" t="s">
        <v>544</v>
      </c>
    </row>
    <row r="46" spans="1:1" ht="13.5">
      <c r="A46" s="123" t="s">
        <v>86</v>
      </c>
    </row>
    <row r="47" spans="1:1" ht="13.5">
      <c r="A47" s="122" t="s">
        <v>293</v>
      </c>
    </row>
    <row r="48" spans="1:1" ht="13.5">
      <c r="A48" s="135" t="s">
        <v>472</v>
      </c>
    </row>
  </sheetData>
  <autoFilter ref="A1:C1"/>
  <sortState ref="A2:A48">
    <sortCondition ref="A2:A48"/>
  </sortState>
  <dataValidations xWindow="1049" yWindow="211" count="2">
    <dataValidation allowBlank="1" showInputMessage="1" showErrorMessage="1" prompt="isikan nama dusun" sqref="C2:C3 A2:A19"/>
    <dataValidation allowBlank="1" showInputMessage="1" showErrorMessage="1" prompt="isikan nama desa" sqref="B2:B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1.FORM KB</vt:lpstr>
      <vt:lpstr>Jan 15</vt:lpstr>
      <vt:lpstr>Feb 15</vt:lpstr>
      <vt:lpstr>Mar 15</vt:lpstr>
      <vt:lpstr>Sheet2</vt:lpstr>
      <vt:lpstr>'1.FORM KB'!Print_Area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2015-04-19T03:07:19Z</cp:lastPrinted>
  <dcterms:created xsi:type="dcterms:W3CDTF">2014-02-11T10:36:01Z</dcterms:created>
  <dcterms:modified xsi:type="dcterms:W3CDTF">2015-04-26T03:29:13Z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1033-9.1.0.4480</vt:lpwstr>
  </property>
</Properties>
</file>