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CU\Intro_CS\HW3\"/>
    </mc:Choice>
  </mc:AlternateContent>
  <xr:revisionPtr revIDLastSave="0" documentId="13_ncr:1_{F41FB38B-2A72-41E3-AA90-F8FD8D0BAE05}" xr6:coauthVersionLast="47" xr6:coauthVersionMax="47" xr10:uidLastSave="{00000000-0000-0000-0000-000000000000}"/>
  <bookViews>
    <workbookView xWindow="-98" yWindow="-98" windowWidth="22245" windowHeight="13261" xr2:uid="{60C2E2F6-AD98-4042-9BF5-DA3DB7B4AD4C}"/>
  </bookViews>
  <sheets>
    <sheet name="工作表1" sheetId="1" r:id="rId1"/>
  </sheets>
  <definedNames>
    <definedName name="_xlchart.v1.0" hidden="1">工作表1!$A$1</definedName>
    <definedName name="_xlchart.v1.1" hidden="1">工作表1!$A$2:$A$15</definedName>
    <definedName name="_xlchart.v1.10" hidden="1">工作表1!$H$1</definedName>
    <definedName name="_xlchart.v1.11" hidden="1">工作表1!$H$2:$H$15</definedName>
    <definedName name="_xlchart.v1.12" hidden="1">工作表1!$A$2:$B$15</definedName>
    <definedName name="_xlchart.v1.13" hidden="1">工作表1!$H$1</definedName>
    <definedName name="_xlchart.v1.14" hidden="1">工作表1!$H$2:$H$15</definedName>
    <definedName name="_xlchart.v1.15" hidden="1">工作表1!$A$1</definedName>
    <definedName name="_xlchart.v1.16" hidden="1">工作表1!$A$2:$A$15</definedName>
    <definedName name="_xlchart.v1.17" hidden="1">工作表1!$H$1</definedName>
    <definedName name="_xlchart.v1.18" hidden="1">工作表1!$H$2:$H$15</definedName>
    <definedName name="_xlchart.v1.19" hidden="1">工作表1!$A$1</definedName>
    <definedName name="_xlchart.v1.2" hidden="1">工作表1!$H$1</definedName>
    <definedName name="_xlchart.v1.20" hidden="1">工作表1!$A$2:$A$15</definedName>
    <definedName name="_xlchart.v1.21" hidden="1">工作表1!$H$1</definedName>
    <definedName name="_xlchart.v1.22" hidden="1">工作表1!$H$2:$H$15</definedName>
    <definedName name="_xlchart.v1.23" hidden="1">工作表1!$A$1</definedName>
    <definedName name="_xlchart.v1.24" hidden="1">工作表1!$A$2:$A$15</definedName>
    <definedName name="_xlchart.v1.25" hidden="1">工作表1!$H$1</definedName>
    <definedName name="_xlchart.v1.26" hidden="1">工作表1!$H$2:$H$15</definedName>
    <definedName name="_xlchart.v1.3" hidden="1">工作表1!$H$2:$H$15</definedName>
    <definedName name="_xlchart.v1.4" hidden="1">工作表1!$A$1</definedName>
    <definedName name="_xlchart.v1.5" hidden="1">工作表1!$A$2:$A$15</definedName>
    <definedName name="_xlchart.v1.6" hidden="1">工作表1!$H$1</definedName>
    <definedName name="_xlchart.v1.7" hidden="1">工作表1!$H$2:$H$15</definedName>
    <definedName name="_xlchart.v1.8" hidden="1">工作表1!$A$1</definedName>
    <definedName name="_xlchart.v1.9" hidden="1">工作表1!$A$2:$A$15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N2" i="1" l="1"/>
  <c r="M2" i="1"/>
  <c r="D17" i="1"/>
  <c r="C17" i="1"/>
  <c r="H4" i="1"/>
  <c r="J4" i="1" s="1"/>
  <c r="H11" i="1"/>
  <c r="J11" i="1" s="1"/>
  <c r="H7" i="1"/>
  <c r="J7" i="1" s="1"/>
  <c r="H3" i="1"/>
  <c r="J3" i="1" s="1"/>
  <c r="H6" i="1"/>
  <c r="J6" i="1" s="1"/>
  <c r="H8" i="1"/>
  <c r="J8" i="1" s="1"/>
  <c r="H10" i="1"/>
  <c r="J10" i="1" s="1"/>
  <c r="L10" i="1" s="1" a="1"/>
  <c r="L10" i="1" s="1"/>
  <c r="H14" i="1"/>
  <c r="J14" i="1" s="1"/>
  <c r="L14" i="1" s="1" a="1"/>
  <c r="L14" i="1" s="1"/>
  <c r="H2" i="1"/>
  <c r="H9" i="1"/>
  <c r="J9" i="1" s="1"/>
  <c r="H13" i="1"/>
  <c r="J13" i="1" s="1"/>
  <c r="K13" i="1" s="1" a="1"/>
  <c r="K13" i="1" s="1"/>
  <c r="H12" i="1"/>
  <c r="J12" i="1" s="1"/>
  <c r="K12" i="1" s="1" a="1"/>
  <c r="K12" i="1" s="1"/>
  <c r="H15" i="1"/>
  <c r="J15" i="1" s="1"/>
  <c r="H5" i="1"/>
  <c r="J5" i="1" s="1"/>
  <c r="H17" i="1" l="1"/>
  <c r="K6" i="1" a="1"/>
  <c r="K6" i="1" s="1"/>
  <c r="L6" i="1" a="1"/>
  <c r="L6" i="1" s="1"/>
  <c r="K4" i="1" a="1"/>
  <c r="K4" i="1" s="1"/>
  <c r="L4" i="1" a="1"/>
  <c r="L4" i="1" s="1"/>
  <c r="L5" i="1" a="1"/>
  <c r="L5" i="1" s="1"/>
  <c r="K5" i="1" a="1"/>
  <c r="K5" i="1" s="1"/>
  <c r="L9" i="1" a="1"/>
  <c r="L9" i="1" s="1"/>
  <c r="K9" i="1" a="1"/>
  <c r="K9" i="1" s="1"/>
  <c r="L8" i="1" a="1"/>
  <c r="L8" i="1" s="1"/>
  <c r="K8" i="1" a="1"/>
  <c r="K8" i="1" s="1"/>
  <c r="L11" i="1" a="1"/>
  <c r="L11" i="1" s="1"/>
  <c r="K11" i="1" a="1"/>
  <c r="K11" i="1" s="1"/>
  <c r="K15" i="1" a="1"/>
  <c r="K15" i="1" s="1"/>
  <c r="L15" i="1" a="1"/>
  <c r="L15" i="1" s="1"/>
  <c r="K3" i="1" a="1"/>
  <c r="K3" i="1" s="1"/>
  <c r="L3" i="1" a="1"/>
  <c r="L3" i="1" s="1"/>
  <c r="K7" i="1" a="1"/>
  <c r="K7" i="1" s="1"/>
  <c r="L7" i="1" a="1"/>
  <c r="L7" i="1" s="1"/>
  <c r="L12" i="1" a="1"/>
  <c r="L12" i="1" s="1"/>
  <c r="J2" i="1"/>
  <c r="K14" i="1" a="1"/>
  <c r="K14" i="1" s="1"/>
  <c r="L13" i="1" a="1"/>
  <c r="L13" i="1" s="1"/>
  <c r="K10" i="1" a="1"/>
  <c r="K10" i="1" s="1"/>
  <c r="K2" i="1" l="1" a="1"/>
  <c r="K2" i="1" s="1"/>
  <c r="J17" i="1"/>
  <c r="L2" i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<sst xmlns="http://schemas.openxmlformats.org/spreadsheetml/2006/main" count="34" uniqueCount="34">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</sst>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 score</a:t>
            </a:r>
          </a:p>
        </c:rich>
      </c:tx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Number</c:v>
          </c:tx>
          <c:spPr>
            <a:solidFill>
              <a:schemeClr val="accent2"/>
            </a:solidFill>
            <a:ln>
              <a:solidFill>
                <a:schemeClr val="accent1">
                  <a:alpha val="83000"/>
                </a:schemeClr>
              </a:solidFill>
            </a:ln>
            <a:effectLst/>
          </c:spPr>
          <c:invertIfNegative val="0"/>
          <c:cat>
            <c:numRef>
              <c:f>工作表1!$A$2:$A$15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77.599999999999994</c:v>
                </c:pt>
                <c:pt idx="1">
                  <c:v>84.7</c:v>
                </c:pt>
                <c:pt idx="2">
                  <c:v>90</c:v>
                </c:pt>
                <c:pt idx="3">
                  <c:v>91.7</c:v>
                </c:pt>
                <c:pt idx="4">
                  <c:v>80.8</c:v>
                </c:pt>
                <c:pt idx="5">
                  <c:v>80.8</c:v>
                </c:pt>
                <c:pt idx="6">
                  <c:v>77.900000000000006</c:v>
                </c:pt>
                <c:pt idx="7">
                  <c:v>80.599999999999994</c:v>
                </c:pt>
                <c:pt idx="8">
                  <c:v>74.2</c:v>
                </c:pt>
                <c:pt idx="9">
                  <c:v>81.2</c:v>
                </c:pt>
                <c:pt idx="10">
                  <c:v>66.900000000000006</c:v>
                </c:pt>
                <c:pt idx="11">
                  <c:v>59</c:v>
                </c:pt>
                <c:pt idx="12">
                  <c:v>75.2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64-405E-97E7-5C8AC244F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989263"/>
        <c:axId val="363994063"/>
      </c:barChart>
      <c:catAx>
        <c:axId val="36398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3994063"/>
        <c:crosses val="autoZero"/>
        <c:auto val="1"/>
        <c:lblAlgn val="ctr"/>
        <c:lblOffset val="100"/>
        <c:noMultiLvlLbl val="0"/>
      </c:catAx>
      <c:valAx>
        <c:axId val="36399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398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</a:t>
            </a:r>
            <a:r>
              <a:rPr lang="en-US" altLang="zh-TW" baseline="0"/>
              <a:t> score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AF4-4F41-B8F3-7AD6BDC85C82}"/>
              </c:ext>
            </c:extLst>
          </c:dPt>
          <c:dPt>
            <c:idx val="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AF4-4F41-B8F3-7AD6BDC85C82}"/>
              </c:ext>
            </c:extLst>
          </c:dPt>
          <c:dLbls>
            <c:dLbl>
              <c:idx val="0"/>
              <c:layout>
                <c:manualLayout>
                  <c:x val="5.9813103674738001E-2"/>
                  <c:y val="-6.335494597142814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AF4-4F41-B8F3-7AD6BDC85C82}"/>
                </c:ext>
              </c:extLst>
            </c:dLbl>
            <c:dLbl>
              <c:idx val="1"/>
              <c:layout>
                <c:manualLayout>
                  <c:x val="-4.9844253062281768E-2"/>
                  <c:y val="5.183586488571393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AF4-4F41-B8F3-7AD6BDC85C8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工作表1!$M$1:$N$1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工作表1!$M$2:$N$2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4-4F41-B8F3-7AD6BDC85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278606</xdr:colOff>
      <xdr:row>24</xdr:row>
      <xdr:rowOff>176212</xdr:rowOff>
    </xdr:from>
    <xdr:to>
      <xdr:col>10</xdr:col>
      <xdr:colOff>1716881</xdr:colOff>
      <xdr:row>38</xdr:row>
      <xdr:rowOff>52387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62C56FE9-7B69-9856-7616-20E0F58F45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66674</xdr:colOff>
      <xdr:row>25</xdr:row>
      <xdr:rowOff>166686</xdr:rowOff>
    </xdr:from>
    <xdr:to>
      <xdr:col>15</xdr:col>
      <xdr:colOff>302417</xdr:colOff>
      <xdr:row>36</xdr:row>
      <xdr:rowOff>119061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E23AC035-4EFC-5C3E-AA7C-EE43D4C0D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workbookViewId="0">
      <selection activeCell="K17" sqref="K17"/>
    </sheetView>
  </sheetViews>
  <sheetFormatPr defaultRowHeight="16.149999999999999"/>
  <cols>
    <col min="3" max="4" width="13" bestFit="1" customWidth="1"/>
    <col min="8" max="8" width="18.6640625" bestFit="1" customWidth="1"/>
    <col min="10" max="10" width="16.1328125" bestFit="1" customWidth="1"/>
    <col min="11" max="11" width="24.19921875" customWidth="1"/>
    <col min="12" max="12" width="23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  <c r="M1" s="3" t="s">
        <v>32</v>
      </c>
      <c r="N1" s="3" t="s">
        <v>33</v>
      </c>
    </row>
    <row r="2" spans="1:14">
      <c r="A2" s="1">
        <v>1</v>
      </c>
      <c r="B2" s="1" t="s">
        <v>9</v>
      </c>
      <c r="C2" s="1">
        <v>65</v>
      </c>
      <c r="D2" s="1">
        <v>54</v>
      </c>
      <c r="E2" s="1">
        <v>88</v>
      </c>
      <c r="F2" s="1">
        <v>92</v>
      </c>
      <c r="G2" s="1">
        <v>67</v>
      </c>
      <c r="H2" s="1">
        <f>AVERAGE(C2:G2)</f>
        <v>73.2</v>
      </c>
      <c r="I2" s="1">
        <v>82</v>
      </c>
      <c r="J2" s="5">
        <f>H2*0.5+I2*0.5</f>
        <v>77.599999999999994</v>
      </c>
      <c r="K2" s="5" t="str" cm="1">
        <f t="array" ref="K2">_xlfn.IFS(J2&gt;=90,"A",J2&gt;=80,"B",J2&gt;=70,"C",J2&gt;=60,"D",J2&lt;60,"F")</f>
        <v>C</v>
      </c>
      <c r="L2" s="5" t="str" cm="1">
        <f t="array" ref="L2">_xlfn.IFS(J2&gt;=60,"pass",J2&lt;60,"fail")</f>
        <v>pass</v>
      </c>
      <c r="M2">
        <f>COUNTIF(L2:L15,"pass")</f>
        <v>12</v>
      </c>
      <c r="N2">
        <f>COUNTIF(L2:L15,"fail")</f>
        <v>2</v>
      </c>
    </row>
    <row r="3" spans="1:14">
      <c r="A3" s="1">
        <v>2</v>
      </c>
      <c r="B3" s="1" t="s">
        <v>4</v>
      </c>
      <c r="C3" s="1">
        <v>78</v>
      </c>
      <c r="D3" s="1">
        <v>89</v>
      </c>
      <c r="E3" s="1">
        <v>90</v>
      </c>
      <c r="F3" s="1">
        <v>77</v>
      </c>
      <c r="G3" s="1">
        <v>73</v>
      </c>
      <c r="H3" s="1">
        <f>AVERAGE(C3:G3)</f>
        <v>81.400000000000006</v>
      </c>
      <c r="I3" s="1">
        <v>88</v>
      </c>
      <c r="J3" s="5">
        <f>H3*0.5+I3*0.5</f>
        <v>84.7</v>
      </c>
      <c r="K3" s="5" t="str" cm="1">
        <f t="array" ref="K3">_xlfn.IFS(J3&gt;=90,"A",J3&gt;=80,"B",J3&gt;=70,"C",J3&gt;=60,"D",J3&lt;60,"F")</f>
        <v>B</v>
      </c>
      <c r="L3" s="5" t="str" cm="1">
        <f t="array" ref="L3">_xlfn.IFS(J3&gt;=60,"pass",J3&lt;60,"fail")</f>
        <v>pass</v>
      </c>
    </row>
    <row r="4" spans="1:14">
      <c r="A4" s="1">
        <v>3</v>
      </c>
      <c r="B4" s="1" t="s">
        <v>1</v>
      </c>
      <c r="C4" s="1">
        <v>88</v>
      </c>
      <c r="D4" s="1">
        <v>96</v>
      </c>
      <c r="E4" s="1">
        <v>79</v>
      </c>
      <c r="F4" s="1">
        <v>82</v>
      </c>
      <c r="G4" s="1">
        <v>85</v>
      </c>
      <c r="H4" s="1">
        <f>AVERAGE(C4:G4)</f>
        <v>86</v>
      </c>
      <c r="I4" s="1">
        <v>94</v>
      </c>
      <c r="J4" s="5">
        <f>H4*0.5+I4*0.5</f>
        <v>90</v>
      </c>
      <c r="K4" s="5" t="str" cm="1">
        <f t="array" ref="K4">_xlfn.IFS(J4&gt;=90,"A",J4&gt;=80,"B",J4&gt;=70,"C",J4&gt;=60,"D",J4&lt;60,"F")</f>
        <v>A</v>
      </c>
      <c r="L4" s="5" t="str" cm="1">
        <f t="array" ref="L4">_xlfn.IFS(J4&gt;=60,"pass",J4&lt;60,"fail")</f>
        <v>pass</v>
      </c>
    </row>
    <row r="5" spans="1:14">
      <c r="A5" s="1">
        <v>4</v>
      </c>
      <c r="B5" s="1" t="s">
        <v>0</v>
      </c>
      <c r="C5" s="1">
        <v>98</v>
      </c>
      <c r="D5" s="1">
        <v>90</v>
      </c>
      <c r="E5" s="1">
        <v>95</v>
      </c>
      <c r="F5" s="1">
        <v>94</v>
      </c>
      <c r="G5" s="1">
        <v>95</v>
      </c>
      <c r="H5" s="1">
        <f>AVERAGE(C5:G5)</f>
        <v>94.4</v>
      </c>
      <c r="I5" s="1">
        <v>89</v>
      </c>
      <c r="J5" s="5">
        <f>H5*0.5+I5*0.5</f>
        <v>91.7</v>
      </c>
      <c r="K5" s="5" t="str" cm="1">
        <f t="array" ref="K5">_xlfn.IFS(J5&gt;=90,"A",J5&gt;=80,"B",J5&gt;=70,"C",J5&gt;=60,"D",J5&lt;60,"F")</f>
        <v>A</v>
      </c>
      <c r="L5" s="5" t="str" cm="1">
        <f t="array" ref="L5">_xlfn.IFS(J5&gt;=60,"pass",J5&lt;60,"fail")</f>
        <v>pass</v>
      </c>
    </row>
    <row r="6" spans="1:14">
      <c r="A6" s="1">
        <v>5</v>
      </c>
      <c r="B6" s="1" t="s">
        <v>5</v>
      </c>
      <c r="C6" s="1">
        <v>87</v>
      </c>
      <c r="D6" s="1">
        <v>76</v>
      </c>
      <c r="E6" s="1">
        <v>78</v>
      </c>
      <c r="F6" s="1">
        <v>82</v>
      </c>
      <c r="G6" s="1">
        <v>80</v>
      </c>
      <c r="H6" s="1">
        <f>AVERAGE(C6:G6)</f>
        <v>80.599999999999994</v>
      </c>
      <c r="I6" s="1">
        <v>81</v>
      </c>
      <c r="J6" s="5">
        <f>H6*0.5+I6*0.5</f>
        <v>80.8</v>
      </c>
      <c r="K6" s="5" t="str" cm="1">
        <f t="array" ref="K6">_xlfn.IFS(J6&gt;=90,"A",J6&gt;=80,"B",J6&gt;=70,"C",J6&gt;=60,"D",J6&lt;60,"F")</f>
        <v>B</v>
      </c>
      <c r="L6" s="5" t="str" cm="1">
        <f t="array" ref="L6">_xlfn.IFS(J6&gt;=60,"pass",J6&lt;60,"fail")</f>
        <v>pass</v>
      </c>
    </row>
    <row r="7" spans="1:14">
      <c r="A7" s="1">
        <v>6</v>
      </c>
      <c r="B7" s="1" t="s">
        <v>3</v>
      </c>
      <c r="C7" s="1">
        <v>67</v>
      </c>
      <c r="D7" s="1">
        <v>79</v>
      </c>
      <c r="E7" s="1">
        <v>82</v>
      </c>
      <c r="F7" s="1">
        <v>85</v>
      </c>
      <c r="G7" s="1">
        <v>95</v>
      </c>
      <c r="H7" s="1">
        <f>AVERAGE(C7:G7)</f>
        <v>81.599999999999994</v>
      </c>
      <c r="I7" s="1">
        <v>80</v>
      </c>
      <c r="J7" s="5">
        <f>H7*0.5+I7*0.5</f>
        <v>80.8</v>
      </c>
      <c r="K7" s="5" t="str" cm="1">
        <f t="array" ref="K7">_xlfn.IFS(J7&gt;=90,"A",J7&gt;=80,"B",J7&gt;=70,"C",J7&gt;=60,"D",J7&lt;60,"F")</f>
        <v>B</v>
      </c>
      <c r="L7" s="5" t="str" cm="1">
        <f t="array" ref="L7">_xlfn.IFS(J7&gt;=60,"pass",J7&lt;60,"fail")</f>
        <v>pass</v>
      </c>
    </row>
    <row r="8" spans="1:14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 s="5">
        <f>H8*0.5+I8*0.5</f>
        <v>77.900000000000006</v>
      </c>
      <c r="K8" s="5" t="str" cm="1">
        <f t="array" ref="K8">_xlfn.IFS(J8&gt;=90,"A",J8&gt;=80,"B",J8&gt;=70,"C",J8&gt;=60,"D",J8&lt;60,"F")</f>
        <v>C</v>
      </c>
      <c r="L8" s="5" t="str" cm="1">
        <f t="array" ref="L8">_xlfn.IFS(J8&gt;=60,"pass",J8&lt;60,"fail")</f>
        <v>pass</v>
      </c>
    </row>
    <row r="9" spans="1:14">
      <c r="A9" s="1">
        <v>8</v>
      </c>
      <c r="B9" s="1" t="s">
        <v>10</v>
      </c>
      <c r="C9" s="1">
        <v>72</v>
      </c>
      <c r="D9" s="1">
        <v>83</v>
      </c>
      <c r="E9" s="1">
        <v>62</v>
      </c>
      <c r="F9" s="2">
        <v>67</v>
      </c>
      <c r="G9" s="1">
        <v>82</v>
      </c>
      <c r="H9" s="1">
        <f>AVERAGE(C9:G9)</f>
        <v>73.2</v>
      </c>
      <c r="I9" s="1">
        <v>88</v>
      </c>
      <c r="J9" s="5">
        <f>H9*0.5+I9*0.5</f>
        <v>80.599999999999994</v>
      </c>
      <c r="K9" s="5" t="str" cm="1">
        <f t="array" ref="K9">_xlfn.IFS(J9&gt;=90,"A",J9&gt;=80,"B",J9&gt;=70,"C",J9&gt;=60,"D",J9&lt;60,"F")</f>
        <v>B</v>
      </c>
      <c r="L9" s="5" t="str" cm="1">
        <f t="array" ref="L9">_xlfn.IFS(J9&gt;=60,"pass",J9&lt;60,"fail")</f>
        <v>pass</v>
      </c>
    </row>
    <row r="10" spans="1:14">
      <c r="A10" s="1">
        <v>9</v>
      </c>
      <c r="B10" s="1" t="s">
        <v>7</v>
      </c>
      <c r="C10" s="1">
        <v>86</v>
      </c>
      <c r="D10" s="1">
        <v>92</v>
      </c>
      <c r="E10" s="1">
        <v>79</v>
      </c>
      <c r="F10" s="1">
        <v>73</v>
      </c>
      <c r="G10" s="1">
        <v>47</v>
      </c>
      <c r="H10" s="1">
        <f>AVERAGE(C10:G10)</f>
        <v>75.400000000000006</v>
      </c>
      <c r="I10" s="1">
        <v>73</v>
      </c>
      <c r="J10" s="5">
        <f>H10*0.5+I10*0.5</f>
        <v>74.2</v>
      </c>
      <c r="K10" s="5" t="str" cm="1">
        <f t="array" ref="K10">_xlfn.IFS(J10&gt;=90,"A",J10&gt;=80,"B",J10&gt;=70,"C",J10&gt;=60,"D",J10&lt;60,"F")</f>
        <v>C</v>
      </c>
      <c r="L10" s="5" t="str" cm="1">
        <f t="array" ref="L10">_xlfn.IFS(J10&gt;=60,"pass",J10&lt;60,"fail")</f>
        <v>pass</v>
      </c>
    </row>
    <row r="11" spans="1:14">
      <c r="A11" s="1">
        <v>10</v>
      </c>
      <c r="B11" s="1" t="s">
        <v>2</v>
      </c>
      <c r="C11" s="1">
        <v>90</v>
      </c>
      <c r="D11" s="1">
        <v>64</v>
      </c>
      <c r="E11" s="1">
        <v>91</v>
      </c>
      <c r="F11" s="1">
        <v>82</v>
      </c>
      <c r="G11" s="1">
        <v>85</v>
      </c>
      <c r="H11" s="1">
        <f>AVERAGE(C11:G11)</f>
        <v>82.4</v>
      </c>
      <c r="I11" s="1">
        <v>80</v>
      </c>
      <c r="J11" s="5">
        <f>H11*0.5+I11*0.5</f>
        <v>81.2</v>
      </c>
      <c r="K11" s="5" t="str" cm="1">
        <f t="array" ref="K11">_xlfn.IFS(J11&gt;=90,"A",J11&gt;=80,"B",J11&gt;=70,"C",J11&gt;=60,"D",J11&lt;60,"F")</f>
        <v>B</v>
      </c>
      <c r="L11" s="5" t="str" cm="1">
        <f t="array" ref="L11">_xlfn.IFS(J11&gt;=60,"pass",J11&lt;60,"fail")</f>
        <v>pass</v>
      </c>
    </row>
    <row r="12" spans="1:14">
      <c r="A12" s="1">
        <v>11</v>
      </c>
      <c r="B12" s="1" t="s">
        <v>12</v>
      </c>
      <c r="C12" s="1">
        <v>81</v>
      </c>
      <c r="D12" s="1">
        <v>55</v>
      </c>
      <c r="E12" s="1">
        <v>62</v>
      </c>
      <c r="F12" s="1">
        <v>47</v>
      </c>
      <c r="G12" s="1">
        <v>79</v>
      </c>
      <c r="H12" s="1">
        <f>AVERAGE(C12:G12)</f>
        <v>64.8</v>
      </c>
      <c r="I12" s="1">
        <v>69</v>
      </c>
      <c r="J12" s="5">
        <f>H12*0.5+I12*0.5</f>
        <v>66.900000000000006</v>
      </c>
      <c r="K12" s="5" t="str" cm="1">
        <f t="array" ref="K12">_xlfn.IFS(J12&gt;=90,"A",J12&gt;=80,"B",J12&gt;=70,"C",J12&gt;=60,"D",J12&lt;60,"F")</f>
        <v>D</v>
      </c>
      <c r="L12" s="5" t="str" cm="1">
        <f t="array" ref="L12">_xlfn.IFS(J12&gt;=60,"pass",J12&lt;60,"fail")</f>
        <v>pass</v>
      </c>
    </row>
    <row r="13" spans="1:14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 s="5">
        <f>H13*0.5+I13*0.5</f>
        <v>59</v>
      </c>
      <c r="K13" s="5" t="str" cm="1">
        <f t="array" ref="K13">_xlfn.IFS(J13&gt;=90,"A",J13&gt;=80,"B",J13&gt;=70,"C",J13&gt;=60,"D",J13&lt;60,"F")</f>
        <v>F</v>
      </c>
      <c r="L13" s="5" t="str" cm="1">
        <f t="array" ref="L13">_xlfn.IFS(J13&gt;=60,"pass",J13&lt;60,"fail")</f>
        <v>fail</v>
      </c>
    </row>
    <row r="14" spans="1:14">
      <c r="A14" s="1">
        <v>13</v>
      </c>
      <c r="B14" s="1" t="s">
        <v>8</v>
      </c>
      <c r="C14" s="1">
        <v>67</v>
      </c>
      <c r="D14" s="1">
        <v>88</v>
      </c>
      <c r="E14" s="1">
        <v>71</v>
      </c>
      <c r="F14" s="1">
        <v>44</v>
      </c>
      <c r="G14" s="1">
        <v>97</v>
      </c>
      <c r="H14" s="1">
        <f>AVERAGE(C14:G14)</f>
        <v>73.400000000000006</v>
      </c>
      <c r="I14" s="1">
        <v>77</v>
      </c>
      <c r="J14" s="5">
        <f>H14*0.5+I14*0.5</f>
        <v>75.2</v>
      </c>
      <c r="K14" s="5" t="str" cm="1">
        <f t="array" ref="K14">_xlfn.IFS(J14&gt;=90,"A",J14&gt;=80,"B",J14&gt;=70,"C",J14&gt;=60,"D",J14&lt;60,"F")</f>
        <v>C</v>
      </c>
      <c r="L14" s="5" t="str" cm="1">
        <f t="array" ref="L14">_xlfn.IFS(J14&gt;=60,"pass",J14&lt;60,"fail")</f>
        <v>pass</v>
      </c>
    </row>
    <row r="15" spans="1:14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 s="5">
        <f>H15*0.5+I15*0.5</f>
        <v>55.6</v>
      </c>
      <c r="K15" s="5" t="str" cm="1">
        <f t="array" ref="K15">_xlfn.IFS(J15&gt;=90,"A",J15&gt;=80,"B",J15&gt;=70,"C",J15&gt;=60,"D",J15&lt;60,"F")</f>
        <v>F</v>
      </c>
      <c r="L15" s="5" t="str" cm="1">
        <f t="array" ref="L15">_xlfn.IFS(J15&gt;=60,"pass",J15&lt;60,"fail")</f>
        <v>fail</v>
      </c>
    </row>
    <row r="16" spans="1:14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 s="5">
        <f>LARGE(C2:C15,1)</f>
        <v>98</v>
      </c>
      <c r="D17" s="5">
        <f>LARGE(D2:D15,2)</f>
        <v>92</v>
      </c>
      <c r="H17" s="1">
        <f>COUNTIF(H2:H15,"&lt;80")</f>
        <v>8</v>
      </c>
      <c r="J17" s="5">
        <f>AVERAGE(J2:J15)</f>
        <v>76.871428571428581</v>
      </c>
    </row>
    <row r="24" spans="3:10">
      <c r="J24" s="4" t="s">
        <v>30</v>
      </c>
    </row>
  </sheetData>
  <sortState xmlns:xlrd2="http://schemas.microsoft.com/office/spreadsheetml/2017/richdata2" ref="A2:L17">
    <sortCondition ref="A2:A17"/>
  </sortState>
  <phoneticPr fontId="2" type="noConversion"/>
  <conditionalFormatting sqref="L2:L15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Dana</cp:lastModifiedBy>
  <dcterms:created xsi:type="dcterms:W3CDTF">2023-10-19T05:27:10Z</dcterms:created>
  <dcterms:modified xsi:type="dcterms:W3CDTF">2025-10-05T15:41:12Z</dcterms:modified>
</cp:coreProperties>
</file>