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yang/Desktop/"/>
    </mc:Choice>
  </mc:AlternateContent>
  <xr:revisionPtr revIDLastSave="0" documentId="8_{89D1E739-34B8-2A46-8826-08E1AB6DAF36}" xr6:coauthVersionLast="47" xr6:coauthVersionMax="47" xr10:uidLastSave="{00000000-0000-0000-0000-000000000000}"/>
  <bookViews>
    <workbookView xWindow="1180" yWindow="5660" windowWidth="23280" windowHeight="1248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H17" i="1"/>
  <c r="C17" i="1"/>
  <c r="D17" i="1"/>
  <c r="L2" i="1" a="1"/>
  <c r="L2" i="1" s="1"/>
  <c r="K2" i="1" a="1"/>
  <c r="K2" i="1" s="1"/>
  <c r="J3" i="1"/>
  <c r="J17" i="1" s="1"/>
  <c r="J4" i="1"/>
  <c r="L4" i="1" s="1" a="1"/>
  <c r="L4" i="1" s="1"/>
  <c r="J5" i="1"/>
  <c r="L5" i="1" s="1" a="1"/>
  <c r="L5" i="1" s="1"/>
  <c r="J6" i="1"/>
  <c r="K6" i="1" s="1" a="1"/>
  <c r="K6" i="1" s="1"/>
  <c r="J7" i="1"/>
  <c r="K7" i="1" s="1" a="1"/>
  <c r="K7" i="1" s="1"/>
  <c r="J8" i="1"/>
  <c r="L8" i="1" s="1" a="1"/>
  <c r="L8" i="1" s="1"/>
  <c r="J9" i="1"/>
  <c r="L9" i="1" s="1" a="1"/>
  <c r="L9" i="1" s="1"/>
  <c r="J10" i="1"/>
  <c r="L10" i="1" s="1" a="1"/>
  <c r="L10" i="1" s="1"/>
  <c r="J11" i="1"/>
  <c r="L11" i="1" s="1" a="1"/>
  <c r="L11" i="1" s="1"/>
  <c r="J12" i="1"/>
  <c r="L12" i="1" s="1" a="1"/>
  <c r="L12" i="1" s="1"/>
  <c r="J13" i="1"/>
  <c r="K13" i="1" s="1" a="1"/>
  <c r="K13" i="1" s="1"/>
  <c r="J14" i="1"/>
  <c r="K14" i="1" s="1" a="1"/>
  <c r="K14" i="1" s="1"/>
  <c r="J15" i="1"/>
  <c r="L15" i="1" s="1" a="1"/>
  <c r="L15" i="1" s="1"/>
  <c r="J2" i="1"/>
  <c r="H8" i="1"/>
  <c r="H9" i="1"/>
  <c r="H10" i="1"/>
  <c r="H11" i="1"/>
  <c r="H12" i="1"/>
  <c r="H13" i="1"/>
  <c r="H14" i="1"/>
  <c r="H15" i="1"/>
  <c r="H7" i="1"/>
  <c r="H5" i="1"/>
  <c r="H6" i="1"/>
  <c r="H4" i="1"/>
  <c r="H3" i="1"/>
  <c r="H2" i="1"/>
  <c r="L14" i="1" l="1" a="1"/>
  <c r="L14" i="1" s="1"/>
  <c r="K10" i="1" a="1"/>
  <c r="K10" i="1" s="1"/>
  <c r="L13" i="1" a="1"/>
  <c r="L13" i="1" s="1"/>
  <c r="K12" i="1" a="1"/>
  <c r="K12" i="1" s="1"/>
  <c r="K11" i="1" a="1"/>
  <c r="K11" i="1" s="1"/>
  <c r="L7" i="1" a="1"/>
  <c r="L7" i="1" s="1"/>
  <c r="K5" i="1" a="1"/>
  <c r="K5" i="1" s="1"/>
  <c r="L6" i="1" a="1"/>
  <c r="L6" i="1" s="1"/>
  <c r="K4" i="1" a="1"/>
  <c r="K4" i="1" s="1"/>
  <c r="K9" i="1" a="1"/>
  <c r="K9" i="1" s="1"/>
  <c r="K3" i="1" a="1"/>
  <c r="K3" i="1" s="1"/>
  <c r="K15" i="1" a="1"/>
  <c r="K15" i="1" s="1"/>
  <c r="K8" i="1" a="1"/>
  <c r="K8" i="1" s="1"/>
  <c r="L3" i="1" a="1"/>
  <c r="L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<sst xmlns="http://schemas.openxmlformats.org/spreadsheetml/2006/main" count="34" uniqueCount="34">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</sst>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students' overall scores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F-1845-B8EA-F9F9A004D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18000560"/>
        <c:axId val="1817871280"/>
      </c:barChart>
      <c:catAx>
        <c:axId val="181800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17871280"/>
        <c:crosses val="autoZero"/>
        <c:auto val="1"/>
        <c:lblAlgn val="ctr"/>
        <c:lblOffset val="100"/>
        <c:noMultiLvlLbl val="0"/>
      </c:catAx>
      <c:valAx>
        <c:axId val="181787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1800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zh-TW"/>
              <a:t>grades of the students' overall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工作表1!$N$2:$N$3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工作表1!$O$2:$O$3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7-B348-8CAA-67E82450841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44824</xdr:rowOff>
    </xdr:from>
    <xdr:to>
      <xdr:col>11</xdr:col>
      <xdr:colOff>44822</xdr:colOff>
      <xdr:row>40</xdr:row>
      <xdr:rowOff>44824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55F9CE7F-38E9-89AF-DD77-AB37E8106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1821759</xdr:colOff>
      <xdr:row>16</xdr:row>
      <xdr:rowOff>56866</xdr:rowOff>
    </xdr:from>
    <xdr:to>
      <xdr:col>14</xdr:col>
      <xdr:colOff>37912</xdr:colOff>
      <xdr:row>25</xdr:row>
      <xdr:rowOff>11051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07391655-2F0F-90C3-039A-DF5F129B6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A6" zoomScale="67" workbookViewId="0">
      <selection activeCell="N10" sqref="N10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M1" s="7"/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6">
        <f>SUMPRODUCT(C2:G2,{0.1,0.1,0.1,0.1,0.1})+I2*0.5</f>
        <v>91.7</v>
      </c>
      <c r="K2" s="8" t="str" cm="1">
        <f t="array" ref="K2">_xlfn.IFS(J2&gt;=90,"A",J2&gt;=80,"B",J2&gt;=70,"C",J2&gt;=60,"D",J2&lt;60,"F")</f>
        <v>A</v>
      </c>
      <c r="L2" s="6" t="str" cm="1">
        <f t="array" ref="L2">_xlfn.IFS(J2&gt;=60,"pass",J2&lt;60,"fail")</f>
        <v>pass</v>
      </c>
      <c r="M2" s="6"/>
      <c r="N2" t="s">
        <v>32</v>
      </c>
      <c r="O2">
        <f>COUNTIF(L2:L15,"pass")</f>
        <v>12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 s="6">
        <f>SUMPRODUCT(C3:G3,{0.1,0.1,0.1,0.1,0.1})+I3*0.5</f>
        <v>90</v>
      </c>
      <c r="K3" s="8" t="str" cm="1">
        <f t="array" ref="K3">_xlfn.IFS(J3&gt;=90,"A",J3&gt;=80,"B",J3&gt;=70,"C",J3&gt;=60,"D",J3&lt;60,"F")</f>
        <v>A</v>
      </c>
      <c r="L3" s="6" t="str" cm="1">
        <f t="array" ref="L3">_xlfn.IFS(J3&gt;=60,"pass",J3&lt;60,"fail")</f>
        <v>pass</v>
      </c>
      <c r="M3" s="6"/>
      <c r="N3" t="s">
        <v>33</v>
      </c>
      <c r="O3">
        <f>COUNTIF(L2:L15,"fail")</f>
        <v>2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 s="6">
        <f>SUMPRODUCT(C4:G4,{0.1,0.1,0.1,0.1,0.1})+I4*0.5</f>
        <v>81.2</v>
      </c>
      <c r="K4" s="8" t="str" cm="1">
        <f t="array" ref="K4">_xlfn.IFS(J4&gt;=90,"A",J4&gt;=80,"B",J4&gt;=70,"C",J4&gt;=60,"D",J4&lt;60,"F")</f>
        <v>B</v>
      </c>
      <c r="L4" s="6" t="str" cm="1">
        <f t="array" ref="L4">_xlfn.IFS(J4&gt;=60,"pass",J4&lt;60,"fail")</f>
        <v>pass</v>
      </c>
      <c r="M4" s="6"/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 s="6">
        <f>SUMPRODUCT(C5:G5,{0.1,0.1,0.1,0.1,0.1})+I5*0.5</f>
        <v>80.800000000000011</v>
      </c>
      <c r="K5" s="8" t="str" cm="1">
        <f t="array" ref="K5">_xlfn.IFS(J5&gt;=90,"A",J5&gt;=80,"B",J5&gt;=70,"C",J5&gt;=60,"D",J5&lt;60,"F")</f>
        <v>B</v>
      </c>
      <c r="L5" s="6" t="str" cm="1">
        <f t="array" ref="L5">_xlfn.IFS(J5&gt;=60,"pass",J5&lt;60,"fail")</f>
        <v>pass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 s="6">
        <f>SUMPRODUCT(C6:G6,{0.1,0.1,0.1,0.1,0.1})+I6*0.5</f>
        <v>84.7</v>
      </c>
      <c r="K6" s="8" t="str" cm="1">
        <f t="array" ref="K6">_xlfn.IFS(J6&gt;=90,"A",J6&gt;=80,"B",J6&gt;=70,"C",J6&gt;=60,"D",J6&lt;60,"F")</f>
        <v>B</v>
      </c>
      <c r="L6" s="6" t="str" cm="1">
        <f t="array" ref="L6">_xlfn.IFS(J6&gt;=60,"pass",J6&lt;60,"fail")</f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 s="6">
        <f>SUMPRODUCT(C7:G7,{0.1,0.1,0.1,0.1,0.1})+I7*0.5</f>
        <v>80.800000000000011</v>
      </c>
      <c r="K7" s="8" t="str" cm="1">
        <f t="array" ref="K7">_xlfn.IFS(J7&gt;=90,"A",J7&gt;=80,"B",J7&gt;=70,"C",J7&gt;=60,"D",J7&lt;60,"F")</f>
        <v>B</v>
      </c>
      <c r="L7" s="6" t="str" cm="1">
        <f t="array" ref="L7">_xlfn.IFS(J7&gt;=60,"pass",J7&lt;60,"fail")</f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 s="6">
        <f>SUMPRODUCT(C8:G8,{0.1,0.1,0.1,0.1,0.1})+I8*0.5</f>
        <v>77.900000000000006</v>
      </c>
      <c r="K8" s="8" t="str" cm="1">
        <f t="array" ref="K8">_xlfn.IFS(J8&gt;=90,"A",J8&gt;=80,"B",J8&gt;=70,"C",J8&gt;=60,"D",J8&lt;60,"F")</f>
        <v>C</v>
      </c>
      <c r="L8" s="6" t="str" cm="1">
        <f t="array" ref="L8">_xlfn.IFS(J8&gt;=60,"pass",J8&lt;60,"fail")</f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 s="6">
        <f>SUMPRODUCT(C9:G9,{0.1,0.1,0.1,0.1,0.1})+I9*0.5</f>
        <v>74.2</v>
      </c>
      <c r="K9" s="8" t="str" cm="1">
        <f t="array" ref="K9">_xlfn.IFS(J9&gt;=90,"A",J9&gt;=80,"B",J9&gt;=70,"C",J9&gt;=60,"D",J9&lt;60,"F")</f>
        <v>C</v>
      </c>
      <c r="L9" s="6" t="str" cm="1">
        <f t="array" ref="L9">_xlfn.IFS(J9&gt;=60,"pass",J9&lt;60,"fail")</f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 s="6">
        <f>SUMPRODUCT(C10:G10,{0.1,0.1,0.1,0.1,0.1})+I10*0.5</f>
        <v>75.2</v>
      </c>
      <c r="K10" s="8" t="str" cm="1">
        <f t="array" ref="K10">_xlfn.IFS(J10&gt;=90,"A",J10&gt;=80,"B",J10&gt;=70,"C",J10&gt;=60,"D",J10&lt;60,"F")</f>
        <v>C</v>
      </c>
      <c r="L10" s="6" t="str" cm="1">
        <f t="array" ref="L10">_xlfn.IFS(J10&gt;=60,"pass",J10&lt;60,"fail")</f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 s="6">
        <f>SUMPRODUCT(C11:G11,{0.1,0.1,0.1,0.1,0.1})+I11*0.5</f>
        <v>77.600000000000009</v>
      </c>
      <c r="K11" s="8" t="str" cm="1">
        <f t="array" ref="K11">_xlfn.IFS(J11&gt;=90,"A",J11&gt;=80,"B",J11&gt;=70,"C",J11&gt;=60,"D",J11&lt;60,"F")</f>
        <v>C</v>
      </c>
      <c r="L11" s="6" t="str" cm="1">
        <f t="array" ref="L11">_xlfn.IFS(J11&gt;=60,"pass",J11&lt;60,"fail")</f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 s="6">
        <f>SUMPRODUCT(C12:G12,{0.1,0.1,0.1,0.1,0.1})+I12*0.5</f>
        <v>80.599999999999994</v>
      </c>
      <c r="K12" s="8" t="str" cm="1">
        <f t="array" ref="K12">_xlfn.IFS(J12&gt;=90,"A",J12&gt;=80,"B",J12&gt;=70,"C",J12&gt;=60,"D",J12&lt;60,"F")</f>
        <v>B</v>
      </c>
      <c r="L12" s="6" t="str" cm="1">
        <f t="array" ref="L12">_xlfn.IFS(J12&gt;=60,"pass",J12&lt;60,"fail")</f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 s="6">
        <f>SUMPRODUCT(C13:G13,{0.1,0.1,0.1,0.1,0.1})+I13*0.5</f>
        <v>59</v>
      </c>
      <c r="K13" s="8" t="str" cm="1">
        <f t="array" ref="K13">_xlfn.IFS(J13&gt;=90,"A",J13&gt;=80,"B",J13&gt;=70,"C",J13&gt;=60,"D",J13&lt;60,"F")</f>
        <v>F</v>
      </c>
      <c r="L13" s="6" t="str" cm="1">
        <f t="array" ref="L13">_xlfn.IFS(J13&gt;=60,"pass",J13&lt;60,"fail")</f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 s="6">
        <f>SUMPRODUCT(C14:G14,{0.1,0.1,0.1,0.1,0.1})+I14*0.5</f>
        <v>66.900000000000006</v>
      </c>
      <c r="K14" s="8" t="str" cm="1">
        <f t="array" ref="K14">_xlfn.IFS(J14&gt;=90,"A",J14&gt;=80,"B",J14&gt;=70,"C",J14&gt;=60,"D",J14&lt;60,"F")</f>
        <v>D</v>
      </c>
      <c r="L14" s="6" t="str" cm="1">
        <f t="array" ref="L14">_xlfn.IFS(J14&gt;=60,"pass",J14&lt;60,"fail")</f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6">
        <f>SUMPRODUCT(C15:G15,{0.1,0.1,0.1,0.1,0.1})+I15*0.5</f>
        <v>55.6</v>
      </c>
      <c r="K15" s="8" t="str" cm="1">
        <f t="array" ref="K15">_xlfn.IFS(J15&gt;=90,"A",J15&gt;=80,"B",J15&gt;=70,"C",J15&gt;=60,"D",J15&lt;60,"F")</f>
        <v>F</v>
      </c>
      <c r="L15" s="6" t="str" cm="1">
        <f t="array" ref="L15">_xlfn.IFS(J15&gt;=60,"pass",J15&lt;60,"fail")</f>
        <v>fail</v>
      </c>
    </row>
    <row r="16" spans="1:15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 s="5">
        <f>MAX(C2:C15)</f>
        <v>98</v>
      </c>
      <c r="D17" s="5">
        <f>LARGE(D2:D15,2)</f>
        <v>92</v>
      </c>
      <c r="H17" s="1">
        <f>COUNTIF(H2:H15,"&lt;80")</f>
        <v>8</v>
      </c>
      <c r="J17">
        <f>AVERAGE(J2:J16)</f>
        <v>76.871428571428581</v>
      </c>
    </row>
    <row r="24" spans="3:10" ht="16">
      <c r="J24" s="4" t="s">
        <v>30</v>
      </c>
    </row>
  </sheetData>
  <phoneticPr fontId="2" type="noConversion"/>
  <conditionalFormatting sqref="L2:L15">
    <cfRule type="cellIs" dxfId="1" priority="2" operator="equal">
      <formula>"fail"</formula>
    </cfRule>
    <cfRule type="cellIs" dxfId="0" priority="1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a66352</cp:lastModifiedBy>
  <dcterms:created xsi:type="dcterms:W3CDTF">2023-10-19T05:27:10Z</dcterms:created>
  <dcterms:modified xsi:type="dcterms:W3CDTF">2025-10-08T14:36:51Z</dcterms:modified>
</cp:coreProperties>
</file>