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nzhen/Desktop/"/>
    </mc:Choice>
  </mc:AlternateContent>
  <xr:revisionPtr revIDLastSave="0" documentId="13_ncr:1_{AD86E6A6-3693-E944-85C0-0D01EB06985F}" xr6:coauthVersionLast="47" xr6:coauthVersionMax="47" xr10:uidLastSave="{00000000-0000-0000-0000-000000000000}"/>
  <bookViews>
    <workbookView xWindow="0" yWindow="760" windowWidth="29400" windowHeight="172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M17" i="1"/>
  <c r="L14" i="1"/>
  <c r="L3" i="1"/>
  <c r="L4" i="1"/>
  <c r="L5" i="1"/>
  <c r="L6" i="1"/>
  <c r="L7" i="1"/>
  <c r="L8" i="1"/>
  <c r="L9" i="1"/>
  <c r="L10" i="1"/>
  <c r="L11" i="1"/>
  <c r="L12" i="1"/>
  <c r="L13" i="1"/>
  <c r="L15" i="1"/>
  <c r="D17" i="1"/>
  <c r="K9" i="1" a="1"/>
  <c r="K9" i="1" s="1"/>
  <c r="C17" i="1"/>
  <c r="H5" i="1"/>
  <c r="J5" i="1" s="1"/>
  <c r="H11" i="1"/>
  <c r="J11" i="1" s="1"/>
  <c r="K11" i="1" s="1" a="1"/>
  <c r="K11" i="1" s="1"/>
  <c r="H7" i="1"/>
  <c r="J7" i="1" s="1"/>
  <c r="K7" i="1" s="1" a="1"/>
  <c r="K7" i="1" s="1"/>
  <c r="H3" i="1"/>
  <c r="J3" i="1" s="1"/>
  <c r="K3" i="1" s="1" a="1"/>
  <c r="K3" i="1" s="1"/>
  <c r="H6" i="1"/>
  <c r="J6" i="1" s="1"/>
  <c r="K6" i="1" s="1" a="1"/>
  <c r="K6" i="1" s="1"/>
  <c r="H8" i="1"/>
  <c r="J8" i="1" s="1"/>
  <c r="H10" i="1"/>
  <c r="J10" i="1" s="1"/>
  <c r="H14" i="1"/>
  <c r="J14" i="1" s="1"/>
  <c r="H2" i="1"/>
  <c r="J2" i="1" s="1"/>
  <c r="L2" i="1" s="1"/>
  <c r="H9" i="1"/>
  <c r="J9" i="1" s="1"/>
  <c r="H13" i="1"/>
  <c r="J13" i="1" s="1"/>
  <c r="K13" i="1" s="1" a="1"/>
  <c r="K13" i="1" s="1"/>
  <c r="H12" i="1"/>
  <c r="J12" i="1" s="1"/>
  <c r="K12" i="1" s="1" a="1"/>
  <c r="K12" i="1" s="1"/>
  <c r="H15" i="1"/>
  <c r="J15" i="1" s="1"/>
  <c r="K15" i="1" s="1" a="1"/>
  <c r="K15" i="1" s="1"/>
  <c r="H4" i="1"/>
  <c r="J4" i="1" s="1"/>
  <c r="K5" i="1" l="1" a="1"/>
  <c r="K5" i="1" s="1"/>
  <c r="K8" i="1" a="1"/>
  <c r="K8" i="1" s="1"/>
  <c r="K10" i="1" a="1"/>
  <c r="K10" i="1" s="1"/>
  <c r="K2" i="1" a="1"/>
  <c r="K2" i="1" s="1"/>
  <c r="K4" i="1" a="1"/>
  <c r="K4" i="1" s="1"/>
  <c r="K14" i="1" a="1"/>
  <c r="K14" i="1" s="1"/>
  <c r="H17" i="1"/>
  <c r="J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<sst xmlns="http://schemas.openxmlformats.org/spreadsheetml/2006/main" count="34" uniqueCount="34">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</sst>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77.599999999999994</c:v>
                </c:pt>
                <c:pt idx="1">
                  <c:v>84.7</c:v>
                </c:pt>
                <c:pt idx="2">
                  <c:v>90</c:v>
                </c:pt>
                <c:pt idx="3">
                  <c:v>91.7</c:v>
                </c:pt>
                <c:pt idx="4">
                  <c:v>80.8</c:v>
                </c:pt>
                <c:pt idx="5">
                  <c:v>80.8</c:v>
                </c:pt>
                <c:pt idx="6">
                  <c:v>77.900000000000006</c:v>
                </c:pt>
                <c:pt idx="7">
                  <c:v>80.599999999999994</c:v>
                </c:pt>
                <c:pt idx="8">
                  <c:v>74.2</c:v>
                </c:pt>
                <c:pt idx="9">
                  <c:v>81.2</c:v>
                </c:pt>
                <c:pt idx="10">
                  <c:v>66.900000000000006</c:v>
                </c:pt>
                <c:pt idx="11">
                  <c:v>59</c:v>
                </c:pt>
                <c:pt idx="12">
                  <c:v>75.2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8-B046-BF83-6E56D75F5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69135"/>
        <c:axId val="1243051919"/>
      </c:barChart>
      <c:catAx>
        <c:axId val="18773691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43051919"/>
        <c:crosses val="autoZero"/>
        <c:auto val="1"/>
        <c:lblAlgn val="ctr"/>
        <c:lblOffset val="100"/>
        <c:noMultiLvlLbl val="0"/>
      </c:catAx>
      <c:valAx>
        <c:axId val="124305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69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工作表1!$L$17:$L$18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工作表1!$M$17:$M$18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70-C140-8DEA-F228ECB3A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184150</xdr:colOff>
      <xdr:row>25</xdr:row>
      <xdr:rowOff>6350</xdr:rowOff>
    </xdr:from>
    <xdr:to>
      <xdr:col>10</xdr:col>
      <xdr:colOff>1428750</xdr:colOff>
      <xdr:row>39</xdr:row>
      <xdr:rowOff>82550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FF730214-035F-3E44-1215-0DA499565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6350</xdr:colOff>
      <xdr:row>19</xdr:row>
      <xdr:rowOff>6350</xdr:rowOff>
    </xdr:from>
    <xdr:to>
      <xdr:col>16</xdr:col>
      <xdr:colOff>133350</xdr:colOff>
      <xdr:row>33</xdr:row>
      <xdr:rowOff>69850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0D2D7925-E714-9D20-235E-46F177CA9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workbookViewId="0">
      <selection activeCell="C18" sqref="C18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1</v>
      </c>
      <c r="B2" s="1" t="s">
        <v>9</v>
      </c>
      <c r="C2" s="1">
        <v>65</v>
      </c>
      <c r="D2" s="1">
        <v>54</v>
      </c>
      <c r="E2" s="1">
        <v>88</v>
      </c>
      <c r="F2" s="1">
        <v>92</v>
      </c>
      <c r="G2" s="1">
        <v>67</v>
      </c>
      <c r="H2" s="1">
        <f>AVERAGE(C2:G2)</f>
        <v>73.2</v>
      </c>
      <c r="I2" s="1">
        <v>82</v>
      </c>
      <c r="J2" s="5">
        <f>SUM(H2,I2)/2</f>
        <v>77.599999999999994</v>
      </c>
      <c r="K2" s="5" t="str" cm="1">
        <f t="array" ref="K2">_xlfn.IFS(J2&gt;=90,"A",J2&gt;=80,"B",J2&gt;=70,"C",J2&gt;=60,"D",J2&lt;60,"F")</f>
        <v>C</v>
      </c>
      <c r="L2" s="5" t="str">
        <f>IF(J2&gt;=60,"pass","fail")</f>
        <v>pass</v>
      </c>
    </row>
    <row r="3" spans="1:12">
      <c r="A3" s="1">
        <v>2</v>
      </c>
      <c r="B3" s="1" t="s">
        <v>4</v>
      </c>
      <c r="C3" s="1">
        <v>78</v>
      </c>
      <c r="D3" s="1">
        <v>89</v>
      </c>
      <c r="E3" s="1">
        <v>90</v>
      </c>
      <c r="F3" s="1">
        <v>77</v>
      </c>
      <c r="G3" s="1">
        <v>73</v>
      </c>
      <c r="H3" s="1">
        <f>AVERAGE(C3:G3)</f>
        <v>81.400000000000006</v>
      </c>
      <c r="I3" s="1">
        <v>88</v>
      </c>
      <c r="J3" s="5">
        <f>SUM(H3,I3)/2</f>
        <v>84.7</v>
      </c>
      <c r="K3" s="5" t="str" cm="1">
        <f t="array" ref="K3">_xlfn.IFS(J3&gt;=90,"A",J3&gt;=80,"B",J3&gt;=70,"C",J3&gt;=60,"D",J3&lt;60,"F")</f>
        <v>B</v>
      </c>
      <c r="L3" s="5" t="str">
        <f t="shared" ref="L3:P18" si="0">IF(J3&gt;=60,"pass","fail")</f>
        <v>pass</v>
      </c>
    </row>
    <row r="4" spans="1:12">
      <c r="A4" s="1">
        <v>3</v>
      </c>
      <c r="B4" s="1" t="s">
        <v>1</v>
      </c>
      <c r="C4" s="1">
        <v>88</v>
      </c>
      <c r="D4" s="1">
        <v>96</v>
      </c>
      <c r="E4" s="1">
        <v>79</v>
      </c>
      <c r="F4" s="1">
        <v>82</v>
      </c>
      <c r="G4" s="1">
        <v>85</v>
      </c>
      <c r="H4" s="1">
        <f>AVERAGE(C4:G4)</f>
        <v>86</v>
      </c>
      <c r="I4" s="1">
        <v>94</v>
      </c>
      <c r="J4" s="5">
        <f>SUM(H4,I4)/2</f>
        <v>90</v>
      </c>
      <c r="K4" s="5" t="str" cm="1">
        <f t="array" ref="K4">_xlfn.IFS(J4&gt;=90,"A",J4&gt;=80,"B",J4&gt;=70,"C",J4&gt;=60,"D",J4&lt;60,"F")</f>
        <v>A</v>
      </c>
      <c r="L4" s="5" t="str">
        <f t="shared" si="0"/>
        <v>pass</v>
      </c>
    </row>
    <row r="5" spans="1:12">
      <c r="A5" s="1">
        <v>4</v>
      </c>
      <c r="B5" s="1" t="s">
        <v>0</v>
      </c>
      <c r="C5" s="1">
        <v>98</v>
      </c>
      <c r="D5" s="1">
        <v>90</v>
      </c>
      <c r="E5" s="1">
        <v>95</v>
      </c>
      <c r="F5" s="1">
        <v>94</v>
      </c>
      <c r="G5" s="1">
        <v>95</v>
      </c>
      <c r="H5" s="1">
        <f>AVERAGE(C5:G5)</f>
        <v>94.4</v>
      </c>
      <c r="I5" s="1">
        <v>89</v>
      </c>
      <c r="J5" s="5">
        <f>SUM(H5,I5)/2</f>
        <v>91.7</v>
      </c>
      <c r="K5" s="5" t="str" cm="1">
        <f t="array" ref="K5">_xlfn.IFS(J5&gt;=90,"A",J5&gt;=80,"B",J5&gt;=70,"C",J5&gt;=60,"D",J5&lt;60,"F")</f>
        <v>A</v>
      </c>
      <c r="L5" s="5" t="str">
        <f t="shared" si="0"/>
        <v>pass</v>
      </c>
    </row>
    <row r="6" spans="1:12">
      <c r="A6" s="1">
        <v>5</v>
      </c>
      <c r="B6" s="1" t="s">
        <v>5</v>
      </c>
      <c r="C6" s="1">
        <v>87</v>
      </c>
      <c r="D6" s="1">
        <v>76</v>
      </c>
      <c r="E6" s="1">
        <v>78</v>
      </c>
      <c r="F6" s="1">
        <v>82</v>
      </c>
      <c r="G6" s="1">
        <v>80</v>
      </c>
      <c r="H6" s="1">
        <f>AVERAGE(C6:G6)</f>
        <v>80.599999999999994</v>
      </c>
      <c r="I6" s="1">
        <v>81</v>
      </c>
      <c r="J6" s="5">
        <f>SUM(H6,I6)/2</f>
        <v>80.8</v>
      </c>
      <c r="K6" s="5" t="str" cm="1">
        <f t="array" ref="K6">_xlfn.IFS(J6&gt;=90,"A",J6&gt;=80,"B",J6&gt;=70,"C",J6&gt;=60,"D",J6&lt;60,"F")</f>
        <v>B</v>
      </c>
      <c r="L6" s="5" t="str">
        <f t="shared" si="0"/>
        <v>pass</v>
      </c>
    </row>
    <row r="7" spans="1:12">
      <c r="A7" s="1">
        <v>6</v>
      </c>
      <c r="B7" s="1" t="s">
        <v>3</v>
      </c>
      <c r="C7" s="1">
        <v>67</v>
      </c>
      <c r="D7" s="1">
        <v>79</v>
      </c>
      <c r="E7" s="1">
        <v>82</v>
      </c>
      <c r="F7" s="1">
        <v>85</v>
      </c>
      <c r="G7" s="1">
        <v>95</v>
      </c>
      <c r="H7" s="1">
        <f>AVERAGE(C7:G7)</f>
        <v>81.599999999999994</v>
      </c>
      <c r="I7" s="1">
        <v>80</v>
      </c>
      <c r="J7" s="5">
        <f>SUM(H7,I7)/2</f>
        <v>80.8</v>
      </c>
      <c r="K7" s="5" t="str" cm="1">
        <f t="array" ref="K7">_xlfn.IFS(J7&gt;=90,"A",J7&gt;=80,"B",J7&gt;=70,"C",J7&gt;=60,"D",J7&lt;60,"F")</f>
        <v>B</v>
      </c>
      <c r="L7" s="5" t="str">
        <f t="shared" si="0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>SUM(H8,I8)/2</f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0"/>
        <v>pass</v>
      </c>
    </row>
    <row r="9" spans="1:12">
      <c r="A9" s="1">
        <v>8</v>
      </c>
      <c r="B9" s="1" t="s">
        <v>10</v>
      </c>
      <c r="C9" s="1">
        <v>72</v>
      </c>
      <c r="D9" s="1">
        <v>83</v>
      </c>
      <c r="E9" s="1">
        <v>62</v>
      </c>
      <c r="F9" s="2">
        <v>67</v>
      </c>
      <c r="G9" s="1">
        <v>82</v>
      </c>
      <c r="H9" s="1">
        <f>AVERAGE(C9:G9)</f>
        <v>73.2</v>
      </c>
      <c r="I9" s="1">
        <v>88</v>
      </c>
      <c r="J9" s="5">
        <f>SUM(H9,I9)/2</f>
        <v>80.599999999999994</v>
      </c>
      <c r="K9" s="5" t="str" cm="1">
        <f t="array" ref="K9">_xlfn.IFS(J9&gt;=90,"A",J9&gt;=80,"B",J9&gt;=70,"C",J9&gt;=60,"D",J9&lt;60,"F")</f>
        <v>B</v>
      </c>
      <c r="L9" s="5" t="str">
        <f t="shared" si="0"/>
        <v>pass</v>
      </c>
    </row>
    <row r="10" spans="1:12">
      <c r="A10" s="1">
        <v>9</v>
      </c>
      <c r="B10" s="1" t="s">
        <v>7</v>
      </c>
      <c r="C10" s="1">
        <v>86</v>
      </c>
      <c r="D10" s="1">
        <v>92</v>
      </c>
      <c r="E10" s="1">
        <v>79</v>
      </c>
      <c r="F10" s="1">
        <v>73</v>
      </c>
      <c r="G10" s="1">
        <v>47</v>
      </c>
      <c r="H10" s="1">
        <f>AVERAGE(C10:G10)</f>
        <v>75.400000000000006</v>
      </c>
      <c r="I10" s="1">
        <v>73</v>
      </c>
      <c r="J10" s="5">
        <f>SUM(H10,I10)/2</f>
        <v>74.2</v>
      </c>
      <c r="K10" s="5" t="str" cm="1">
        <f t="array" ref="K10">_xlfn.IFS(J10&gt;=90,"A",J10&gt;=80,"B",J10&gt;=70,"C",J10&gt;=60,"D",J10&lt;60,"F")</f>
        <v>C</v>
      </c>
      <c r="L10" s="5" t="str">
        <f t="shared" si="0"/>
        <v>pass</v>
      </c>
    </row>
    <row r="11" spans="1:12">
      <c r="A11" s="1">
        <v>10</v>
      </c>
      <c r="B11" s="1" t="s">
        <v>2</v>
      </c>
      <c r="C11" s="1">
        <v>90</v>
      </c>
      <c r="D11" s="1">
        <v>64</v>
      </c>
      <c r="E11" s="1">
        <v>91</v>
      </c>
      <c r="F11" s="1">
        <v>82</v>
      </c>
      <c r="G11" s="1">
        <v>85</v>
      </c>
      <c r="H11" s="1">
        <f>AVERAGE(C11:G11)</f>
        <v>82.4</v>
      </c>
      <c r="I11" s="1">
        <v>80</v>
      </c>
      <c r="J11" s="5">
        <f>SUM(H11,I11)/2</f>
        <v>81.2</v>
      </c>
      <c r="K11" s="5" t="str" cm="1">
        <f t="array" ref="K11">_xlfn.IFS(J11&gt;=90,"A",J11&gt;=80,"B",J11&gt;=70,"C",J11&gt;=60,"D",J11&lt;60,"F")</f>
        <v>B</v>
      </c>
      <c r="L11" s="5" t="str">
        <f t="shared" si="0"/>
        <v>pass</v>
      </c>
    </row>
    <row r="12" spans="1:12">
      <c r="A12" s="1">
        <v>11</v>
      </c>
      <c r="B12" s="1" t="s">
        <v>12</v>
      </c>
      <c r="C12" s="1">
        <v>81</v>
      </c>
      <c r="D12" s="1">
        <v>55</v>
      </c>
      <c r="E12" s="1">
        <v>62</v>
      </c>
      <c r="F12" s="1">
        <v>47</v>
      </c>
      <c r="G12" s="1">
        <v>79</v>
      </c>
      <c r="H12" s="1">
        <f>AVERAGE(C12:G12)</f>
        <v>64.8</v>
      </c>
      <c r="I12" s="1">
        <v>69</v>
      </c>
      <c r="J12" s="5">
        <f>SUM(H12,I12)/2</f>
        <v>66.900000000000006</v>
      </c>
      <c r="K12" s="5" t="str" cm="1">
        <f t="array" ref="K12">_xlfn.IFS(J12&gt;=90,"A",J12&gt;=80,"B",J12&gt;=70,"C",J12&gt;=60,"D",J12&lt;60,"F")</f>
        <v>D</v>
      </c>
      <c r="L12" s="5" t="str">
        <f t="shared" si="0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>SUM(H13,I13)/2</f>
        <v>59</v>
      </c>
      <c r="K13" s="5" t="str" cm="1">
        <f t="array" ref="K13">_xlfn.IFS(J13&gt;=90,"A",J13&gt;=80,"B",J13&gt;=70,"C",J13&gt;=60,"D",J13&lt;60,"F")</f>
        <v>F</v>
      </c>
      <c r="L13" s="5" t="str">
        <f t="shared" si="0"/>
        <v>fail</v>
      </c>
    </row>
    <row r="14" spans="1:12">
      <c r="A14" s="1">
        <v>13</v>
      </c>
      <c r="B14" s="1" t="s">
        <v>8</v>
      </c>
      <c r="C14" s="1">
        <v>67</v>
      </c>
      <c r="D14" s="1">
        <v>88</v>
      </c>
      <c r="E14" s="1">
        <v>71</v>
      </c>
      <c r="F14" s="1">
        <v>44</v>
      </c>
      <c r="G14" s="1">
        <v>97</v>
      </c>
      <c r="H14" s="1">
        <f>AVERAGE(C14:G14)</f>
        <v>73.400000000000006</v>
      </c>
      <c r="I14" s="1">
        <v>77</v>
      </c>
      <c r="J14" s="5">
        <f>SUM(H14,I14)/2</f>
        <v>75.2</v>
      </c>
      <c r="K14" s="5" t="str" cm="1">
        <f t="array" ref="K14">_xlfn.IFS(J14&gt;=90,"A",J14&gt;=80,"B",J14&gt;=70,"C",J14&gt;=60,"D",J14&lt;60,"F")</f>
        <v>C</v>
      </c>
      <c r="L14" s="5" t="str">
        <f>IF(J14&gt;=60,"pass","fail")</f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>SUM(H15,I15)/2</f>
        <v>55.6</v>
      </c>
      <c r="K15" s="5" t="str" cm="1">
        <f t="array" ref="K15">_xlfn.IFS(J15&gt;=90,"A",J15&gt;=80,"B",J15&gt;=70,"C",J15&gt;=60,"D",J15&lt;60,"F")</f>
        <v>F</v>
      </c>
      <c r="L15" s="5" t="str">
        <f t="shared" si="0"/>
        <v>fail</v>
      </c>
    </row>
    <row r="16" spans="1:12" ht="16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3">
      <c r="C17">
        <f>MAX(C2:C15)</f>
        <v>98</v>
      </c>
      <c r="D17">
        <f>LARGE(D2:D15,2)</f>
        <v>92</v>
      </c>
      <c r="H17" s="1">
        <f>COUNTIF(H2:H15,"&gt;=80")</f>
        <v>6</v>
      </c>
      <c r="J17">
        <f>AVERAGE(J2:J15)</f>
        <v>76.871428571428581</v>
      </c>
      <c r="L17" t="s">
        <v>32</v>
      </c>
      <c r="M17">
        <f>COUNTIF(L2:L15,"pass")</f>
        <v>12</v>
      </c>
    </row>
    <row r="18" spans="3:13">
      <c r="L18" t="s">
        <v>33</v>
      </c>
      <c r="M18">
        <f>COUNTIF(L2:L15,"fail")</f>
        <v>2</v>
      </c>
    </row>
    <row r="24" spans="3:13" ht="16">
      <c r="J24" s="4" t="s">
        <v>30</v>
      </c>
    </row>
  </sheetData>
  <sortState xmlns:xlrd2="http://schemas.microsoft.com/office/spreadsheetml/2017/richdata2" ref="A2:L17">
    <sortCondition ref="A1:A17"/>
  </sortState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彥蓁 陳</cp:lastModifiedBy>
  <dcterms:created xsi:type="dcterms:W3CDTF">2023-10-19T05:27:10Z</dcterms:created>
  <dcterms:modified xsi:type="dcterms:W3CDTF">2025-10-06T10:08:01Z</dcterms:modified>
</cp:coreProperties>
</file>