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nch\Desktop\"/>
    </mc:Choice>
  </mc:AlternateContent>
  <xr:revisionPtr revIDLastSave="0" documentId="8_{F7296C6E-2566-435F-A75D-50469A3A47FB}" xr6:coauthVersionLast="47" xr6:coauthVersionMax="47" xr10:uidLastSave="{00000000-0000-0000-0000-000000000000}"/>
  <bookViews>
    <workbookView xWindow="6100" yWindow="0" windowWidth="12980" windowHeight="11370" xr2:uid="{60C2E2F6-AD98-4042-9BF5-DA3DB7B4AD4C}"/>
  </bookViews>
  <sheets>
    <sheet name="工作表1" sheetId="1" r:id="rId1"/>
  </sheets>
  <definedNames>
    <definedName name="_xlnm._FilterDatabase" localSheetId="0" hidden="1">工作表1!$A$1:$L$17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O5" i="1" l="1"/>
  <c r="O4" i="1"/>
  <c r="L3" i="1" a="1"/>
  <c r="L3" i="1" s="1"/>
  <c r="L4" i="1" a="1"/>
  <c r="L4" i="1"/>
  <c r="L5" i="1" a="1"/>
  <c r="L5" i="1"/>
  <c r="L6" i="1" a="1"/>
  <c r="L6" i="1"/>
  <c r="L7" i="1" a="1"/>
  <c r="L7" i="1" s="1"/>
  <c r="L8" i="1" a="1"/>
  <c r="L8" i="1"/>
  <c r="L9" i="1" a="1"/>
  <c r="L9" i="1"/>
  <c r="L10" i="1" a="1"/>
  <c r="L10" i="1"/>
  <c r="L11" i="1" a="1"/>
  <c r="L11" i="1" s="1"/>
  <c r="L12" i="1" a="1"/>
  <c r="L12" i="1"/>
  <c r="L13" i="1" a="1"/>
  <c r="L13" i="1"/>
  <c r="L14" i="1" a="1"/>
  <c r="L14" i="1"/>
  <c r="L15" i="1" a="1"/>
  <c r="L15" i="1" s="1"/>
  <c r="H17" i="1"/>
  <c r="D17" i="1"/>
  <c r="C17" i="1"/>
  <c r="J17" i="1"/>
  <c r="L2" i="1" a="1"/>
  <c r="L2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 s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2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<sst xmlns="http://schemas.openxmlformats.org/spreadsheetml/2006/main" count="34" uniqueCount="34">
  <si>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</si>
  <si>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</si>
  <si>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</si>
  <si>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</si>
  <si>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</si>
  <si>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</si>
  <si>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</si>
  <si>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</si>
  <si>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</si>
  <si>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</si>
  <si>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</si>
  <si>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</si>
  <si>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</si>
  <si>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</si>
  <si>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</si>
  <si>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</si>
  <si>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</si>
  <si>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</si>
  <si>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</si>
  <si>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</si>
  <si>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</si>
  <si>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</si>
  <si>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</si>
  <si>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</si>
  <si>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</si>
  <si>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</si>
  <si>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</si>
  <si>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</si>
  <si>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</si>
  <si>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</si>
  <si>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</si>
  <si>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</si>
  <si>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fail</t>
    <phoneticPr fontId="2" type="noConversion"/>
  </si>
  <si>
    <t>pass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</si>
</sst>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overall score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工作表1!$J$1</c:f>
              <c:strCache>
                <c:ptCount val="1"/>
                <c:pt idx="0">
                  <c:v>Q2: overall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ED-42C0-AC5A-1C88184524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989520"/>
        <c:axId val="1112987600"/>
      </c:barChart>
      <c:catAx>
        <c:axId val="1112989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2987600"/>
        <c:crosses val="autoZero"/>
        <c:auto val="1"/>
        <c:lblAlgn val="ctr"/>
        <c:lblOffset val="100"/>
        <c:noMultiLvlLbl val="0"/>
      </c:catAx>
      <c:valAx>
        <c:axId val="111298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1298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Q10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工作表1!$N$4:$N$5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工作表1!$O$4:$O$5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BE-4532-8AB8-30643AFCE1FC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882650</xdr:colOff>
      <xdr:row>16</xdr:row>
      <xdr:rowOff>25399</xdr:rowOff>
    </xdr:from>
    <xdr:to>
      <xdr:col>13</xdr:col>
      <xdr:colOff>215900</xdr:colOff>
      <xdr:row>25</xdr:row>
      <xdr:rowOff>139700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0992F6CB-0364-2927-B089-8355F0C7E3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1228725</xdr:colOff>
      <xdr:row>24</xdr:row>
      <xdr:rowOff>19049</xdr:rowOff>
    </xdr:from>
    <xdr:to>
      <xdr:col>10</xdr:col>
      <xdr:colOff>857250</xdr:colOff>
      <xdr:row>34</xdr:row>
      <xdr:rowOff>149224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5C6C73C8-13F8-A0E8-630F-7CC02B6E9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O24"/>
  <sheetViews>
    <sheetView tabSelected="1" workbookViewId="0">
      <selection activeCell="L38" sqref="L38"/>
    </sheetView>
  </sheetViews>
  <sheetFormatPr defaultRowHeight="17"/>
  <cols>
    <col min="3" max="4" width="13" bestFit="1" customWidth="1"/>
    <col min="8" max="8" width="18.6328125" bestFit="1" customWidth="1"/>
    <col min="10" max="10" width="16.08984375" bestFit="1" customWidth="1"/>
    <col min="11" max="11" width="24.1796875" customWidth="1"/>
    <col min="12" max="12" width="23" customWidth="1"/>
    <col min="14" max="14" width="9.1796875" bestFit="1" customWidth="1"/>
  </cols>
  <sheetData>
    <row r="1" spans="1:1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5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C2*0.1+D2*0.1+E2*0.1+F2*0.1+G2*0.1+I2*0.5</f>
        <v>91.7</v>
      </c>
      <c r="K2" s="5" t="str" cm="1">
        <f t="array" ref="K2">_xlfn.IFS(J2&gt;=90, "A", J2&gt;=80, "B", J2&gt;=70, "C", J2&gt;=60, "D", J2&lt;60, "F")</f>
        <v>A</v>
      </c>
      <c r="L2" s="5" t="str" cm="1">
        <f t="array" ref="L2">_xlfn.IFS(J2&gt;=60, "pass", J2&lt;60, "fail")</f>
        <v>pass</v>
      </c>
    </row>
    <row r="3" spans="1:15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>AVERAGE(C3:G3)</f>
        <v>86</v>
      </c>
      <c r="I3" s="1">
        <v>94</v>
      </c>
      <c r="J3" s="5">
        <f t="shared" ref="J3:J15" si="0">C3*0.1+D3*0.1+E3*0.1+F3*0.1+G3*0.1+I3*0.5</f>
        <v>90</v>
      </c>
      <c r="K3" s="5" t="str" cm="1">
        <f t="array" ref="K3">_xlfn.IFS(J3&gt;=90, "A", J3&gt;=80, "B", J3&gt;=70, "C", J3&gt;=60, "D", J3&lt;60, "F")</f>
        <v>A</v>
      </c>
      <c r="L3" s="5" t="str" cm="1">
        <f t="array" ref="L3">_xlfn.IFS(J3&gt;=60, "pass", J3&lt;60, "fail")</f>
        <v>pass</v>
      </c>
    </row>
    <row r="4" spans="1:15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>AVERAGE(C4:G4)</f>
        <v>82.4</v>
      </c>
      <c r="I4" s="1">
        <v>80</v>
      </c>
      <c r="J4" s="5">
        <f t="shared" si="0"/>
        <v>81.2</v>
      </c>
      <c r="K4" s="5" t="str" cm="1">
        <f t="array" ref="K4">_xlfn.IFS(J4&gt;=90, "A", J4&gt;=80, "B", J4&gt;=70, "C", J4&gt;=60, "D", J4&lt;60, "F")</f>
        <v>B</v>
      </c>
      <c r="L4" s="5" t="str" cm="1">
        <f t="array" ref="L4">_xlfn.IFS(J4&gt;=60, "pass", J4&lt;60, "fail")</f>
        <v>pass</v>
      </c>
      <c r="N4" t="s">
        <v>33</v>
      </c>
      <c r="O4">
        <f>COUNTIF(L2:L15, "pass")</f>
        <v>12</v>
      </c>
    </row>
    <row r="5" spans="1:15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>AVERAGE(C5:G5)</f>
        <v>81.599999999999994</v>
      </c>
      <c r="I5" s="1">
        <v>80</v>
      </c>
      <c r="J5" s="5">
        <f t="shared" si="0"/>
        <v>80.800000000000011</v>
      </c>
      <c r="K5" s="5" t="str" cm="1">
        <f t="array" ref="K5">_xlfn.IFS(J5&gt;=90, "A", J5&gt;=80, "B", J5&gt;=70, "C", J5&gt;=60, "D", J5&lt;60, "F")</f>
        <v>B</v>
      </c>
      <c r="L5" s="5" t="str" cm="1">
        <f t="array" ref="L5">_xlfn.IFS(J5&gt;=60, "pass", J5&lt;60, "fail")</f>
        <v>pass</v>
      </c>
      <c r="N5" t="s">
        <v>32</v>
      </c>
      <c r="O5">
        <f>COUNTIF(L2:L15, "fail")</f>
        <v>2</v>
      </c>
    </row>
    <row r="6" spans="1:15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>AVERAGE(C6:G6)</f>
        <v>81.400000000000006</v>
      </c>
      <c r="I6" s="1">
        <v>88</v>
      </c>
      <c r="J6" s="5">
        <f t="shared" si="0"/>
        <v>84.7</v>
      </c>
      <c r="K6" s="5" t="str" cm="1">
        <f t="array" ref="K6">_xlfn.IFS(J6&gt;=90, "A", J6&gt;=80, "B", J6&gt;=70, "C", J6&gt;=60, "D", J6&lt;60, "F")</f>
        <v>B</v>
      </c>
      <c r="L6" s="5" t="str" cm="1">
        <f t="array" ref="L6">_xlfn.IFS(J6&gt;=60, "pass", J6&lt;60, "fail")</f>
        <v>pass</v>
      </c>
    </row>
    <row r="7" spans="1:15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>AVERAGE(C7:G7)</f>
        <v>80.599999999999994</v>
      </c>
      <c r="I7" s="1">
        <v>81</v>
      </c>
      <c r="J7" s="5">
        <f t="shared" si="0"/>
        <v>80.800000000000011</v>
      </c>
      <c r="K7" s="5" t="str" cm="1">
        <f t="array" ref="K7">_xlfn.IFS(J7&gt;=90, "A", J7&gt;=80, "B", J7&gt;=70, "C", J7&gt;=60, "D", J7&lt;60, "F")</f>
        <v>B</v>
      </c>
      <c r="L7" s="5" t="str" cm="1">
        <f t="array" ref="L7">_xlfn.IFS(J7&gt;=60, "pass", J7&lt;60, "fail")</f>
        <v>pass</v>
      </c>
    </row>
    <row r="8" spans="1:15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>AVERAGE(C8:G8)</f>
        <v>78.8</v>
      </c>
      <c r="I8" s="1">
        <v>77</v>
      </c>
      <c r="J8" s="5">
        <f t="shared" si="0"/>
        <v>77.900000000000006</v>
      </c>
      <c r="K8" s="5" t="str" cm="1">
        <f t="array" ref="K8">_xlfn.IFS(J8&gt;=90, "A", J8&gt;=80, "B", J8&gt;=70, "C", J8&gt;=60, "D", J8&lt;60, "F")</f>
        <v>C</v>
      </c>
      <c r="L8" s="5" t="str" cm="1">
        <f t="array" ref="L8">_xlfn.IFS(J8&gt;=60, "pass", J8&lt;60, "fail")</f>
        <v>pass</v>
      </c>
    </row>
    <row r="9" spans="1:15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>AVERAGE(C9:G9)</f>
        <v>75.400000000000006</v>
      </c>
      <c r="I9" s="1">
        <v>73</v>
      </c>
      <c r="J9" s="5">
        <f t="shared" si="0"/>
        <v>74.2</v>
      </c>
      <c r="K9" s="5" t="str" cm="1">
        <f t="array" ref="K9">_xlfn.IFS(J9&gt;=90, "A", J9&gt;=80, "B", J9&gt;=70, "C", J9&gt;=60, "D", J9&lt;60, "F")</f>
        <v>C</v>
      </c>
      <c r="L9" s="5" t="str" cm="1">
        <f t="array" ref="L9">_xlfn.IFS(J9&gt;=60, "pass", J9&lt;60, "fail")</f>
        <v>pass</v>
      </c>
    </row>
    <row r="10" spans="1:15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>AVERAGE(C10:G10)</f>
        <v>73.400000000000006</v>
      </c>
      <c r="I10" s="1">
        <v>77</v>
      </c>
      <c r="J10" s="5">
        <f t="shared" si="0"/>
        <v>75.2</v>
      </c>
      <c r="K10" s="5" t="str" cm="1">
        <f t="array" ref="K10">_xlfn.IFS(J10&gt;=90, "A", J10&gt;=80, "B", J10&gt;=70, "C", J10&gt;=60, "D", J10&lt;60, "F")</f>
        <v>C</v>
      </c>
      <c r="L10" s="5" t="str" cm="1">
        <f t="array" ref="L10">_xlfn.IFS(J10&gt;=60, "pass", J10&lt;60, "fail")</f>
        <v>pass</v>
      </c>
    </row>
    <row r="11" spans="1:15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>AVERAGE(C11:G11)</f>
        <v>73.2</v>
      </c>
      <c r="I11" s="1">
        <v>82</v>
      </c>
      <c r="J11" s="5">
        <f t="shared" si="0"/>
        <v>77.600000000000009</v>
      </c>
      <c r="K11" s="5" t="str" cm="1">
        <f t="array" ref="K11">_xlfn.IFS(J11&gt;=90, "A", J11&gt;=80, "B", J11&gt;=70, "C", J11&gt;=60, "D", J11&lt;60, "F")</f>
        <v>C</v>
      </c>
      <c r="L11" s="5" t="str" cm="1">
        <f t="array" ref="L11">_xlfn.IFS(J11&gt;=60, "pass", J11&lt;60, "fail")</f>
        <v>pass</v>
      </c>
    </row>
    <row r="12" spans="1:15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>AVERAGE(C12:G12)</f>
        <v>73.2</v>
      </c>
      <c r="I12" s="1">
        <v>88</v>
      </c>
      <c r="J12" s="5">
        <f t="shared" si="0"/>
        <v>80.599999999999994</v>
      </c>
      <c r="K12" s="5" t="str" cm="1">
        <f t="array" ref="K12">_xlfn.IFS(J12&gt;=90, "A", J12&gt;=80, "B", J12&gt;=70, "C", J12&gt;=60, "D", J12&lt;60, "F")</f>
        <v>B</v>
      </c>
      <c r="L12" s="5" t="str" cm="1">
        <f t="array" ref="L12">_xlfn.IFS(J12&gt;=60, "pass", J12&lt;60, "fail")</f>
        <v>pass</v>
      </c>
    </row>
    <row r="13" spans="1:15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>AVERAGE(C13:G13)</f>
        <v>66</v>
      </c>
      <c r="I13" s="1">
        <v>52</v>
      </c>
      <c r="J13" s="5">
        <f t="shared" si="0"/>
        <v>59</v>
      </c>
      <c r="K13" s="5" t="str" cm="1">
        <f t="array" ref="K13">_xlfn.IFS(J13&gt;=90, "A", J13&gt;=80, "B", J13&gt;=70, "C", J13&gt;=60, "D", J13&lt;60, "F")</f>
        <v>F</v>
      </c>
      <c r="L13" s="5" t="str" cm="1">
        <f t="array" ref="L13">_xlfn.IFS(J13&gt;=60, "pass", J13&lt;60, "fail")</f>
        <v>fail</v>
      </c>
    </row>
    <row r="14" spans="1:15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>AVERAGE(C14:G14)</f>
        <v>64.8</v>
      </c>
      <c r="I14" s="1">
        <v>69</v>
      </c>
      <c r="J14" s="5">
        <f t="shared" si="0"/>
        <v>66.900000000000006</v>
      </c>
      <c r="K14" s="5" t="str" cm="1">
        <f t="array" ref="K14">_xlfn.IFS(J14&gt;=90, "A", J14&gt;=80, "B", J14&gt;=70, "C", J14&gt;=60, "D", J14&lt;60, "F")</f>
        <v>D</v>
      </c>
      <c r="L14" s="5" t="str" cm="1">
        <f t="array" ref="L14">_xlfn.IFS(J14&gt;=60, "pass", J14&lt;60, "fail")</f>
        <v>pass</v>
      </c>
    </row>
    <row r="15" spans="1:15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>AVERAGE(C15:G15)</f>
        <v>57.2</v>
      </c>
      <c r="I15" s="1">
        <v>54</v>
      </c>
      <c r="J15" s="5">
        <f t="shared" si="0"/>
        <v>55.6</v>
      </c>
      <c r="K15" s="5" t="str" cm="1">
        <f t="array" ref="K15">_xlfn.IFS(J15&gt;=90, "A", J15&gt;=80, "B", J15&gt;=70, "C", J15&gt;=60, "D", J15&lt;60, "F")</f>
        <v>F</v>
      </c>
      <c r="L15" s="5" t="str" cm="1">
        <f t="array" ref="L15">_xlfn.IFS(J15&gt;=60, "pass", J15&lt;60, "fail")</f>
        <v>fail</v>
      </c>
    </row>
    <row r="16" spans="1:15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MAX(C2:C15)</f>
        <v>98</v>
      </c>
      <c r="D17">
        <f>LARGE(D2:D15, 2)</f>
        <v>92</v>
      </c>
      <c r="H17" s="1">
        <f>COUNTIF(H2:H15, "&lt;80")</f>
        <v>8</v>
      </c>
      <c r="J17" s="5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ellIs" dxfId="2" priority="4" operator="equal">
      <formula>"pass"</formula>
    </cfRule>
  </conditionalFormatting>
  <conditionalFormatting sqref="L13">
    <cfRule type="cellIs" dxfId="1" priority="2" operator="equal">
      <formula>"fail"</formula>
    </cfRule>
  </conditionalFormatting>
  <conditionalFormatting sqref="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昀蓁 林</cp:lastModifiedBy>
  <dcterms:created xsi:type="dcterms:W3CDTF">2023-10-19T05:27:10Z</dcterms:created>
  <dcterms:modified xsi:type="dcterms:W3CDTF">2025-10-07T07:47:45Z</dcterms:modified>
</cp:coreProperties>
</file>