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to\Documents\Unief\SOFA\"/>
    </mc:Choice>
  </mc:AlternateContent>
  <xr:revisionPtr revIDLastSave="0" documentId="13_ncr:1_{8B4D840C-0082-4E5B-8E0D-FA3AD456BD6A}" xr6:coauthVersionLast="28" xr6:coauthVersionMax="28" xr10:uidLastSave="{00000000-0000-0000-0000-000000000000}"/>
  <bookViews>
    <workbookView xWindow="0" yWindow="0" windowWidth="17256" windowHeight="6084" xr2:uid="{14C70E4E-F09E-489C-92BC-F639A5623AAB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" l="1"/>
  <c r="M48" i="1"/>
  <c r="M40" i="1"/>
  <c r="M41" i="1"/>
  <c r="J51" i="1" l="1"/>
  <c r="J50" i="1"/>
  <c r="J48" i="1"/>
  <c r="L48" i="1" s="1"/>
  <c r="I47" i="1"/>
  <c r="J47" i="1" s="1"/>
  <c r="L45" i="1"/>
  <c r="L41" i="1"/>
  <c r="J40" i="1"/>
  <c r="L40" i="1" s="1"/>
  <c r="J32" i="1" l="1"/>
  <c r="J31" i="1"/>
  <c r="J28" i="1"/>
  <c r="J26" i="1"/>
  <c r="G32" i="1"/>
  <c r="H32" i="1" s="1"/>
  <c r="G31" i="1"/>
  <c r="H31" i="1" s="1"/>
  <c r="G29" i="1"/>
  <c r="H29" i="1" s="1"/>
  <c r="J29" i="1" s="1"/>
  <c r="G28" i="1"/>
  <c r="H28" i="1" s="1"/>
  <c r="G26" i="1"/>
  <c r="J23" i="1"/>
  <c r="G23" i="1"/>
  <c r="H23" i="1" s="1"/>
  <c r="G22" i="1"/>
  <c r="J22" i="1" s="1"/>
  <c r="G21" i="1"/>
  <c r="H21" i="1" s="1"/>
  <c r="J21" i="1" s="1"/>
  <c r="J16" i="1"/>
  <c r="J15" i="1"/>
  <c r="J12" i="1"/>
  <c r="J10" i="1"/>
  <c r="J7" i="1"/>
  <c r="G16" i="1"/>
  <c r="H16" i="1" s="1"/>
  <c r="G15" i="1"/>
  <c r="H15" i="1" s="1"/>
  <c r="G13" i="1"/>
  <c r="H13" i="1" s="1"/>
  <c r="J13" i="1" s="1"/>
  <c r="G12" i="1"/>
  <c r="H12" i="1" s="1"/>
  <c r="G10" i="1"/>
  <c r="H10" i="1" s="1"/>
  <c r="G7" i="1"/>
  <c r="H7" i="1" s="1"/>
  <c r="G6" i="1"/>
  <c r="H6" i="1" s="1"/>
  <c r="J6" i="1" s="1"/>
  <c r="G5" i="1"/>
  <c r="H5" i="1" s="1"/>
  <c r="J5" i="1" s="1"/>
  <c r="J18" i="1" l="1"/>
  <c r="J34" i="1"/>
</calcChain>
</file>

<file path=xl/sharedStrings.xml><?xml version="1.0" encoding="utf-8"?>
<sst xmlns="http://schemas.openxmlformats.org/spreadsheetml/2006/main" count="127" uniqueCount="43">
  <si>
    <t>overzicht drank</t>
  </si>
  <si>
    <t>wodka wit</t>
  </si>
  <si>
    <t>wodka rood</t>
  </si>
  <si>
    <t>appeljenever</t>
  </si>
  <si>
    <t>ice tea</t>
  </si>
  <si>
    <t>sinaasappel</t>
  </si>
  <si>
    <t>cranberry</t>
  </si>
  <si>
    <t>blue curacao</t>
  </si>
  <si>
    <t>pulco</t>
  </si>
  <si>
    <t>liters in sofa kot</t>
  </si>
  <si>
    <t>tequila</t>
  </si>
  <si>
    <t>2L</t>
  </si>
  <si>
    <t>sodastream</t>
  </si>
  <si>
    <t>Liters nodig voor 40L</t>
  </si>
  <si>
    <t xml:space="preserve">seks on the </t>
  </si>
  <si>
    <t>beach</t>
  </si>
  <si>
    <t>elk 1/3</t>
  </si>
  <si>
    <t>wodka redbull</t>
  </si>
  <si>
    <t>appel ice tea</t>
  </si>
  <si>
    <t>drank</t>
  </si>
  <si>
    <t>cocktail</t>
  </si>
  <si>
    <t>verhoudingen</t>
  </si>
  <si>
    <t>twee derde</t>
  </si>
  <si>
    <t>een derde</t>
  </si>
  <si>
    <t xml:space="preserve">twee derde </t>
  </si>
  <si>
    <t>blue thrill</t>
  </si>
  <si>
    <t>half</t>
  </si>
  <si>
    <t>Liters aan te kopen</t>
  </si>
  <si>
    <t>tequila shots ?</t>
  </si>
  <si>
    <t>Prijzen</t>
  </si>
  <si>
    <t>Aantal flessen nodig</t>
  </si>
  <si>
    <t>?</t>
  </si>
  <si>
    <t>Liter per fles</t>
  </si>
  <si>
    <t>Totaal</t>
  </si>
  <si>
    <t>totaal aan te kopen</t>
  </si>
  <si>
    <t>Liters nodig voor 30L</t>
  </si>
  <si>
    <t>aantal flessen afgerond naar beneden</t>
  </si>
  <si>
    <t>17L</t>
  </si>
  <si>
    <t>32L</t>
  </si>
  <si>
    <t>20L</t>
  </si>
  <si>
    <t>9,1L</t>
  </si>
  <si>
    <t>overschot</t>
  </si>
  <si>
    <t>Liters nodig voor x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</si>
</sst>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042-AA26-4678-AFD4-ECF2619F47D2}">
  <dimension ref="A1:M65"/>
  <sheetViews>
    <sheetView tabSelected="1" topLeftCell="A31" workbookViewId="0">
      <selection activeCell="M53" sqref="M53"/>
    </sheetView>
  </sheetViews>
  <sheetFormatPr defaultRowHeight="14.4" x14ac:dyDescent="0.3"/>
  <cols>
    <col min="1" max="1" width="13.5546875" bestFit="1" customWidth="1"/>
    <col min="2" max="2" width="12.44140625" bestFit="1" customWidth="1"/>
    <col min="3" max="3" width="11.44140625" bestFit="1" customWidth="1"/>
    <col min="4" max="4" width="11.44140625" customWidth="1"/>
    <col min="5" max="5" width="14.109375" bestFit="1" customWidth="1"/>
    <col min="6" max="6" width="18.109375" bestFit="1" customWidth="1"/>
    <col min="7" max="7" width="16.5546875" bestFit="1" customWidth="1"/>
    <col min="8" max="8" width="17.44140625" bestFit="1" customWidth="1"/>
    <col min="9" max="9" width="16.5546875" bestFit="1" customWidth="1"/>
    <col min="10" max="10" width="6.6640625" customWidth="1"/>
  </cols>
  <sheetData>
    <row r="1" spans="1:11" x14ac:dyDescent="0.3">
      <c r="A1" t="s">
        <v>0</v>
      </c>
    </row>
    <row r="3" spans="1:11" x14ac:dyDescent="0.3">
      <c r="A3" t="s">
        <v>20</v>
      </c>
      <c r="B3" t="s">
        <v>21</v>
      </c>
      <c r="C3" t="s">
        <v>19</v>
      </c>
      <c r="D3" t="s">
        <v>32</v>
      </c>
      <c r="E3" t="s">
        <v>9</v>
      </c>
      <c r="F3" t="s">
        <v>13</v>
      </c>
      <c r="G3" t="s">
        <v>27</v>
      </c>
      <c r="H3" t="s">
        <v>30</v>
      </c>
      <c r="I3" t="s">
        <v>29</v>
      </c>
      <c r="J3" t="s">
        <v>33</v>
      </c>
    </row>
    <row r="5" spans="1:11" x14ac:dyDescent="0.3">
      <c r="A5" t="s">
        <v>14</v>
      </c>
      <c r="B5" t="s">
        <v>16</v>
      </c>
      <c r="C5" t="s">
        <v>5</v>
      </c>
      <c r="D5">
        <v>1</v>
      </c>
      <c r="E5">
        <v>10</v>
      </c>
      <c r="F5">
        <v>13</v>
      </c>
      <c r="G5">
        <f>F5-E5</f>
        <v>3</v>
      </c>
      <c r="H5">
        <f>G5/D5</f>
        <v>3</v>
      </c>
      <c r="I5">
        <v>0.69</v>
      </c>
      <c r="J5">
        <f>I5*H5</f>
        <v>2.0699999999999998</v>
      </c>
    </row>
    <row r="6" spans="1:11" x14ac:dyDescent="0.3">
      <c r="A6" t="s">
        <v>15</v>
      </c>
      <c r="B6" t="s">
        <v>16</v>
      </c>
      <c r="C6" t="s">
        <v>6</v>
      </c>
      <c r="D6">
        <v>1</v>
      </c>
      <c r="E6">
        <v>13</v>
      </c>
      <c r="F6">
        <v>13</v>
      </c>
      <c r="G6">
        <f>F6-E6</f>
        <v>0</v>
      </c>
      <c r="H6">
        <f>G6/D6</f>
        <v>0</v>
      </c>
      <c r="I6">
        <v>1.89</v>
      </c>
      <c r="J6">
        <f>I6*H6</f>
        <v>0</v>
      </c>
    </row>
    <row r="7" spans="1:11" x14ac:dyDescent="0.3">
      <c r="B7" t="s">
        <v>16</v>
      </c>
      <c r="C7" t="s">
        <v>1</v>
      </c>
      <c r="D7">
        <v>0.7</v>
      </c>
      <c r="E7">
        <v>6.5</v>
      </c>
      <c r="F7">
        <v>13</v>
      </c>
      <c r="G7">
        <f>F7-E7</f>
        <v>6.5</v>
      </c>
      <c r="H7">
        <f>G7/D7</f>
        <v>9.2857142857142865</v>
      </c>
      <c r="I7">
        <v>4.99</v>
      </c>
      <c r="J7">
        <f>I7*9</f>
        <v>44.910000000000004</v>
      </c>
      <c r="K7" t="s">
        <v>36</v>
      </c>
    </row>
    <row r="9" spans="1:11" x14ac:dyDescent="0.3">
      <c r="A9" t="s">
        <v>17</v>
      </c>
      <c r="B9" s="1" t="s">
        <v>24</v>
      </c>
      <c r="C9" t="s">
        <v>12</v>
      </c>
      <c r="D9" t="s">
        <v>31</v>
      </c>
      <c r="E9">
        <v>0</v>
      </c>
      <c r="F9">
        <v>26</v>
      </c>
      <c r="G9" t="s">
        <v>31</v>
      </c>
      <c r="H9" t="s">
        <v>31</v>
      </c>
      <c r="I9">
        <v>0</v>
      </c>
      <c r="J9">
        <v>0</v>
      </c>
    </row>
    <row r="10" spans="1:11" x14ac:dyDescent="0.3">
      <c r="B10" s="1" t="s">
        <v>23</v>
      </c>
      <c r="C10" t="s">
        <v>2</v>
      </c>
      <c r="D10">
        <v>0.7</v>
      </c>
      <c r="E10">
        <v>10.5</v>
      </c>
      <c r="F10">
        <v>13</v>
      </c>
      <c r="G10">
        <f>F10-E10</f>
        <v>2.5</v>
      </c>
      <c r="H10">
        <f>G10/D10</f>
        <v>3.5714285714285716</v>
      </c>
      <c r="I10">
        <v>13.49</v>
      </c>
      <c r="J10">
        <f>I10*3</f>
        <v>40.47</v>
      </c>
      <c r="K10" t="s">
        <v>36</v>
      </c>
    </row>
    <row r="12" spans="1:11" x14ac:dyDescent="0.3">
      <c r="A12" t="s">
        <v>18</v>
      </c>
      <c r="B12" t="s">
        <v>23</v>
      </c>
      <c r="C12" t="s">
        <v>3</v>
      </c>
      <c r="D12">
        <v>0.7</v>
      </c>
      <c r="E12">
        <v>5.6</v>
      </c>
      <c r="F12">
        <v>13</v>
      </c>
      <c r="G12">
        <f>F12-E12</f>
        <v>7.4</v>
      </c>
      <c r="H12">
        <f>G12/D12</f>
        <v>10.571428571428573</v>
      </c>
      <c r="I12">
        <v>3.99</v>
      </c>
      <c r="J12">
        <f>I12*10</f>
        <v>39.900000000000006</v>
      </c>
      <c r="K12" t="s">
        <v>36</v>
      </c>
    </row>
    <row r="13" spans="1:11" x14ac:dyDescent="0.3">
      <c r="B13" t="s">
        <v>22</v>
      </c>
      <c r="C13" t="s">
        <v>4</v>
      </c>
      <c r="D13">
        <v>2</v>
      </c>
      <c r="E13">
        <v>14</v>
      </c>
      <c r="F13">
        <v>26</v>
      </c>
      <c r="G13">
        <f>F13-E13</f>
        <v>12</v>
      </c>
      <c r="H13">
        <f>G13/D13</f>
        <v>6</v>
      </c>
      <c r="I13">
        <v>0.65</v>
      </c>
      <c r="J13">
        <f>I13*H13</f>
        <v>3.9000000000000004</v>
      </c>
    </row>
    <row r="15" spans="1:11" x14ac:dyDescent="0.3">
      <c r="A15" t="s">
        <v>25</v>
      </c>
      <c r="B15" s="1" t="s">
        <v>26</v>
      </c>
      <c r="C15" t="s">
        <v>7</v>
      </c>
      <c r="D15">
        <v>0.7</v>
      </c>
      <c r="E15">
        <v>4.9000000000000004</v>
      </c>
      <c r="F15">
        <v>20</v>
      </c>
      <c r="G15">
        <f>F15-E15</f>
        <v>15.1</v>
      </c>
      <c r="H15">
        <f>G15/D15</f>
        <v>21.571428571428573</v>
      </c>
      <c r="I15">
        <v>4.79</v>
      </c>
      <c r="J15">
        <f>I15*21</f>
        <v>100.59</v>
      </c>
      <c r="K15" t="s">
        <v>36</v>
      </c>
    </row>
    <row r="16" spans="1:11" x14ac:dyDescent="0.3">
      <c r="B16" t="s">
        <v>26</v>
      </c>
      <c r="C16" t="s">
        <v>8</v>
      </c>
      <c r="D16">
        <v>0.7</v>
      </c>
      <c r="E16">
        <v>4.2</v>
      </c>
      <c r="F16">
        <v>20</v>
      </c>
      <c r="G16">
        <f>F16-E16</f>
        <v>15.8</v>
      </c>
      <c r="H16">
        <f>G16/D16</f>
        <v>22.571428571428573</v>
      </c>
      <c r="I16">
        <v>3.54</v>
      </c>
      <c r="J16">
        <f>I16*22</f>
        <v>77.88</v>
      </c>
      <c r="K16" t="s">
        <v>36</v>
      </c>
    </row>
    <row r="18" spans="1:11" x14ac:dyDescent="0.3">
      <c r="J18">
        <f>SUM(J5:J16)</f>
        <v>309.72000000000003</v>
      </c>
      <c r="K18" t="s">
        <v>34</v>
      </c>
    </row>
    <row r="20" spans="1:11" x14ac:dyDescent="0.3">
      <c r="A20" t="s">
        <v>20</v>
      </c>
      <c r="B20" t="s">
        <v>21</v>
      </c>
      <c r="C20" t="s">
        <v>19</v>
      </c>
      <c r="D20" t="s">
        <v>32</v>
      </c>
      <c r="E20" t="s">
        <v>9</v>
      </c>
      <c r="F20" t="s">
        <v>35</v>
      </c>
      <c r="G20" t="s">
        <v>27</v>
      </c>
      <c r="H20" t="s">
        <v>30</v>
      </c>
      <c r="I20" t="s">
        <v>29</v>
      </c>
      <c r="J20" t="s">
        <v>33</v>
      </c>
    </row>
    <row r="21" spans="1:11" x14ac:dyDescent="0.3">
      <c r="A21" t="s">
        <v>14</v>
      </c>
      <c r="B21" t="s">
        <v>16</v>
      </c>
      <c r="C21" t="s">
        <v>5</v>
      </c>
      <c r="D21">
        <v>1</v>
      </c>
      <c r="E21">
        <v>10</v>
      </c>
      <c r="F21">
        <v>10</v>
      </c>
      <c r="G21">
        <f>F21-E21</f>
        <v>0</v>
      </c>
      <c r="H21">
        <f>G21/D21</f>
        <v>0</v>
      </c>
      <c r="I21">
        <v>0.69</v>
      </c>
      <c r="J21">
        <f>I21*H21</f>
        <v>0</v>
      </c>
    </row>
    <row r="22" spans="1:11" x14ac:dyDescent="0.3">
      <c r="A22" t="s">
        <v>15</v>
      </c>
      <c r="B22" t="s">
        <v>16</v>
      </c>
      <c r="C22" t="s">
        <v>6</v>
      </c>
      <c r="D22">
        <v>1</v>
      </c>
      <c r="E22">
        <v>13</v>
      </c>
      <c r="F22">
        <v>10</v>
      </c>
      <c r="G22">
        <f>F22-E22</f>
        <v>-3</v>
      </c>
      <c r="H22">
        <v>0</v>
      </c>
      <c r="I22">
        <v>1.89</v>
      </c>
      <c r="J22">
        <f>I22*H22</f>
        <v>0</v>
      </c>
    </row>
    <row r="23" spans="1:11" x14ac:dyDescent="0.3">
      <c r="B23" t="s">
        <v>16</v>
      </c>
      <c r="C23" t="s">
        <v>1</v>
      </c>
      <c r="D23">
        <v>0.7</v>
      </c>
      <c r="E23">
        <v>6.5</v>
      </c>
      <c r="F23">
        <v>10</v>
      </c>
      <c r="G23">
        <f>F23-E23</f>
        <v>3.5</v>
      </c>
      <c r="H23">
        <f>G23/D23</f>
        <v>5</v>
      </c>
      <c r="I23">
        <v>4.99</v>
      </c>
      <c r="J23">
        <f>I23*9</f>
        <v>44.910000000000004</v>
      </c>
    </row>
    <row r="25" spans="1:11" x14ac:dyDescent="0.3">
      <c r="A25" t="s">
        <v>17</v>
      </c>
      <c r="B25" s="1" t="s">
        <v>24</v>
      </c>
      <c r="C25" t="s">
        <v>12</v>
      </c>
      <c r="D25" t="s">
        <v>31</v>
      </c>
      <c r="E25">
        <v>0</v>
      </c>
      <c r="F25">
        <v>20</v>
      </c>
      <c r="G25" t="s">
        <v>31</v>
      </c>
      <c r="H25" t="s">
        <v>31</v>
      </c>
      <c r="I25">
        <v>0</v>
      </c>
      <c r="J25">
        <v>0</v>
      </c>
    </row>
    <row r="26" spans="1:11" x14ac:dyDescent="0.3">
      <c r="B26" s="1" t="s">
        <v>23</v>
      </c>
      <c r="C26" t="s">
        <v>2</v>
      </c>
      <c r="D26">
        <v>0.7</v>
      </c>
      <c r="E26">
        <v>10.5</v>
      </c>
      <c r="F26">
        <v>10</v>
      </c>
      <c r="G26">
        <f>F26-E26</f>
        <v>-0.5</v>
      </c>
      <c r="H26">
        <v>0</v>
      </c>
      <c r="I26">
        <v>13.49</v>
      </c>
      <c r="J26">
        <f>I26*0</f>
        <v>0</v>
      </c>
    </row>
    <row r="28" spans="1:11" x14ac:dyDescent="0.3">
      <c r="A28" t="s">
        <v>18</v>
      </c>
      <c r="B28" t="s">
        <v>23</v>
      </c>
      <c r="C28" t="s">
        <v>3</v>
      </c>
      <c r="D28">
        <v>0.7</v>
      </c>
      <c r="E28">
        <v>5.6</v>
      </c>
      <c r="F28">
        <v>10</v>
      </c>
      <c r="G28">
        <f>F28-E28</f>
        <v>4.4000000000000004</v>
      </c>
      <c r="H28">
        <f>G28/D28</f>
        <v>6.2857142857142865</v>
      </c>
      <c r="I28">
        <v>3.99</v>
      </c>
      <c r="J28">
        <f>I28*6</f>
        <v>23.94</v>
      </c>
      <c r="K28" t="s">
        <v>36</v>
      </c>
    </row>
    <row r="29" spans="1:11" x14ac:dyDescent="0.3">
      <c r="B29" t="s">
        <v>22</v>
      </c>
      <c r="C29" t="s">
        <v>4</v>
      </c>
      <c r="D29">
        <v>2</v>
      </c>
      <c r="E29">
        <v>14</v>
      </c>
      <c r="F29">
        <v>20</v>
      </c>
      <c r="G29">
        <f>F29-E29</f>
        <v>6</v>
      </c>
      <c r="H29">
        <f>G29/D29</f>
        <v>3</v>
      </c>
      <c r="I29">
        <v>0.65</v>
      </c>
      <c r="J29">
        <f>I29*H29</f>
        <v>1.9500000000000002</v>
      </c>
    </row>
    <row r="31" spans="1:11" x14ac:dyDescent="0.3">
      <c r="A31" t="s">
        <v>25</v>
      </c>
      <c r="B31" s="1" t="s">
        <v>26</v>
      </c>
      <c r="C31" t="s">
        <v>7</v>
      </c>
      <c r="D31">
        <v>0.7</v>
      </c>
      <c r="E31">
        <v>4.9000000000000004</v>
      </c>
      <c r="F31">
        <v>15</v>
      </c>
      <c r="G31">
        <f>F31-E31</f>
        <v>10.1</v>
      </c>
      <c r="H31">
        <f>G31/D31</f>
        <v>14.428571428571429</v>
      </c>
      <c r="I31">
        <v>4.79</v>
      </c>
      <c r="J31">
        <f>I31*14</f>
        <v>67.06</v>
      </c>
      <c r="K31" t="s">
        <v>36</v>
      </c>
    </row>
    <row r="32" spans="1:11" x14ac:dyDescent="0.3">
      <c r="B32" t="s">
        <v>26</v>
      </c>
      <c r="C32" t="s">
        <v>8</v>
      </c>
      <c r="D32">
        <v>0.7</v>
      </c>
      <c r="E32">
        <v>4.2</v>
      </c>
      <c r="F32">
        <v>15</v>
      </c>
      <c r="G32">
        <f>F32-E32</f>
        <v>10.8</v>
      </c>
      <c r="H32">
        <f>G32/D32</f>
        <v>15.428571428571431</v>
      </c>
      <c r="I32">
        <v>3.54</v>
      </c>
      <c r="J32">
        <f>I32*15</f>
        <v>53.1</v>
      </c>
      <c r="K32" t="s">
        <v>36</v>
      </c>
    </row>
    <row r="34" spans="1:13" x14ac:dyDescent="0.3">
      <c r="J34">
        <f>SUM(J21:J32)</f>
        <v>190.96</v>
      </c>
      <c r="K34" t="s">
        <v>34</v>
      </c>
    </row>
    <row r="36" spans="1:13" x14ac:dyDescent="0.3">
      <c r="A36" t="s">
        <v>28</v>
      </c>
      <c r="C36" t="s">
        <v>10</v>
      </c>
      <c r="E36" t="s">
        <v>11</v>
      </c>
    </row>
    <row r="39" spans="1:13" x14ac:dyDescent="0.3">
      <c r="A39" t="s">
        <v>20</v>
      </c>
      <c r="B39" t="s">
        <v>21</v>
      </c>
      <c r="C39" t="s">
        <v>19</v>
      </c>
      <c r="D39" t="s">
        <v>32</v>
      </c>
      <c r="E39" t="s">
        <v>9</v>
      </c>
      <c r="F39" t="s">
        <v>42</v>
      </c>
      <c r="G39" t="s">
        <v>41</v>
      </c>
      <c r="I39" t="s">
        <v>27</v>
      </c>
      <c r="J39" t="s">
        <v>30</v>
      </c>
      <c r="K39" t="s">
        <v>29</v>
      </c>
      <c r="L39" t="s">
        <v>33</v>
      </c>
    </row>
    <row r="40" spans="1:13" x14ac:dyDescent="0.3">
      <c r="A40" t="s">
        <v>14</v>
      </c>
      <c r="B40" t="s">
        <v>16</v>
      </c>
      <c r="C40" t="s">
        <v>5</v>
      </c>
      <c r="D40">
        <v>1</v>
      </c>
      <c r="E40">
        <v>10</v>
      </c>
      <c r="F40">
        <v>7</v>
      </c>
      <c r="G40">
        <v>3</v>
      </c>
      <c r="I40">
        <v>0</v>
      </c>
      <c r="J40">
        <f>I40/D40</f>
        <v>0</v>
      </c>
      <c r="K40">
        <v>0.69</v>
      </c>
      <c r="L40">
        <f>K40*J40</f>
        <v>0</v>
      </c>
      <c r="M40">
        <f>K40*G40</f>
        <v>2.0699999999999998</v>
      </c>
    </row>
    <row r="41" spans="1:13" x14ac:dyDescent="0.3">
      <c r="A41" t="s">
        <v>15</v>
      </c>
      <c r="B41" t="s">
        <v>16</v>
      </c>
      <c r="C41" t="s">
        <v>6</v>
      </c>
      <c r="D41">
        <v>1</v>
      </c>
      <c r="E41">
        <v>13</v>
      </c>
      <c r="F41">
        <v>6.5</v>
      </c>
      <c r="G41">
        <v>6.5</v>
      </c>
      <c r="I41">
        <v>0</v>
      </c>
      <c r="J41">
        <v>0</v>
      </c>
      <c r="K41">
        <v>1.89</v>
      </c>
      <c r="L41">
        <f>K41*J41</f>
        <v>0</v>
      </c>
      <c r="M41">
        <f>K41*6.5</f>
        <v>12.285</v>
      </c>
    </row>
    <row r="42" spans="1:13" x14ac:dyDescent="0.3">
      <c r="A42" t="s">
        <v>39</v>
      </c>
      <c r="B42" t="s">
        <v>16</v>
      </c>
      <c r="C42" t="s">
        <v>1</v>
      </c>
      <c r="D42">
        <v>0.7</v>
      </c>
      <c r="E42">
        <v>6.5</v>
      </c>
      <c r="F42">
        <v>6.5</v>
      </c>
      <c r="G42">
        <v>0</v>
      </c>
      <c r="I42">
        <v>0</v>
      </c>
      <c r="J42">
        <v>0</v>
      </c>
      <c r="K42">
        <v>4.99</v>
      </c>
      <c r="L42">
        <v>0</v>
      </c>
    </row>
    <row r="44" spans="1:13" x14ac:dyDescent="0.3">
      <c r="A44" t="s">
        <v>17</v>
      </c>
      <c r="B44" s="1" t="s">
        <v>24</v>
      </c>
      <c r="C44" t="s">
        <v>12</v>
      </c>
      <c r="D44" t="s">
        <v>31</v>
      </c>
      <c r="E44">
        <v>0</v>
      </c>
      <c r="F44">
        <v>21.5</v>
      </c>
      <c r="G44">
        <v>0</v>
      </c>
      <c r="I44" t="s">
        <v>31</v>
      </c>
      <c r="J44" t="s">
        <v>31</v>
      </c>
      <c r="K44">
        <v>0</v>
      </c>
      <c r="L44">
        <v>0</v>
      </c>
    </row>
    <row r="45" spans="1:13" x14ac:dyDescent="0.3">
      <c r="A45" t="s">
        <v>38</v>
      </c>
      <c r="B45" s="1" t="s">
        <v>23</v>
      </c>
      <c r="C45" t="s">
        <v>2</v>
      </c>
      <c r="D45">
        <v>0.7</v>
      </c>
      <c r="E45">
        <v>10.5</v>
      </c>
      <c r="F45">
        <v>10.5</v>
      </c>
      <c r="G45">
        <v>0</v>
      </c>
      <c r="I45">
        <v>0</v>
      </c>
      <c r="J45">
        <v>0</v>
      </c>
      <c r="K45">
        <v>13.49</v>
      </c>
      <c r="L45">
        <f>K45*0</f>
        <v>0</v>
      </c>
    </row>
    <row r="47" spans="1:13" x14ac:dyDescent="0.3">
      <c r="A47" t="s">
        <v>18</v>
      </c>
      <c r="B47" t="s">
        <v>23</v>
      </c>
      <c r="C47" t="s">
        <v>3</v>
      </c>
      <c r="D47">
        <v>0.7</v>
      </c>
      <c r="E47">
        <v>5.6</v>
      </c>
      <c r="F47">
        <v>5.6</v>
      </c>
      <c r="G47">
        <v>0</v>
      </c>
      <c r="I47">
        <f>F47-E47</f>
        <v>0</v>
      </c>
      <c r="J47">
        <f>I47/D47</f>
        <v>0</v>
      </c>
      <c r="K47">
        <v>3.99</v>
      </c>
      <c r="L47">
        <v>0</v>
      </c>
    </row>
    <row r="48" spans="1:13" x14ac:dyDescent="0.3">
      <c r="A48" t="s">
        <v>37</v>
      </c>
      <c r="B48" t="s">
        <v>22</v>
      </c>
      <c r="C48" t="s">
        <v>4</v>
      </c>
      <c r="D48">
        <v>2</v>
      </c>
      <c r="E48">
        <v>14</v>
      </c>
      <c r="F48">
        <v>11.3</v>
      </c>
      <c r="G48">
        <v>2.7</v>
      </c>
      <c r="I48">
        <v>0</v>
      </c>
      <c r="J48">
        <f>I48/D48</f>
        <v>0</v>
      </c>
      <c r="K48">
        <v>0.65</v>
      </c>
      <c r="L48">
        <f>K48*J48</f>
        <v>0</v>
      </c>
      <c r="M48">
        <f>K48*G48</f>
        <v>1.7550000000000001</v>
      </c>
    </row>
    <row r="50" spans="1:13" x14ac:dyDescent="0.3">
      <c r="A50" t="s">
        <v>25</v>
      </c>
      <c r="B50" s="1" t="s">
        <v>26</v>
      </c>
      <c r="C50" t="s">
        <v>7</v>
      </c>
      <c r="D50">
        <v>0.7</v>
      </c>
      <c r="E50">
        <v>4.9000000000000004</v>
      </c>
      <c r="F50">
        <v>4.9000000000000004</v>
      </c>
      <c r="G50">
        <v>0</v>
      </c>
      <c r="I50">
        <v>0</v>
      </c>
      <c r="J50">
        <f>I50/D50</f>
        <v>0</v>
      </c>
      <c r="K50">
        <v>4.79</v>
      </c>
      <c r="L50">
        <v>0</v>
      </c>
    </row>
    <row r="51" spans="1:13" x14ac:dyDescent="0.3">
      <c r="A51" t="s">
        <v>40</v>
      </c>
      <c r="B51" t="s">
        <v>26</v>
      </c>
      <c r="C51" t="s">
        <v>8</v>
      </c>
      <c r="D51">
        <v>0.7</v>
      </c>
      <c r="E51">
        <v>4.2</v>
      </c>
      <c r="F51">
        <v>4.2</v>
      </c>
      <c r="G51">
        <v>0</v>
      </c>
      <c r="I51">
        <v>0</v>
      </c>
      <c r="J51">
        <f>I51/D51</f>
        <v>0</v>
      </c>
      <c r="K51">
        <v>3.54</v>
      </c>
      <c r="L51">
        <v>0</v>
      </c>
    </row>
    <row r="52" spans="1:13" x14ac:dyDescent="0.3">
      <c r="M52">
        <f>SUM(M40:M41,M48)</f>
        <v>16.11</v>
      </c>
    </row>
    <row r="59" spans="1:13" x14ac:dyDescent="0.3">
      <c r="B59" s="1"/>
    </row>
    <row r="60" spans="1:13" x14ac:dyDescent="0.3">
      <c r="B60" s="1"/>
    </row>
    <row r="65" spans="2:2" x14ac:dyDescent="0.3">
      <c r="B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Lo Bue</dc:creator>
  <cp:lastModifiedBy>Benito Lo Bue</cp:lastModifiedBy>
  <dcterms:created xsi:type="dcterms:W3CDTF">2018-03-03T21:20:29Z</dcterms:created>
  <dcterms:modified xsi:type="dcterms:W3CDTF">2018-03-06T23:58:53Z</dcterms:modified>
</cp:coreProperties>
</file>