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2"/>
  </bookViews>
  <sheets>
    <sheet name="1月" sheetId="1" r:id="rId1"/>
    <sheet name="2月" sheetId="2" r:id="rId2"/>
    <sheet name="3月" sheetId="3" r:id="rId3"/>
    <sheet name="4月" sheetId="6" r:id="rId4"/>
    <sheet name="5月" sheetId="7" r:id="rId5"/>
    <sheet name="6月" sheetId="8" r:id="rId6"/>
    <sheet name="7月" sheetId="9" r:id="rId7"/>
    <sheet name="8月" sheetId="10" r:id="rId8"/>
    <sheet name="9月" sheetId="11" r:id="rId9"/>
    <sheet name="10月" sheetId="12" r:id="rId10"/>
    <sheet name="11月" sheetId="13" r:id="rId11"/>
    <sheet name="12月" sheetId="14" r:id="rId12"/>
  </sheets>
  <calcPr calcId="144525"/>
</workbook>
</file>

<file path=xl/sharedStrings.xml><?xml version="1.0" encoding="utf-8"?>
<sst xmlns="http://schemas.openxmlformats.org/spreadsheetml/2006/main" count="420" uniqueCount="38">
  <si>
    <t>2022年1月各水厂送水量统计</t>
  </si>
  <si>
    <t>日期</t>
  </si>
  <si>
    <t>供水量（M3）</t>
  </si>
  <si>
    <t>总计</t>
  </si>
  <si>
    <t>平均出厂压力（MPa）</t>
  </si>
  <si>
    <t>大港水务（M3）</t>
  </si>
  <si>
    <r>
      <rPr>
        <b/>
        <sz val="14"/>
        <color indexed="8"/>
        <rFont val="宋体"/>
        <charset val="134"/>
      </rPr>
      <t>大港油田（</t>
    </r>
    <r>
      <rPr>
        <b/>
        <sz val="14"/>
        <color indexed="8"/>
        <rFont val="Times New Roman"/>
        <charset val="134"/>
      </rPr>
      <t>M3</t>
    </r>
    <r>
      <rPr>
        <b/>
        <sz val="14"/>
        <color indexed="8"/>
        <rFont val="宋体"/>
        <charset val="134"/>
      </rPr>
      <t>）</t>
    </r>
  </si>
  <si>
    <t>芥园</t>
  </si>
  <si>
    <t>通用</t>
  </si>
  <si>
    <t>新开河</t>
  </si>
  <si>
    <t>津滨</t>
  </si>
  <si>
    <t>市区合计</t>
  </si>
  <si>
    <t>新村</t>
  </si>
  <si>
    <t>新河</t>
  </si>
  <si>
    <t>新区</t>
  </si>
  <si>
    <t>大港油田</t>
  </si>
  <si>
    <t>津港水厂</t>
  </si>
  <si>
    <t>滨海水务合计</t>
  </si>
  <si>
    <t>滨海</t>
  </si>
  <si>
    <t>津港</t>
  </si>
  <si>
    <t>津滨来水</t>
  </si>
  <si>
    <t>大港供水站(滦)</t>
  </si>
  <si>
    <t>小计</t>
  </si>
  <si>
    <t>进水量</t>
  </si>
  <si>
    <t>日均</t>
  </si>
  <si>
    <t>高日</t>
  </si>
  <si>
    <t>低日</t>
  </si>
  <si>
    <t>2022年2月各水厂送水量统计</t>
  </si>
  <si>
    <t>2022年3月各水厂送水量统计</t>
  </si>
  <si>
    <t>2022年4月各水厂送水量统计</t>
  </si>
  <si>
    <t>2022年5月各水厂送水量统计</t>
  </si>
  <si>
    <t>2022年6月各水厂送水量统计</t>
  </si>
  <si>
    <t>2022年7月各水厂送水量统计</t>
  </si>
  <si>
    <t>2022年8月各水厂送水量统计</t>
  </si>
  <si>
    <t>2022年9月各水厂送水量统计</t>
  </si>
  <si>
    <t>2022年10月各水厂送水量统计</t>
  </si>
  <si>
    <t>2022年11月各水厂送水量统计</t>
  </si>
  <si>
    <t>2022年12月各水厂送水量统计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</si>
</sst>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177" formatCode="0.00_ "/>
    <numFmt numFmtId="178" formatCode="0.00_);[Red]\(0.00\)"/>
  </numFmts>
  <fonts count="2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宋体"/>
      <charset val="134"/>
    </font>
    <font>
      <sz val="14"/>
      <color indexed="8"/>
      <name val="Times New Roman"/>
      <charset val="134"/>
    </font>
    <font>
      <b/>
      <sz val="14"/>
      <color indexed="8"/>
      <name val="宋体"/>
      <charset val="134"/>
    </font>
    <font>
      <b/>
      <sz val="14"/>
      <color indexed="8"/>
      <name val="Times New Roman"/>
      <charset val="134"/>
    </font>
    <font>
      <sz val="14"/>
      <color indexed="8"/>
      <name val="Symbol"/>
      <charset val="2"/>
    </font>
    <font>
      <sz val="14"/>
      <name val="Symbol"/>
      <charset val="2"/>
    </font>
    <font>
      <b/>
      <sz val="14"/>
      <name val="Times New Roman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23" borderId="49" applyNumberFormat="0" applyAlignment="0" applyProtection="0">
      <alignment vertical="center"/>
    </xf>
    <xf numFmtId="0" fontId="23" fillId="23" borderId="45" applyNumberFormat="0" applyAlignment="0" applyProtection="0">
      <alignment vertical="center"/>
    </xf>
    <xf numFmtId="0" fontId="24" fillId="24" borderId="5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0" borderId="8" xfId="0" applyNumberFormat="1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7" fillId="0" borderId="11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176" fontId="7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6" fontId="7" fillId="0" borderId="16" xfId="0" applyNumberFormat="1" applyFont="1" applyFill="1" applyBorder="1" applyAlignment="1">
      <alignment horizontal="center" vertical="center"/>
    </xf>
    <xf numFmtId="176" fontId="7" fillId="0" borderId="15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76" fontId="8" fillId="0" borderId="15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176" fontId="8" fillId="0" borderId="21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176" fontId="8" fillId="0" borderId="23" xfId="0" applyNumberFormat="1" applyFont="1" applyFill="1" applyBorder="1" applyAlignment="1">
      <alignment horizontal="center" vertical="center"/>
    </xf>
    <xf numFmtId="176" fontId="4" fillId="0" borderId="24" xfId="0" applyNumberFormat="1" applyFont="1" applyFill="1" applyBorder="1" applyAlignment="1">
      <alignment horizontal="center" vertical="center"/>
    </xf>
    <xf numFmtId="176" fontId="4" fillId="0" borderId="25" xfId="0" applyNumberFormat="1" applyFont="1" applyFill="1" applyBorder="1" applyAlignment="1">
      <alignment horizontal="center" vertical="center"/>
    </xf>
    <xf numFmtId="178" fontId="4" fillId="0" borderId="26" xfId="0" applyNumberFormat="1" applyFont="1" applyFill="1" applyBorder="1" applyAlignment="1">
      <alignment horizontal="center" vertical="center"/>
    </xf>
    <xf numFmtId="178" fontId="4" fillId="0" borderId="27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3" borderId="29" xfId="0" applyNumberFormat="1" applyFont="1" applyFill="1" applyBorder="1" applyAlignment="1">
      <alignment horizontal="center" vertical="center" wrapText="1"/>
    </xf>
    <xf numFmtId="176" fontId="4" fillId="0" borderId="30" xfId="0" applyNumberFormat="1" applyFont="1" applyFill="1" applyBorder="1" applyAlignment="1">
      <alignment horizontal="center" vertical="center"/>
    </xf>
    <xf numFmtId="178" fontId="4" fillId="0" borderId="31" xfId="0" applyNumberFormat="1" applyFont="1" applyFill="1" applyBorder="1" applyAlignment="1">
      <alignment horizontal="center" vertical="center"/>
    </xf>
    <xf numFmtId="178" fontId="4" fillId="0" borderId="32" xfId="0" applyNumberFormat="1" applyFont="1" applyFill="1" applyBorder="1" applyAlignment="1">
      <alignment horizontal="center" vertical="center"/>
    </xf>
    <xf numFmtId="176" fontId="7" fillId="0" borderId="33" xfId="0" applyNumberFormat="1" applyFont="1" applyFill="1" applyBorder="1" applyAlignment="1">
      <alignment horizontal="center" vertical="center"/>
    </xf>
    <xf numFmtId="176" fontId="7" fillId="3" borderId="34" xfId="0" applyNumberFormat="1" applyFont="1" applyFill="1" applyBorder="1" applyAlignment="1">
      <alignment horizontal="center" vertical="center"/>
    </xf>
    <xf numFmtId="176" fontId="3" fillId="4" borderId="34" xfId="0" applyNumberFormat="1" applyFont="1" applyFill="1" applyBorder="1" applyAlignment="1">
      <alignment horizontal="center" vertical="center"/>
    </xf>
    <xf numFmtId="178" fontId="7" fillId="0" borderId="33" xfId="0" applyNumberFormat="1" applyFont="1" applyFill="1" applyBorder="1" applyAlignment="1">
      <alignment horizontal="center" vertical="center"/>
    </xf>
    <xf numFmtId="178" fontId="7" fillId="0" borderId="35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8" fontId="7" fillId="0" borderId="36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8" fontId="7" fillId="0" borderId="30" xfId="0" applyNumberFormat="1" applyFont="1" applyFill="1" applyBorder="1" applyAlignment="1">
      <alignment horizontal="center" vertical="center"/>
    </xf>
    <xf numFmtId="178" fontId="7" fillId="0" borderId="28" xfId="0" applyNumberFormat="1" applyFont="1" applyFill="1" applyBorder="1" applyAlignment="1">
      <alignment horizontal="center" vertical="center"/>
    </xf>
    <xf numFmtId="178" fontId="4" fillId="0" borderId="37" xfId="0" applyNumberFormat="1" applyFont="1" applyFill="1" applyBorder="1" applyAlignment="1">
      <alignment horizontal="center" vertical="center"/>
    </xf>
    <xf numFmtId="178" fontId="4" fillId="0" borderId="38" xfId="0" applyNumberFormat="1" applyFont="1" applyFill="1" applyBorder="1" applyAlignment="1">
      <alignment horizontal="center" vertical="center"/>
    </xf>
    <xf numFmtId="177" fontId="4" fillId="0" borderId="38" xfId="0" applyNumberFormat="1" applyFont="1" applyFill="1" applyBorder="1" applyAlignment="1">
      <alignment horizontal="center" vertical="center"/>
    </xf>
    <xf numFmtId="177" fontId="4" fillId="0" borderId="32" xfId="0" applyNumberFormat="1" applyFont="1" applyFill="1" applyBorder="1" applyAlignment="1">
      <alignment horizontal="center" vertical="center"/>
    </xf>
    <xf numFmtId="176" fontId="4" fillId="0" borderId="37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8" fontId="4" fillId="0" borderId="39" xfId="0" applyNumberFormat="1" applyFont="1" applyFill="1" applyBorder="1" applyAlignment="1">
      <alignment horizontal="center" vertical="center"/>
    </xf>
    <xf numFmtId="178" fontId="4" fillId="0" borderId="23" xfId="0" applyNumberFormat="1" applyFont="1" applyFill="1" applyBorder="1" applyAlignment="1">
      <alignment horizontal="center" vertical="center" wrapText="1"/>
    </xf>
    <xf numFmtId="177" fontId="7" fillId="0" borderId="35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7" fillId="0" borderId="28" xfId="0" applyNumberFormat="1" applyFont="1" applyFill="1" applyBorder="1" applyAlignment="1">
      <alignment horizontal="center" vertical="center"/>
    </xf>
    <xf numFmtId="177" fontId="7" fillId="0" borderId="6" xfId="0" applyNumberFormat="1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178" fontId="4" fillId="0" borderId="41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76" fontId="6" fillId="0" borderId="42" xfId="0" applyNumberFormat="1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11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8.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6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44562</v>
      </c>
      <c r="B5" s="19">
        <v>355744</v>
      </c>
      <c r="C5" s="20">
        <v>380834</v>
      </c>
      <c r="D5" s="20">
        <v>569482</v>
      </c>
      <c r="E5" s="21">
        <v>315030</v>
      </c>
      <c r="F5" s="22">
        <f>SUM(B5:E5)</f>
        <v>1621090</v>
      </c>
      <c r="G5" s="23">
        <v>67221</v>
      </c>
      <c r="H5" s="23">
        <v>99297</v>
      </c>
      <c r="I5" s="21">
        <v>88841</v>
      </c>
      <c r="J5" s="21">
        <v>39198</v>
      </c>
      <c r="K5" s="52">
        <f>X5</f>
        <v>17570</v>
      </c>
      <c r="L5" s="53">
        <f>SUM(G5:K5)</f>
        <v>312127</v>
      </c>
      <c r="M5" s="54">
        <f>SUM(F5,L5)</f>
        <v>1933217</v>
      </c>
      <c r="N5" s="55">
        <v>0.273</v>
      </c>
      <c r="O5" s="56">
        <v>0.286</v>
      </c>
      <c r="P5" s="56">
        <v>0.303</v>
      </c>
      <c r="Q5" s="56">
        <v>0.27</v>
      </c>
      <c r="R5" s="70">
        <v>0.349</v>
      </c>
      <c r="S5" s="71">
        <v>0.314</v>
      </c>
      <c r="T5" s="71">
        <v>0.336</v>
      </c>
      <c r="U5" s="72">
        <v>0.34</v>
      </c>
      <c r="V5" s="73">
        <v>0.34</v>
      </c>
      <c r="W5" s="24">
        <v>14012</v>
      </c>
      <c r="X5" s="24">
        <v>17570</v>
      </c>
      <c r="Y5" s="82">
        <f>SUM(W5:X5)</f>
        <v>31582</v>
      </c>
      <c r="Z5" s="83">
        <v>45040</v>
      </c>
    </row>
    <row r="6" s="1" customFormat="1" spans="1:26">
      <c r="A6" s="18">
        <v>44563</v>
      </c>
      <c r="B6" s="24">
        <v>349472</v>
      </c>
      <c r="C6" s="25">
        <v>378392</v>
      </c>
      <c r="D6" s="25">
        <v>578134</v>
      </c>
      <c r="E6" s="26">
        <v>315610</v>
      </c>
      <c r="F6" s="22">
        <f t="shared" ref="F6:F35" si="0">SUM(B6:E6)</f>
        <v>1621608</v>
      </c>
      <c r="G6" s="27">
        <v>65960</v>
      </c>
      <c r="H6" s="27">
        <v>95085</v>
      </c>
      <c r="I6" s="26">
        <v>90111</v>
      </c>
      <c r="J6" s="26">
        <v>39026</v>
      </c>
      <c r="K6" s="52">
        <f t="shared" ref="K6:K27" si="1">X6</f>
        <v>18027</v>
      </c>
      <c r="L6" s="53">
        <f t="shared" ref="L6:L35" si="2">SUM(G6:K6)</f>
        <v>308209</v>
      </c>
      <c r="M6" s="54">
        <f t="shared" ref="M6:M35" si="3">SUM(F6,L6)</f>
        <v>1929817</v>
      </c>
      <c r="N6" s="55">
        <v>0.29</v>
      </c>
      <c r="O6" s="56">
        <v>0.285</v>
      </c>
      <c r="P6" s="56">
        <v>0.31</v>
      </c>
      <c r="Q6" s="56">
        <v>0.27</v>
      </c>
      <c r="R6" s="70">
        <v>0.354</v>
      </c>
      <c r="S6" s="73">
        <v>0.315</v>
      </c>
      <c r="T6" s="73">
        <v>0.341</v>
      </c>
      <c r="U6" s="72">
        <v>0.34</v>
      </c>
      <c r="V6" s="73">
        <v>0.34</v>
      </c>
      <c r="W6" s="24">
        <v>11625</v>
      </c>
      <c r="X6" s="24">
        <v>18027</v>
      </c>
      <c r="Y6" s="82">
        <f t="shared" ref="Y6:Y35" si="4">SUM(W6:X6)</f>
        <v>29652</v>
      </c>
      <c r="Z6" s="84">
        <v>39660</v>
      </c>
    </row>
    <row r="7" s="1" customFormat="1" spans="1:26">
      <c r="A7" s="18">
        <v>44564</v>
      </c>
      <c r="B7" s="24">
        <v>356000</v>
      </c>
      <c r="C7" s="25">
        <v>380994</v>
      </c>
      <c r="D7" s="25">
        <v>598567</v>
      </c>
      <c r="E7" s="26">
        <v>318210</v>
      </c>
      <c r="F7" s="22">
        <f t="shared" si="0"/>
        <v>1653771</v>
      </c>
      <c r="G7" s="27">
        <v>67318</v>
      </c>
      <c r="H7" s="27">
        <v>99396</v>
      </c>
      <c r="I7" s="26">
        <v>89229</v>
      </c>
      <c r="J7" s="26">
        <v>34268</v>
      </c>
      <c r="K7" s="52">
        <f t="shared" si="1"/>
        <v>17454</v>
      </c>
      <c r="L7" s="53">
        <f t="shared" si="2"/>
        <v>307665</v>
      </c>
      <c r="M7" s="54">
        <f t="shared" si="3"/>
        <v>1961436</v>
      </c>
      <c r="N7" s="55">
        <v>0.28</v>
      </c>
      <c r="O7" s="56">
        <v>0.28</v>
      </c>
      <c r="P7" s="56">
        <v>0.31</v>
      </c>
      <c r="Q7" s="56">
        <v>0.27</v>
      </c>
      <c r="R7" s="70">
        <v>0.353</v>
      </c>
      <c r="S7" s="73">
        <v>0.317</v>
      </c>
      <c r="T7" s="73">
        <v>0.338</v>
      </c>
      <c r="U7" s="72">
        <v>0.34</v>
      </c>
      <c r="V7" s="73">
        <v>0.36</v>
      </c>
      <c r="W7" s="24">
        <v>12614</v>
      </c>
      <c r="X7" s="24">
        <v>17454</v>
      </c>
      <c r="Y7" s="82">
        <f t="shared" si="4"/>
        <v>30068</v>
      </c>
      <c r="Z7" s="84">
        <v>36530</v>
      </c>
    </row>
    <row r="8" s="1" customFormat="1" spans="1:26">
      <c r="A8" s="18">
        <v>44565</v>
      </c>
      <c r="B8" s="24">
        <v>358112</v>
      </c>
      <c r="C8" s="25">
        <v>389456</v>
      </c>
      <c r="D8" s="25">
        <v>577640</v>
      </c>
      <c r="E8" s="26">
        <v>315230</v>
      </c>
      <c r="F8" s="22">
        <f t="shared" si="0"/>
        <v>1640438</v>
      </c>
      <c r="G8" s="27">
        <v>66736</v>
      </c>
      <c r="H8" s="27">
        <v>99220</v>
      </c>
      <c r="I8" s="26">
        <v>91657</v>
      </c>
      <c r="J8" s="26">
        <v>32317</v>
      </c>
      <c r="K8" s="52">
        <f t="shared" si="1"/>
        <v>17534</v>
      </c>
      <c r="L8" s="53">
        <f t="shared" si="2"/>
        <v>307464</v>
      </c>
      <c r="M8" s="54">
        <f t="shared" si="3"/>
        <v>1947902</v>
      </c>
      <c r="N8" s="55">
        <v>0.276</v>
      </c>
      <c r="O8" s="56">
        <v>0.285</v>
      </c>
      <c r="P8" s="56">
        <v>0.309</v>
      </c>
      <c r="Q8" s="56">
        <v>0.27</v>
      </c>
      <c r="R8" s="70">
        <v>0.35</v>
      </c>
      <c r="S8" s="73">
        <v>0.32</v>
      </c>
      <c r="T8" s="73">
        <v>0.34</v>
      </c>
      <c r="U8" s="72">
        <v>0.34</v>
      </c>
      <c r="V8" s="73">
        <v>0.36</v>
      </c>
      <c r="W8" s="24">
        <v>12016</v>
      </c>
      <c r="X8" s="24">
        <v>17534</v>
      </c>
      <c r="Y8" s="82">
        <f t="shared" si="4"/>
        <v>29550</v>
      </c>
      <c r="Z8" s="84">
        <v>34300</v>
      </c>
    </row>
    <row r="9" s="1" customFormat="1" spans="1:26">
      <c r="A9" s="18">
        <v>44566</v>
      </c>
      <c r="B9" s="24">
        <v>355648</v>
      </c>
      <c r="C9" s="25">
        <v>382538</v>
      </c>
      <c r="D9" s="25">
        <v>571780</v>
      </c>
      <c r="E9" s="26">
        <v>317070</v>
      </c>
      <c r="F9" s="22">
        <f t="shared" si="0"/>
        <v>1627036</v>
      </c>
      <c r="G9" s="27">
        <v>66639</v>
      </c>
      <c r="H9" s="27">
        <v>97861</v>
      </c>
      <c r="I9" s="26">
        <v>92618</v>
      </c>
      <c r="J9" s="26">
        <v>32381</v>
      </c>
      <c r="K9" s="52">
        <f t="shared" si="1"/>
        <v>17946</v>
      </c>
      <c r="L9" s="53">
        <f t="shared" si="2"/>
        <v>307445</v>
      </c>
      <c r="M9" s="54">
        <f t="shared" si="3"/>
        <v>1934481</v>
      </c>
      <c r="N9" s="55">
        <v>0.275</v>
      </c>
      <c r="O9" s="56">
        <v>0.287</v>
      </c>
      <c r="P9" s="56">
        <v>0.307</v>
      </c>
      <c r="Q9" s="56">
        <v>0.27</v>
      </c>
      <c r="R9" s="70">
        <v>0.355</v>
      </c>
      <c r="S9" s="73">
        <v>0.319</v>
      </c>
      <c r="T9" s="73">
        <v>0.339</v>
      </c>
      <c r="U9" s="72">
        <v>0.34</v>
      </c>
      <c r="V9" s="73">
        <v>0.36</v>
      </c>
      <c r="W9" s="24">
        <v>12057</v>
      </c>
      <c r="X9" s="24">
        <v>17946</v>
      </c>
      <c r="Y9" s="82">
        <f t="shared" si="4"/>
        <v>30003</v>
      </c>
      <c r="Z9" s="84">
        <v>33220</v>
      </c>
    </row>
    <row r="10" s="1" customFormat="1" spans="1:26">
      <c r="A10" s="18">
        <v>44567</v>
      </c>
      <c r="B10" s="24">
        <v>354016</v>
      </c>
      <c r="C10" s="25">
        <v>400268</v>
      </c>
      <c r="D10" s="25">
        <v>566202</v>
      </c>
      <c r="E10" s="26">
        <v>322350</v>
      </c>
      <c r="F10" s="22">
        <f t="shared" si="0"/>
        <v>1642836</v>
      </c>
      <c r="G10" s="27">
        <v>65281</v>
      </c>
      <c r="H10" s="27">
        <v>98528</v>
      </c>
      <c r="I10" s="26">
        <v>92342</v>
      </c>
      <c r="J10" s="26">
        <v>31436</v>
      </c>
      <c r="K10" s="52">
        <f t="shared" si="1"/>
        <v>17689</v>
      </c>
      <c r="L10" s="53">
        <f t="shared" si="2"/>
        <v>305276</v>
      </c>
      <c r="M10" s="54">
        <f t="shared" si="3"/>
        <v>1948112</v>
      </c>
      <c r="N10" s="55">
        <v>0.28</v>
      </c>
      <c r="O10" s="56">
        <v>0.29</v>
      </c>
      <c r="P10" s="56">
        <v>0.31</v>
      </c>
      <c r="Q10" s="56">
        <v>0.27</v>
      </c>
      <c r="R10" s="70">
        <v>0.353</v>
      </c>
      <c r="S10" s="73">
        <v>0.319</v>
      </c>
      <c r="T10" s="73">
        <v>0.338</v>
      </c>
      <c r="U10" s="72">
        <v>0.34</v>
      </c>
      <c r="V10" s="73">
        <v>0.34</v>
      </c>
      <c r="W10" s="24">
        <v>13132</v>
      </c>
      <c r="X10" s="24">
        <v>17689</v>
      </c>
      <c r="Y10" s="82">
        <f t="shared" si="4"/>
        <v>30821</v>
      </c>
      <c r="Z10" s="84">
        <v>32730</v>
      </c>
    </row>
    <row r="11" s="1" customFormat="1" spans="1:26">
      <c r="A11" s="18">
        <v>44568</v>
      </c>
      <c r="B11" s="24">
        <v>362656</v>
      </c>
      <c r="C11" s="25">
        <v>380580</v>
      </c>
      <c r="D11" s="25">
        <v>566815</v>
      </c>
      <c r="E11" s="26">
        <v>314520</v>
      </c>
      <c r="F11" s="22">
        <f t="shared" si="0"/>
        <v>1624571</v>
      </c>
      <c r="G11" s="27">
        <v>66736</v>
      </c>
      <c r="H11" s="27">
        <v>97347</v>
      </c>
      <c r="I11" s="26">
        <v>95240</v>
      </c>
      <c r="J11" s="26">
        <v>28407</v>
      </c>
      <c r="K11" s="52">
        <v>19346</v>
      </c>
      <c r="L11" s="53">
        <f t="shared" si="2"/>
        <v>307076</v>
      </c>
      <c r="M11" s="54">
        <f t="shared" si="3"/>
        <v>1931647</v>
      </c>
      <c r="N11" s="55">
        <v>0.278</v>
      </c>
      <c r="O11" s="56">
        <v>0.283</v>
      </c>
      <c r="P11" s="56">
        <v>0.307</v>
      </c>
      <c r="Q11" s="56">
        <v>0.27</v>
      </c>
      <c r="R11" s="70">
        <v>0.36</v>
      </c>
      <c r="S11" s="73">
        <v>0.348</v>
      </c>
      <c r="T11" s="73">
        <v>0.324</v>
      </c>
      <c r="U11" s="72">
        <v>0.34</v>
      </c>
      <c r="V11" s="73">
        <v>0.34</v>
      </c>
      <c r="W11" s="24">
        <v>11661</v>
      </c>
      <c r="X11" s="24">
        <v>19346</v>
      </c>
      <c r="Y11" s="82">
        <f t="shared" si="4"/>
        <v>31007</v>
      </c>
      <c r="Z11" s="84">
        <v>29240</v>
      </c>
    </row>
    <row r="12" s="1" customFormat="1" spans="1:26">
      <c r="A12" s="18">
        <v>44569</v>
      </c>
      <c r="B12" s="24">
        <v>357664</v>
      </c>
      <c r="C12" s="25">
        <v>387570</v>
      </c>
      <c r="D12" s="25">
        <v>560941</v>
      </c>
      <c r="E12" s="26">
        <v>311260</v>
      </c>
      <c r="F12" s="22">
        <f t="shared" si="0"/>
        <v>1617435</v>
      </c>
      <c r="G12" s="27">
        <v>67997</v>
      </c>
      <c r="H12" s="27">
        <v>96900</v>
      </c>
      <c r="I12" s="26">
        <v>94009</v>
      </c>
      <c r="J12" s="26">
        <v>33831</v>
      </c>
      <c r="K12" s="52">
        <f t="shared" si="1"/>
        <v>19636</v>
      </c>
      <c r="L12" s="53">
        <f t="shared" si="2"/>
        <v>312373</v>
      </c>
      <c r="M12" s="54">
        <f t="shared" si="3"/>
        <v>1929808</v>
      </c>
      <c r="N12" s="55">
        <v>0.275</v>
      </c>
      <c r="O12" s="56">
        <v>0.285</v>
      </c>
      <c r="P12" s="56">
        <v>0.304</v>
      </c>
      <c r="Q12" s="56">
        <v>0.27</v>
      </c>
      <c r="R12" s="70">
        <v>0.354</v>
      </c>
      <c r="S12" s="73">
        <v>0.322</v>
      </c>
      <c r="T12" s="73">
        <v>0.337</v>
      </c>
      <c r="U12" s="72">
        <v>0.34</v>
      </c>
      <c r="V12" s="73">
        <v>0.34</v>
      </c>
      <c r="W12" s="24">
        <v>10965</v>
      </c>
      <c r="X12" s="24">
        <v>19636</v>
      </c>
      <c r="Y12" s="82">
        <f t="shared" si="4"/>
        <v>30601</v>
      </c>
      <c r="Z12" s="84">
        <v>28710</v>
      </c>
    </row>
    <row r="13" s="1" customFormat="1" spans="1:26">
      <c r="A13" s="18">
        <v>44570</v>
      </c>
      <c r="B13" s="24">
        <v>346048</v>
      </c>
      <c r="C13" s="25">
        <v>363560</v>
      </c>
      <c r="D13" s="25">
        <v>535816</v>
      </c>
      <c r="E13" s="26">
        <v>300930</v>
      </c>
      <c r="F13" s="22">
        <f t="shared" si="0"/>
        <v>1546354</v>
      </c>
      <c r="G13" s="27">
        <v>64602</v>
      </c>
      <c r="H13" s="27">
        <v>102120</v>
      </c>
      <c r="I13" s="26">
        <v>92587</v>
      </c>
      <c r="J13" s="26">
        <v>32546</v>
      </c>
      <c r="K13" s="52">
        <f t="shared" si="1"/>
        <v>21049</v>
      </c>
      <c r="L13" s="53">
        <f t="shared" si="2"/>
        <v>312904</v>
      </c>
      <c r="M13" s="54">
        <f t="shared" si="3"/>
        <v>1859258</v>
      </c>
      <c r="N13" s="55">
        <v>0.274</v>
      </c>
      <c r="O13" s="56">
        <v>0.282</v>
      </c>
      <c r="P13" s="56">
        <v>0.302</v>
      </c>
      <c r="Q13" s="56">
        <v>0.27</v>
      </c>
      <c r="R13" s="70">
        <v>0.35</v>
      </c>
      <c r="S13" s="73">
        <v>0.319</v>
      </c>
      <c r="T13" s="73">
        <v>0.336</v>
      </c>
      <c r="U13" s="72">
        <v>0.34</v>
      </c>
      <c r="V13" s="73">
        <v>0.36</v>
      </c>
      <c r="W13" s="24">
        <v>9812</v>
      </c>
      <c r="X13" s="24">
        <v>21049</v>
      </c>
      <c r="Y13" s="82">
        <f t="shared" si="4"/>
        <v>30861</v>
      </c>
      <c r="Z13" s="84">
        <v>31650</v>
      </c>
    </row>
    <row r="14" s="1" customFormat="1" spans="1:26">
      <c r="A14" s="18">
        <v>44571</v>
      </c>
      <c r="B14" s="24">
        <v>355936</v>
      </c>
      <c r="C14" s="25">
        <v>354167</v>
      </c>
      <c r="D14" s="25">
        <v>506007</v>
      </c>
      <c r="E14" s="26">
        <v>304390</v>
      </c>
      <c r="F14" s="22">
        <f t="shared" si="0"/>
        <v>1520500</v>
      </c>
      <c r="G14" s="27">
        <v>66057</v>
      </c>
      <c r="H14" s="27">
        <v>93206</v>
      </c>
      <c r="I14" s="26">
        <v>91969</v>
      </c>
      <c r="J14" s="26">
        <v>32150</v>
      </c>
      <c r="K14" s="52">
        <f t="shared" si="1"/>
        <v>19791</v>
      </c>
      <c r="L14" s="53">
        <f t="shared" si="2"/>
        <v>303173</v>
      </c>
      <c r="M14" s="54">
        <f t="shared" si="3"/>
        <v>1823673</v>
      </c>
      <c r="N14" s="55">
        <v>0.273</v>
      </c>
      <c r="O14" s="56">
        <v>0.28</v>
      </c>
      <c r="P14" s="56">
        <v>0.297</v>
      </c>
      <c r="Q14" s="56">
        <v>0.27</v>
      </c>
      <c r="R14" s="70">
        <v>0.356</v>
      </c>
      <c r="S14" s="73">
        <v>0.319</v>
      </c>
      <c r="T14" s="73">
        <v>0.34</v>
      </c>
      <c r="U14" s="72">
        <v>0.34</v>
      </c>
      <c r="V14" s="73">
        <v>0.36</v>
      </c>
      <c r="W14" s="24">
        <v>10768</v>
      </c>
      <c r="X14" s="24">
        <v>19791</v>
      </c>
      <c r="Y14" s="82">
        <f t="shared" si="4"/>
        <v>30559</v>
      </c>
      <c r="Z14" s="84">
        <v>32980</v>
      </c>
    </row>
    <row r="15" s="1" customFormat="1" spans="1:26">
      <c r="A15" s="18">
        <v>44572</v>
      </c>
      <c r="B15" s="24">
        <v>351680</v>
      </c>
      <c r="C15" s="25">
        <v>365198</v>
      </c>
      <c r="D15" s="25">
        <v>532420</v>
      </c>
      <c r="E15" s="26">
        <v>304720</v>
      </c>
      <c r="F15" s="22">
        <f t="shared" si="0"/>
        <v>1554018</v>
      </c>
      <c r="G15" s="27">
        <v>64020</v>
      </c>
      <c r="H15" s="27">
        <v>96505</v>
      </c>
      <c r="I15" s="26">
        <v>93206</v>
      </c>
      <c r="J15" s="26">
        <v>32618</v>
      </c>
      <c r="K15" s="52">
        <f t="shared" si="1"/>
        <v>20225</v>
      </c>
      <c r="L15" s="53">
        <f t="shared" si="2"/>
        <v>306574</v>
      </c>
      <c r="M15" s="54">
        <f t="shared" si="3"/>
        <v>1860592</v>
      </c>
      <c r="N15" s="55">
        <v>0.273</v>
      </c>
      <c r="O15" s="56">
        <v>0.284</v>
      </c>
      <c r="P15" s="56">
        <v>0.303</v>
      </c>
      <c r="Q15" s="56">
        <v>0.27</v>
      </c>
      <c r="R15" s="70">
        <v>0.356</v>
      </c>
      <c r="S15" s="73">
        <v>0.344</v>
      </c>
      <c r="T15" s="73">
        <v>0.321</v>
      </c>
      <c r="U15" s="72">
        <v>0.34</v>
      </c>
      <c r="V15" s="73">
        <v>0.34</v>
      </c>
      <c r="W15" s="24">
        <v>9771</v>
      </c>
      <c r="X15" s="24">
        <v>20225</v>
      </c>
      <c r="Y15" s="82">
        <f t="shared" si="4"/>
        <v>29996</v>
      </c>
      <c r="Z15" s="84">
        <v>35600</v>
      </c>
    </row>
    <row r="16" s="1" customFormat="1" spans="1:26">
      <c r="A16" s="18">
        <v>44573</v>
      </c>
      <c r="B16" s="24">
        <v>345376</v>
      </c>
      <c r="C16" s="25">
        <v>342180</v>
      </c>
      <c r="D16" s="25">
        <v>515043</v>
      </c>
      <c r="E16" s="26">
        <v>297500</v>
      </c>
      <c r="F16" s="22">
        <f t="shared" si="0"/>
        <v>1500099</v>
      </c>
      <c r="G16" s="27">
        <v>67803</v>
      </c>
      <c r="H16" s="27">
        <v>93837</v>
      </c>
      <c r="I16" s="26">
        <v>89786</v>
      </c>
      <c r="J16" s="26">
        <v>31831</v>
      </c>
      <c r="K16" s="52">
        <f t="shared" si="1"/>
        <v>19028</v>
      </c>
      <c r="L16" s="53">
        <f t="shared" si="2"/>
        <v>302285</v>
      </c>
      <c r="M16" s="54">
        <f t="shared" si="3"/>
        <v>1802384</v>
      </c>
      <c r="N16" s="55">
        <v>0.276</v>
      </c>
      <c r="O16" s="56">
        <v>0.278</v>
      </c>
      <c r="P16" s="56">
        <v>0.3</v>
      </c>
      <c r="Q16" s="56">
        <v>0.27</v>
      </c>
      <c r="R16" s="70">
        <v>0.354</v>
      </c>
      <c r="S16" s="73">
        <v>0.322</v>
      </c>
      <c r="T16" s="73">
        <v>0.337</v>
      </c>
      <c r="U16" s="72">
        <v>0.34</v>
      </c>
      <c r="V16" s="73">
        <v>0.34</v>
      </c>
      <c r="W16" s="24">
        <v>9721</v>
      </c>
      <c r="X16" s="24">
        <v>19028</v>
      </c>
      <c r="Y16" s="82">
        <f t="shared" si="4"/>
        <v>28749</v>
      </c>
      <c r="Z16" s="84">
        <v>36520</v>
      </c>
    </row>
    <row r="17" s="1" customFormat="1" spans="1:26">
      <c r="A17" s="18">
        <v>44574</v>
      </c>
      <c r="B17" s="24">
        <v>343456</v>
      </c>
      <c r="C17" s="25">
        <v>356975</v>
      </c>
      <c r="D17" s="25">
        <v>534796</v>
      </c>
      <c r="E17" s="26">
        <v>294690</v>
      </c>
      <c r="F17" s="22">
        <f t="shared" si="0"/>
        <v>1529917</v>
      </c>
      <c r="G17" s="27">
        <v>64796</v>
      </c>
      <c r="H17" s="27">
        <v>96499</v>
      </c>
      <c r="I17" s="26">
        <v>92824</v>
      </c>
      <c r="J17" s="26">
        <v>33030</v>
      </c>
      <c r="K17" s="52">
        <f t="shared" si="1"/>
        <v>19189</v>
      </c>
      <c r="L17" s="53">
        <f t="shared" si="2"/>
        <v>306338</v>
      </c>
      <c r="M17" s="54">
        <f t="shared" si="3"/>
        <v>1836255</v>
      </c>
      <c r="N17" s="55">
        <v>0.274</v>
      </c>
      <c r="O17" s="56">
        <v>0.282</v>
      </c>
      <c r="P17" s="56">
        <v>0.303</v>
      </c>
      <c r="Q17" s="56">
        <v>0.27</v>
      </c>
      <c r="R17" s="70">
        <v>0.359</v>
      </c>
      <c r="S17" s="73">
        <v>0.319</v>
      </c>
      <c r="T17" s="73">
        <v>0.337</v>
      </c>
      <c r="U17" s="72">
        <v>0.34</v>
      </c>
      <c r="V17" s="73">
        <v>0.34</v>
      </c>
      <c r="W17" s="24">
        <v>11290</v>
      </c>
      <c r="X17" s="24">
        <v>19189</v>
      </c>
      <c r="Y17" s="82">
        <f t="shared" si="4"/>
        <v>30479</v>
      </c>
      <c r="Z17" s="84">
        <v>34460</v>
      </c>
    </row>
    <row r="18" s="1" customFormat="1" spans="1:26">
      <c r="A18" s="18">
        <v>44575</v>
      </c>
      <c r="B18" s="24">
        <v>347360</v>
      </c>
      <c r="C18" s="25">
        <v>367398</v>
      </c>
      <c r="D18" s="25">
        <v>531907</v>
      </c>
      <c r="E18" s="26">
        <v>295730</v>
      </c>
      <c r="F18" s="22">
        <f t="shared" si="0"/>
        <v>1542395</v>
      </c>
      <c r="G18" s="28">
        <v>65475</v>
      </c>
      <c r="H18" s="26">
        <v>97414</v>
      </c>
      <c r="I18" s="26">
        <v>94294</v>
      </c>
      <c r="J18" s="26">
        <v>33256</v>
      </c>
      <c r="K18" s="52">
        <f t="shared" si="1"/>
        <v>11185</v>
      </c>
      <c r="L18" s="53">
        <f t="shared" si="2"/>
        <v>301624</v>
      </c>
      <c r="M18" s="54">
        <f t="shared" si="3"/>
        <v>1844019</v>
      </c>
      <c r="N18" s="55">
        <v>0.279</v>
      </c>
      <c r="O18" s="56">
        <v>0.288</v>
      </c>
      <c r="P18" s="56">
        <v>0.309</v>
      </c>
      <c r="Q18" s="56">
        <v>0.27</v>
      </c>
      <c r="R18" s="70">
        <v>0.357</v>
      </c>
      <c r="S18" s="73">
        <v>0.343</v>
      </c>
      <c r="T18" s="73">
        <v>0.322</v>
      </c>
      <c r="U18" s="72">
        <v>0.34</v>
      </c>
      <c r="V18" s="73">
        <v>0.34</v>
      </c>
      <c r="W18" s="24">
        <v>10368</v>
      </c>
      <c r="X18" s="24">
        <v>11185</v>
      </c>
      <c r="Y18" s="82">
        <f t="shared" si="4"/>
        <v>21553</v>
      </c>
      <c r="Z18" s="84">
        <v>27340</v>
      </c>
    </row>
    <row r="19" s="1" customFormat="1" spans="1:26">
      <c r="A19" s="18">
        <v>44576</v>
      </c>
      <c r="B19" s="24">
        <v>355648</v>
      </c>
      <c r="C19" s="25">
        <v>354439</v>
      </c>
      <c r="D19" s="25">
        <v>527525</v>
      </c>
      <c r="E19" s="26">
        <v>290420</v>
      </c>
      <c r="F19" s="22">
        <f t="shared" si="0"/>
        <v>1528032</v>
      </c>
      <c r="G19" s="28">
        <v>62759</v>
      </c>
      <c r="H19" s="26">
        <v>91359</v>
      </c>
      <c r="I19" s="26">
        <v>88575</v>
      </c>
      <c r="J19" s="26">
        <v>31646</v>
      </c>
      <c r="K19" s="52">
        <f t="shared" si="1"/>
        <v>18823</v>
      </c>
      <c r="L19" s="53">
        <f t="shared" si="2"/>
        <v>293162</v>
      </c>
      <c r="M19" s="54">
        <f t="shared" si="3"/>
        <v>1821194</v>
      </c>
      <c r="N19" s="55">
        <v>0.28</v>
      </c>
      <c r="O19" s="56">
        <v>0.28</v>
      </c>
      <c r="P19" s="56">
        <v>0.3</v>
      </c>
      <c r="Q19" s="56">
        <v>0.27</v>
      </c>
      <c r="R19" s="70">
        <v>0.351</v>
      </c>
      <c r="S19" s="73">
        <v>0.312</v>
      </c>
      <c r="T19" s="73">
        <v>0.332</v>
      </c>
      <c r="U19" s="72">
        <v>0.34</v>
      </c>
      <c r="V19" s="73">
        <v>0.34</v>
      </c>
      <c r="W19" s="24">
        <v>8639</v>
      </c>
      <c r="X19" s="24">
        <v>18823</v>
      </c>
      <c r="Y19" s="82">
        <f t="shared" si="4"/>
        <v>27462</v>
      </c>
      <c r="Z19" s="84">
        <v>28920</v>
      </c>
    </row>
    <row r="20" s="1" customFormat="1" spans="1:26">
      <c r="A20" s="18">
        <v>44577</v>
      </c>
      <c r="B20" s="24">
        <v>351488</v>
      </c>
      <c r="C20" s="25">
        <v>364640</v>
      </c>
      <c r="D20" s="29">
        <v>534595</v>
      </c>
      <c r="E20" s="26">
        <v>291870</v>
      </c>
      <c r="F20" s="22">
        <f t="shared" si="0"/>
        <v>1542593</v>
      </c>
      <c r="G20" s="28">
        <v>66445</v>
      </c>
      <c r="H20" s="26">
        <v>97588</v>
      </c>
      <c r="I20" s="27">
        <v>85068</v>
      </c>
      <c r="J20" s="26">
        <v>33525</v>
      </c>
      <c r="K20" s="52">
        <f t="shared" si="1"/>
        <v>18823</v>
      </c>
      <c r="L20" s="53">
        <f t="shared" si="2"/>
        <v>301449</v>
      </c>
      <c r="M20" s="54">
        <f t="shared" si="3"/>
        <v>1844042</v>
      </c>
      <c r="N20" s="55">
        <v>0.275</v>
      </c>
      <c r="O20" s="56">
        <v>0.278</v>
      </c>
      <c r="P20" s="56">
        <v>0.3</v>
      </c>
      <c r="Q20" s="56">
        <v>0.27</v>
      </c>
      <c r="R20" s="70">
        <v>0.354</v>
      </c>
      <c r="S20" s="73">
        <v>0.313</v>
      </c>
      <c r="T20" s="73">
        <v>0.329</v>
      </c>
      <c r="U20" s="72">
        <v>0.34</v>
      </c>
      <c r="V20" s="73">
        <v>0.34</v>
      </c>
      <c r="W20" s="24">
        <v>8977</v>
      </c>
      <c r="X20" s="24">
        <v>18823</v>
      </c>
      <c r="Y20" s="82">
        <f t="shared" si="4"/>
        <v>27800</v>
      </c>
      <c r="Z20" s="84">
        <v>34210</v>
      </c>
    </row>
    <row r="21" s="1" customFormat="1" spans="1:26">
      <c r="A21" s="18">
        <v>44578</v>
      </c>
      <c r="B21" s="24">
        <v>341440</v>
      </c>
      <c r="C21" s="25">
        <v>362100</v>
      </c>
      <c r="D21" s="25">
        <v>539719</v>
      </c>
      <c r="E21" s="26">
        <v>287330</v>
      </c>
      <c r="F21" s="22">
        <f t="shared" si="0"/>
        <v>1530589</v>
      </c>
      <c r="G21" s="28">
        <v>64117</v>
      </c>
      <c r="H21" s="26">
        <v>97482</v>
      </c>
      <c r="I21" s="27">
        <v>86819</v>
      </c>
      <c r="J21" s="26">
        <v>32276</v>
      </c>
      <c r="K21" s="52">
        <f t="shared" ref="K21:K35" si="5">X21</f>
        <v>17989</v>
      </c>
      <c r="L21" s="53">
        <f t="shared" si="2"/>
        <v>298683</v>
      </c>
      <c r="M21" s="54">
        <f t="shared" si="3"/>
        <v>1829272</v>
      </c>
      <c r="N21" s="55">
        <v>0.274</v>
      </c>
      <c r="O21" s="56">
        <v>0.287</v>
      </c>
      <c r="P21" s="56">
        <v>0.303</v>
      </c>
      <c r="Q21" s="56">
        <v>0.27</v>
      </c>
      <c r="R21" s="70">
        <v>0.353</v>
      </c>
      <c r="S21" s="73">
        <v>0.318</v>
      </c>
      <c r="T21" s="73">
        <v>0.333</v>
      </c>
      <c r="U21" s="72">
        <v>0.34</v>
      </c>
      <c r="V21" s="73">
        <v>0.34</v>
      </c>
      <c r="W21" s="24">
        <v>9446</v>
      </c>
      <c r="X21" s="24">
        <v>17989</v>
      </c>
      <c r="Y21" s="82">
        <f t="shared" si="4"/>
        <v>27435</v>
      </c>
      <c r="Z21" s="84">
        <v>33350</v>
      </c>
    </row>
    <row r="22" s="1" customFormat="1" spans="1:26">
      <c r="A22" s="18">
        <v>44579</v>
      </c>
      <c r="B22" s="24">
        <v>346464</v>
      </c>
      <c r="C22" s="25">
        <v>369372</v>
      </c>
      <c r="D22" s="25">
        <v>528524</v>
      </c>
      <c r="E22" s="26">
        <v>299770</v>
      </c>
      <c r="F22" s="22">
        <f t="shared" si="0"/>
        <v>1544130</v>
      </c>
      <c r="G22" s="28">
        <v>61498</v>
      </c>
      <c r="H22" s="26">
        <v>93104</v>
      </c>
      <c r="I22" s="27">
        <v>85379</v>
      </c>
      <c r="J22" s="26">
        <v>32952</v>
      </c>
      <c r="K22" s="52">
        <f t="shared" si="5"/>
        <v>17944</v>
      </c>
      <c r="L22" s="53">
        <f t="shared" si="2"/>
        <v>290877</v>
      </c>
      <c r="M22" s="54">
        <f t="shared" si="3"/>
        <v>1835007</v>
      </c>
      <c r="N22" s="55">
        <v>0.279</v>
      </c>
      <c r="O22" s="56">
        <v>0.29</v>
      </c>
      <c r="P22" s="56">
        <v>0.306</v>
      </c>
      <c r="Q22" s="56">
        <v>0.28</v>
      </c>
      <c r="R22" s="70">
        <v>0.352</v>
      </c>
      <c r="S22" s="73">
        <v>0.313</v>
      </c>
      <c r="T22" s="73">
        <v>0.328</v>
      </c>
      <c r="U22" s="72">
        <v>0.34</v>
      </c>
      <c r="V22" s="73">
        <v>0.34</v>
      </c>
      <c r="W22" s="24">
        <v>9621</v>
      </c>
      <c r="X22" s="24">
        <v>17944</v>
      </c>
      <c r="Y22" s="82">
        <f t="shared" si="4"/>
        <v>27565</v>
      </c>
      <c r="Z22" s="84">
        <v>32900</v>
      </c>
    </row>
    <row r="23" s="1" customFormat="1" spans="1:26">
      <c r="A23" s="18">
        <v>44580</v>
      </c>
      <c r="B23" s="24">
        <v>354880</v>
      </c>
      <c r="C23" s="25">
        <v>352075</v>
      </c>
      <c r="D23" s="25">
        <v>521294</v>
      </c>
      <c r="E23" s="26">
        <v>299800</v>
      </c>
      <c r="F23" s="22">
        <f t="shared" si="0"/>
        <v>1528049</v>
      </c>
      <c r="G23" s="27">
        <v>61692</v>
      </c>
      <c r="H23" s="23">
        <v>94453</v>
      </c>
      <c r="I23" s="26">
        <v>82848</v>
      </c>
      <c r="J23" s="26">
        <v>31632</v>
      </c>
      <c r="K23" s="52">
        <f t="shared" si="5"/>
        <v>17941</v>
      </c>
      <c r="L23" s="53">
        <f t="shared" si="2"/>
        <v>288566</v>
      </c>
      <c r="M23" s="54">
        <f t="shared" si="3"/>
        <v>1816615</v>
      </c>
      <c r="N23" s="55">
        <v>0.27</v>
      </c>
      <c r="O23" s="56">
        <v>0.285</v>
      </c>
      <c r="P23" s="56">
        <v>0.3</v>
      </c>
      <c r="Q23" s="56">
        <v>0.27</v>
      </c>
      <c r="R23" s="70">
        <v>0.354</v>
      </c>
      <c r="S23" s="73">
        <v>0.346</v>
      </c>
      <c r="T23" s="73">
        <v>0.328</v>
      </c>
      <c r="U23" s="72">
        <v>0.34</v>
      </c>
      <c r="V23" s="73">
        <v>0.34</v>
      </c>
      <c r="W23" s="24">
        <v>10163</v>
      </c>
      <c r="X23" s="24">
        <v>17941</v>
      </c>
      <c r="Y23" s="82">
        <f t="shared" si="4"/>
        <v>28104</v>
      </c>
      <c r="Z23" s="84">
        <v>32780</v>
      </c>
    </row>
    <row r="24" s="1" customFormat="1" spans="1:26">
      <c r="A24" s="18">
        <v>44581</v>
      </c>
      <c r="B24" s="24">
        <v>354112</v>
      </c>
      <c r="C24" s="25">
        <v>356804</v>
      </c>
      <c r="D24" s="25">
        <v>522527</v>
      </c>
      <c r="E24" s="26">
        <v>291400</v>
      </c>
      <c r="F24" s="22">
        <f t="shared" si="0"/>
        <v>1524843</v>
      </c>
      <c r="G24" s="27">
        <v>62759</v>
      </c>
      <c r="H24" s="30">
        <v>95282</v>
      </c>
      <c r="I24" s="26">
        <v>89881</v>
      </c>
      <c r="J24" s="26">
        <v>32605</v>
      </c>
      <c r="K24" s="52">
        <f t="shared" si="5"/>
        <v>18233</v>
      </c>
      <c r="L24" s="53">
        <f t="shared" si="2"/>
        <v>298760</v>
      </c>
      <c r="M24" s="54">
        <f t="shared" si="3"/>
        <v>1823603</v>
      </c>
      <c r="N24" s="55">
        <v>0.27</v>
      </c>
      <c r="O24" s="56">
        <v>0.28</v>
      </c>
      <c r="P24" s="56">
        <v>0.298</v>
      </c>
      <c r="Q24" s="56">
        <v>0.27</v>
      </c>
      <c r="R24" s="70">
        <v>0.352</v>
      </c>
      <c r="S24" s="73">
        <v>0.316</v>
      </c>
      <c r="T24" s="73">
        <v>0.336</v>
      </c>
      <c r="U24" s="72">
        <v>0.34</v>
      </c>
      <c r="V24" s="73">
        <v>0.34</v>
      </c>
      <c r="W24" s="24">
        <v>9927</v>
      </c>
      <c r="X24" s="24">
        <v>18233</v>
      </c>
      <c r="Y24" s="82">
        <f t="shared" si="4"/>
        <v>28160</v>
      </c>
      <c r="Z24" s="84">
        <v>32880</v>
      </c>
    </row>
    <row r="25" s="1" customFormat="1" spans="1:26">
      <c r="A25" s="18">
        <v>44582</v>
      </c>
      <c r="B25" s="24">
        <v>351008</v>
      </c>
      <c r="C25" s="25">
        <v>360126</v>
      </c>
      <c r="D25" s="25">
        <v>512690</v>
      </c>
      <c r="E25" s="26">
        <v>293120</v>
      </c>
      <c r="F25" s="22">
        <f t="shared" si="0"/>
        <v>1516944</v>
      </c>
      <c r="G25" s="27">
        <v>62468</v>
      </c>
      <c r="H25" s="27">
        <v>92290</v>
      </c>
      <c r="I25" s="26">
        <v>87271</v>
      </c>
      <c r="J25" s="26">
        <v>33215</v>
      </c>
      <c r="K25" s="52">
        <f t="shared" si="5"/>
        <v>18389</v>
      </c>
      <c r="L25" s="53">
        <f t="shared" si="2"/>
        <v>293633</v>
      </c>
      <c r="M25" s="54">
        <f t="shared" si="3"/>
        <v>1810577</v>
      </c>
      <c r="N25" s="55">
        <v>0.278</v>
      </c>
      <c r="O25" s="56">
        <v>0.285</v>
      </c>
      <c r="P25" s="56">
        <v>0.301</v>
      </c>
      <c r="Q25" s="56">
        <v>0.27</v>
      </c>
      <c r="R25" s="70">
        <v>0.36</v>
      </c>
      <c r="S25" s="73">
        <v>0.309</v>
      </c>
      <c r="T25" s="73">
        <v>0.335</v>
      </c>
      <c r="U25" s="72">
        <v>0.34</v>
      </c>
      <c r="V25" s="73">
        <v>0.34</v>
      </c>
      <c r="W25" s="24">
        <v>9970</v>
      </c>
      <c r="X25" s="24">
        <v>18389</v>
      </c>
      <c r="Y25" s="82">
        <f t="shared" si="4"/>
        <v>28359</v>
      </c>
      <c r="Z25" s="84">
        <v>33160</v>
      </c>
    </row>
    <row r="26" s="1" customFormat="1" spans="1:26">
      <c r="A26" s="18">
        <v>44583</v>
      </c>
      <c r="B26" s="24">
        <v>336928</v>
      </c>
      <c r="C26" s="25">
        <v>366559</v>
      </c>
      <c r="D26" s="25">
        <v>542306</v>
      </c>
      <c r="E26" s="26">
        <v>298490</v>
      </c>
      <c r="F26" s="22">
        <f t="shared" si="0"/>
        <v>1544283</v>
      </c>
      <c r="G26" s="27">
        <v>64699</v>
      </c>
      <c r="H26" s="27">
        <v>92941</v>
      </c>
      <c r="I26" s="26">
        <v>85097</v>
      </c>
      <c r="J26" s="26">
        <v>32669</v>
      </c>
      <c r="K26" s="52">
        <f t="shared" si="5"/>
        <v>19015</v>
      </c>
      <c r="L26" s="53">
        <f t="shared" si="2"/>
        <v>294421</v>
      </c>
      <c r="M26" s="54">
        <f t="shared" si="3"/>
        <v>1838704</v>
      </c>
      <c r="N26" s="55">
        <v>0.274</v>
      </c>
      <c r="O26" s="56">
        <v>0.291</v>
      </c>
      <c r="P26" s="56">
        <v>0.306</v>
      </c>
      <c r="Q26" s="56">
        <v>0.28</v>
      </c>
      <c r="R26" s="70">
        <v>0.354</v>
      </c>
      <c r="S26" s="73">
        <v>0.314</v>
      </c>
      <c r="T26" s="73">
        <v>0.329</v>
      </c>
      <c r="U26" s="72">
        <v>0.34</v>
      </c>
      <c r="V26" s="73">
        <v>0.34</v>
      </c>
      <c r="W26" s="24">
        <v>10185</v>
      </c>
      <c r="X26" s="24">
        <v>19015</v>
      </c>
      <c r="Y26" s="82">
        <f t="shared" si="4"/>
        <v>29200</v>
      </c>
      <c r="Z26" s="84">
        <v>33300</v>
      </c>
    </row>
    <row r="27" s="1" customFormat="1" spans="1:27">
      <c r="A27" s="18">
        <v>44584</v>
      </c>
      <c r="B27" s="24">
        <v>356352</v>
      </c>
      <c r="C27" s="25">
        <v>361300</v>
      </c>
      <c r="D27" s="25">
        <v>531634</v>
      </c>
      <c r="E27" s="26">
        <v>309470</v>
      </c>
      <c r="F27" s="22">
        <f t="shared" si="0"/>
        <v>1558756</v>
      </c>
      <c r="G27" s="27">
        <v>62274</v>
      </c>
      <c r="H27" s="27">
        <v>96561</v>
      </c>
      <c r="I27" s="26">
        <v>95292</v>
      </c>
      <c r="J27" s="26">
        <v>32899</v>
      </c>
      <c r="K27" s="52">
        <f t="shared" si="5"/>
        <v>17235</v>
      </c>
      <c r="L27" s="53">
        <f t="shared" si="2"/>
        <v>304261</v>
      </c>
      <c r="M27" s="54">
        <f t="shared" si="3"/>
        <v>1863017</v>
      </c>
      <c r="N27" s="55">
        <v>0.28</v>
      </c>
      <c r="O27" s="56">
        <v>0.28</v>
      </c>
      <c r="P27" s="56">
        <v>0.3</v>
      </c>
      <c r="Q27" s="56">
        <v>0.28</v>
      </c>
      <c r="R27" s="70">
        <v>0.354</v>
      </c>
      <c r="S27" s="73">
        <v>0.32</v>
      </c>
      <c r="T27" s="73">
        <v>0.346</v>
      </c>
      <c r="U27" s="72">
        <v>0.34</v>
      </c>
      <c r="V27" s="73">
        <v>0.34</v>
      </c>
      <c r="W27" s="24">
        <v>11954</v>
      </c>
      <c r="X27" s="24">
        <v>17235</v>
      </c>
      <c r="Y27" s="82">
        <f t="shared" si="4"/>
        <v>29189</v>
      </c>
      <c r="Z27" s="84">
        <v>32630</v>
      </c>
      <c r="AA27" s="85"/>
    </row>
    <row r="28" s="1" customFormat="1" spans="1:26">
      <c r="A28" s="18">
        <v>44585</v>
      </c>
      <c r="B28" s="24">
        <v>350432</v>
      </c>
      <c r="C28" s="25">
        <v>363674</v>
      </c>
      <c r="D28" s="25">
        <v>535666</v>
      </c>
      <c r="E28" s="26">
        <v>296500</v>
      </c>
      <c r="F28" s="22">
        <f t="shared" si="0"/>
        <v>1546272</v>
      </c>
      <c r="G28" s="27">
        <v>64408</v>
      </c>
      <c r="H28" s="27">
        <v>95282</v>
      </c>
      <c r="I28" s="26">
        <v>93049</v>
      </c>
      <c r="J28" s="26">
        <v>32728</v>
      </c>
      <c r="K28" s="52">
        <f t="shared" si="5"/>
        <v>18139</v>
      </c>
      <c r="L28" s="53">
        <f t="shared" si="2"/>
        <v>303606</v>
      </c>
      <c r="M28" s="54">
        <f t="shared" si="3"/>
        <v>1849878</v>
      </c>
      <c r="N28" s="55">
        <v>0.274</v>
      </c>
      <c r="O28" s="56">
        <v>0.275</v>
      </c>
      <c r="P28" s="56">
        <v>0.304</v>
      </c>
      <c r="Q28" s="56">
        <v>0.27</v>
      </c>
      <c r="R28" s="70">
        <v>0.357</v>
      </c>
      <c r="S28" s="73">
        <v>0.322</v>
      </c>
      <c r="T28" s="73">
        <v>0.346</v>
      </c>
      <c r="U28" s="72">
        <v>0.34</v>
      </c>
      <c r="V28" s="73">
        <v>0.34</v>
      </c>
      <c r="W28" s="24">
        <v>11667</v>
      </c>
      <c r="X28" s="24">
        <v>18139</v>
      </c>
      <c r="Y28" s="82">
        <f t="shared" si="4"/>
        <v>29806</v>
      </c>
      <c r="Z28" s="84">
        <v>31690</v>
      </c>
    </row>
    <row r="29" s="1" customFormat="1" spans="1:26">
      <c r="A29" s="18">
        <v>44586</v>
      </c>
      <c r="B29" s="24">
        <v>358880</v>
      </c>
      <c r="C29" s="25">
        <v>378938</v>
      </c>
      <c r="D29" s="25">
        <v>523299</v>
      </c>
      <c r="E29" s="26">
        <v>312380</v>
      </c>
      <c r="F29" s="22">
        <f t="shared" si="0"/>
        <v>1573497</v>
      </c>
      <c r="G29" s="27">
        <v>64893</v>
      </c>
      <c r="H29" s="27">
        <v>95579</v>
      </c>
      <c r="I29" s="26">
        <v>88583</v>
      </c>
      <c r="J29" s="26">
        <v>29730</v>
      </c>
      <c r="K29" s="52">
        <f t="shared" si="5"/>
        <v>17445</v>
      </c>
      <c r="L29" s="53">
        <f t="shared" si="2"/>
        <v>296230</v>
      </c>
      <c r="M29" s="54">
        <f t="shared" si="3"/>
        <v>1869727</v>
      </c>
      <c r="N29" s="55">
        <v>0.276</v>
      </c>
      <c r="O29" s="56">
        <v>0.283</v>
      </c>
      <c r="P29" s="56">
        <v>0.299</v>
      </c>
      <c r="Q29" s="56">
        <v>0.27</v>
      </c>
      <c r="R29" s="70">
        <v>0.35</v>
      </c>
      <c r="S29" s="73">
        <v>0.312</v>
      </c>
      <c r="T29" s="73">
        <v>0.329</v>
      </c>
      <c r="U29" s="72">
        <v>0.34</v>
      </c>
      <c r="V29" s="73">
        <v>0.34</v>
      </c>
      <c r="W29" s="24">
        <v>10772</v>
      </c>
      <c r="X29" s="24">
        <v>17445</v>
      </c>
      <c r="Y29" s="82">
        <f t="shared" si="4"/>
        <v>28217</v>
      </c>
      <c r="Z29" s="84">
        <v>34186</v>
      </c>
    </row>
    <row r="30" s="1" customFormat="1" spans="1:26">
      <c r="A30" s="18">
        <v>44587</v>
      </c>
      <c r="B30" s="24">
        <v>355584</v>
      </c>
      <c r="C30" s="25">
        <v>372691</v>
      </c>
      <c r="D30" s="25">
        <v>541535</v>
      </c>
      <c r="E30" s="26">
        <v>310100</v>
      </c>
      <c r="F30" s="22">
        <f t="shared" si="0"/>
        <v>1579910</v>
      </c>
      <c r="G30" s="27">
        <v>63923</v>
      </c>
      <c r="H30" s="27">
        <v>95521</v>
      </c>
      <c r="I30" s="26">
        <v>87404</v>
      </c>
      <c r="J30" s="26">
        <v>34335</v>
      </c>
      <c r="K30" s="52">
        <f t="shared" si="5"/>
        <v>18756</v>
      </c>
      <c r="L30" s="53">
        <f t="shared" si="2"/>
        <v>299939</v>
      </c>
      <c r="M30" s="54">
        <f t="shared" si="3"/>
        <v>1879849</v>
      </c>
      <c r="N30" s="55">
        <v>0.278</v>
      </c>
      <c r="O30" s="56">
        <v>0.29</v>
      </c>
      <c r="P30" s="56">
        <v>0.307</v>
      </c>
      <c r="Q30" s="56">
        <v>0.28</v>
      </c>
      <c r="R30" s="70">
        <v>0.353</v>
      </c>
      <c r="S30" s="73">
        <v>0.317</v>
      </c>
      <c r="T30" s="73">
        <v>0.332</v>
      </c>
      <c r="U30" s="72">
        <v>0.34</v>
      </c>
      <c r="V30" s="73">
        <v>0.34</v>
      </c>
      <c r="W30" s="24">
        <v>10816</v>
      </c>
      <c r="X30" s="24">
        <v>18756</v>
      </c>
      <c r="Y30" s="82">
        <f t="shared" si="4"/>
        <v>29572</v>
      </c>
      <c r="Z30" s="84">
        <v>31950</v>
      </c>
    </row>
    <row r="31" s="1" customFormat="1" spans="1:26">
      <c r="A31" s="18">
        <v>44588</v>
      </c>
      <c r="B31" s="24">
        <v>351936</v>
      </c>
      <c r="C31" s="25">
        <v>358488</v>
      </c>
      <c r="D31" s="25">
        <v>548447</v>
      </c>
      <c r="E31" s="26">
        <v>300010</v>
      </c>
      <c r="F31" s="22">
        <f t="shared" si="0"/>
        <v>1558881</v>
      </c>
      <c r="G31" s="27">
        <v>68773</v>
      </c>
      <c r="H31" s="27">
        <v>87214</v>
      </c>
      <c r="I31" s="26">
        <v>94441</v>
      </c>
      <c r="J31" s="26">
        <v>34601</v>
      </c>
      <c r="K31" s="52">
        <f t="shared" si="5"/>
        <v>18607</v>
      </c>
      <c r="L31" s="53">
        <f t="shared" si="2"/>
        <v>303636</v>
      </c>
      <c r="M31" s="54">
        <f t="shared" si="3"/>
        <v>1862517</v>
      </c>
      <c r="N31" s="55">
        <v>0.275</v>
      </c>
      <c r="O31" s="56">
        <v>0.28</v>
      </c>
      <c r="P31" s="56">
        <v>0.307</v>
      </c>
      <c r="Q31" s="56">
        <v>0.27</v>
      </c>
      <c r="R31" s="70">
        <v>0.356</v>
      </c>
      <c r="S31" s="73">
        <v>0.338</v>
      </c>
      <c r="T31" s="73">
        <v>0.31</v>
      </c>
      <c r="U31" s="72">
        <v>0.34</v>
      </c>
      <c r="V31" s="73">
        <v>0.34</v>
      </c>
      <c r="W31" s="27">
        <v>11639</v>
      </c>
      <c r="X31" s="27">
        <v>18607</v>
      </c>
      <c r="Y31" s="82">
        <f t="shared" si="4"/>
        <v>30246</v>
      </c>
      <c r="Z31" s="84">
        <v>30330</v>
      </c>
    </row>
    <row r="32" s="1" customFormat="1" spans="1:26">
      <c r="A32" s="18">
        <v>44589</v>
      </c>
      <c r="B32" s="24">
        <v>351296</v>
      </c>
      <c r="C32" s="25">
        <v>373229</v>
      </c>
      <c r="D32" s="25">
        <v>544132</v>
      </c>
      <c r="E32" s="26">
        <v>297590</v>
      </c>
      <c r="F32" s="22">
        <f t="shared" si="0"/>
        <v>1566247</v>
      </c>
      <c r="G32" s="27">
        <v>64505</v>
      </c>
      <c r="H32" s="27">
        <v>96054</v>
      </c>
      <c r="I32" s="26">
        <v>78923</v>
      </c>
      <c r="J32" s="26">
        <v>34210</v>
      </c>
      <c r="K32" s="52">
        <f t="shared" si="5"/>
        <v>17896</v>
      </c>
      <c r="L32" s="53">
        <f t="shared" si="2"/>
        <v>291588</v>
      </c>
      <c r="M32" s="54">
        <f t="shared" si="3"/>
        <v>1857835</v>
      </c>
      <c r="N32" s="55">
        <v>0.276</v>
      </c>
      <c r="O32" s="56">
        <v>0.291</v>
      </c>
      <c r="P32" s="56">
        <v>0.306</v>
      </c>
      <c r="Q32" s="56">
        <v>0.27</v>
      </c>
      <c r="R32" s="70">
        <v>0.35</v>
      </c>
      <c r="S32" s="73">
        <v>0.311</v>
      </c>
      <c r="T32" s="73">
        <v>0.321</v>
      </c>
      <c r="U32" s="72">
        <v>0.34</v>
      </c>
      <c r="V32" s="73">
        <v>0.34</v>
      </c>
      <c r="W32" s="24">
        <v>13199</v>
      </c>
      <c r="X32" s="24">
        <v>17896</v>
      </c>
      <c r="Y32" s="82">
        <f t="shared" si="4"/>
        <v>31095</v>
      </c>
      <c r="Z32" s="84">
        <v>29810</v>
      </c>
    </row>
    <row r="33" s="1" customFormat="1" spans="1:26">
      <c r="A33" s="18">
        <v>44590</v>
      </c>
      <c r="B33" s="24">
        <v>350816</v>
      </c>
      <c r="C33" s="25">
        <v>368265</v>
      </c>
      <c r="D33" s="25">
        <v>555601</v>
      </c>
      <c r="E33" s="26">
        <v>306570</v>
      </c>
      <c r="F33" s="22">
        <f t="shared" si="0"/>
        <v>1581252</v>
      </c>
      <c r="G33" s="27">
        <v>66542</v>
      </c>
      <c r="H33" s="27">
        <v>94259</v>
      </c>
      <c r="I33" s="26">
        <v>91036</v>
      </c>
      <c r="J33" s="26">
        <v>35520</v>
      </c>
      <c r="K33" s="52">
        <f t="shared" si="5"/>
        <v>17531</v>
      </c>
      <c r="L33" s="53">
        <f t="shared" si="2"/>
        <v>304888</v>
      </c>
      <c r="M33" s="54">
        <f t="shared" si="3"/>
        <v>1886140</v>
      </c>
      <c r="N33" s="55">
        <v>0.276</v>
      </c>
      <c r="O33" s="56">
        <v>0.284</v>
      </c>
      <c r="P33" s="56">
        <v>0.309</v>
      </c>
      <c r="Q33" s="56">
        <v>0.28</v>
      </c>
      <c r="R33" s="70">
        <v>0.335</v>
      </c>
      <c r="S33" s="73">
        <v>0.318</v>
      </c>
      <c r="T33" s="73">
        <v>0.339</v>
      </c>
      <c r="U33" s="72">
        <v>0.34</v>
      </c>
      <c r="V33" s="73">
        <v>0.34</v>
      </c>
      <c r="W33" s="24">
        <v>14423</v>
      </c>
      <c r="X33" s="24">
        <v>17531</v>
      </c>
      <c r="Y33" s="82">
        <f t="shared" si="4"/>
        <v>31954</v>
      </c>
      <c r="Z33" s="84">
        <v>29730</v>
      </c>
    </row>
    <row r="34" s="1" customFormat="1" spans="1:26">
      <c r="A34" s="18">
        <v>44591</v>
      </c>
      <c r="B34" s="31">
        <v>354176</v>
      </c>
      <c r="C34" s="32">
        <v>389252</v>
      </c>
      <c r="D34" s="32">
        <v>581323</v>
      </c>
      <c r="E34" s="33">
        <v>306330</v>
      </c>
      <c r="F34" s="22">
        <f t="shared" si="0"/>
        <v>1631081</v>
      </c>
      <c r="G34" s="34">
        <v>68385</v>
      </c>
      <c r="H34" s="34">
        <v>95267</v>
      </c>
      <c r="I34" s="33">
        <v>85279</v>
      </c>
      <c r="J34" s="26">
        <v>37456</v>
      </c>
      <c r="K34" s="52">
        <f t="shared" si="5"/>
        <v>17241</v>
      </c>
      <c r="L34" s="53">
        <f t="shared" si="2"/>
        <v>303628</v>
      </c>
      <c r="M34" s="54">
        <f t="shared" si="3"/>
        <v>1934709</v>
      </c>
      <c r="N34" s="57">
        <v>0.276</v>
      </c>
      <c r="O34" s="58">
        <v>0.291</v>
      </c>
      <c r="P34" s="58">
        <v>0.314</v>
      </c>
      <c r="Q34" s="58">
        <v>0.27</v>
      </c>
      <c r="R34" s="74">
        <v>0.355</v>
      </c>
      <c r="S34" s="75">
        <v>0.313</v>
      </c>
      <c r="T34" s="75">
        <v>0.326</v>
      </c>
      <c r="U34" s="76">
        <v>0.34</v>
      </c>
      <c r="V34" s="73">
        <v>0.34</v>
      </c>
      <c r="W34" s="31">
        <v>14505</v>
      </c>
      <c r="X34" s="31">
        <v>17241</v>
      </c>
      <c r="Y34" s="82">
        <f t="shared" si="4"/>
        <v>31746</v>
      </c>
      <c r="Z34" s="84">
        <v>37940</v>
      </c>
    </row>
    <row r="35" s="2" customFormat="1" ht="22.5" customHeight="1" spans="1:26">
      <c r="A35" s="18">
        <v>44592</v>
      </c>
      <c r="B35" s="31">
        <v>344448</v>
      </c>
      <c r="C35" s="32">
        <v>356692</v>
      </c>
      <c r="D35" s="32">
        <v>561600</v>
      </c>
      <c r="E35" s="33">
        <v>303340</v>
      </c>
      <c r="F35" s="22">
        <f t="shared" si="0"/>
        <v>1566080</v>
      </c>
      <c r="G35" s="34">
        <v>65766</v>
      </c>
      <c r="H35" s="34">
        <v>87076</v>
      </c>
      <c r="I35" s="33">
        <v>82339</v>
      </c>
      <c r="J35" s="59">
        <v>35846</v>
      </c>
      <c r="K35" s="52">
        <f t="shared" si="5"/>
        <v>17515</v>
      </c>
      <c r="L35" s="53">
        <f t="shared" si="2"/>
        <v>288542</v>
      </c>
      <c r="M35" s="54">
        <f t="shared" si="3"/>
        <v>1854622</v>
      </c>
      <c r="N35" s="60">
        <v>0.27</v>
      </c>
      <c r="O35" s="61">
        <v>0.29</v>
      </c>
      <c r="P35" s="61">
        <v>0.31</v>
      </c>
      <c r="Q35" s="61">
        <v>0.28</v>
      </c>
      <c r="R35" s="77">
        <v>0.356</v>
      </c>
      <c r="S35" s="78">
        <v>0.312</v>
      </c>
      <c r="T35" s="78">
        <v>0.327</v>
      </c>
      <c r="U35" s="77">
        <v>0.34</v>
      </c>
      <c r="V35" s="73">
        <v>0.34</v>
      </c>
      <c r="W35" s="31">
        <v>11614</v>
      </c>
      <c r="X35" s="31">
        <v>17515</v>
      </c>
      <c r="Y35" s="82">
        <f t="shared" si="4"/>
        <v>29129</v>
      </c>
      <c r="Z35" s="84">
        <v>37970</v>
      </c>
    </row>
    <row r="36" s="2" customFormat="1" customHeight="1" spans="1:26">
      <c r="A36" s="35" t="s">
        <v>3</v>
      </c>
      <c r="B36" s="36">
        <f>SUM(B5:B35)</f>
        <v>10905056</v>
      </c>
      <c r="C36" s="36">
        <f t="shared" ref="C36:Z36" si="6">SUM(C5:C35)</f>
        <v>11438754</v>
      </c>
      <c r="D36" s="36">
        <f t="shared" si="6"/>
        <v>16897967</v>
      </c>
      <c r="E36" s="36">
        <f t="shared" si="6"/>
        <v>9421730</v>
      </c>
      <c r="F36" s="36">
        <f t="shared" si="6"/>
        <v>48663507</v>
      </c>
      <c r="G36" s="36">
        <f t="shared" si="6"/>
        <v>2022547</v>
      </c>
      <c r="H36" s="36">
        <f t="shared" si="6"/>
        <v>2960527</v>
      </c>
      <c r="I36" s="36">
        <f t="shared" si="6"/>
        <v>2775997</v>
      </c>
      <c r="J36" s="36">
        <f t="shared" si="6"/>
        <v>1034140</v>
      </c>
      <c r="K36" s="36">
        <f t="shared" si="6"/>
        <v>563191</v>
      </c>
      <c r="L36" s="36">
        <f t="shared" si="6"/>
        <v>9356402</v>
      </c>
      <c r="M36" s="36">
        <f t="shared" si="6"/>
        <v>58019909</v>
      </c>
      <c r="N36" s="36">
        <f t="shared" si="6"/>
        <v>8.557</v>
      </c>
      <c r="O36" s="36">
        <f t="shared" si="6"/>
        <v>8.815</v>
      </c>
      <c r="P36" s="36">
        <f t="shared" si="6"/>
        <v>9.444</v>
      </c>
      <c r="Q36" s="36">
        <f t="shared" si="6"/>
        <v>8.43</v>
      </c>
      <c r="R36" s="36">
        <f t="shared" si="6"/>
        <v>10.956</v>
      </c>
      <c r="S36" s="36">
        <f t="shared" si="6"/>
        <v>9.944</v>
      </c>
      <c r="T36" s="36">
        <f t="shared" si="6"/>
        <v>10.312</v>
      </c>
      <c r="U36" s="36">
        <f t="shared" si="6"/>
        <v>10.54</v>
      </c>
      <c r="V36" s="36">
        <f t="shared" si="6"/>
        <v>10.64</v>
      </c>
      <c r="W36" s="36">
        <f t="shared" si="6"/>
        <v>347329</v>
      </c>
      <c r="X36" s="36">
        <f t="shared" si="6"/>
        <v>563191</v>
      </c>
      <c r="Y36" s="36">
        <f t="shared" si="6"/>
        <v>910520</v>
      </c>
      <c r="Z36" s="36">
        <f t="shared" si="6"/>
        <v>1035716</v>
      </c>
    </row>
    <row r="37" s="2" customFormat="1" ht="20.25" customHeight="1" spans="1:26">
      <c r="A37" s="37" t="s">
        <v>24</v>
      </c>
      <c r="B37" s="38">
        <f>AVERAGE(B5:B35)</f>
        <v>351776</v>
      </c>
      <c r="C37" s="38">
        <f t="shared" ref="C37:Z37" si="7">AVERAGE(C5:C35)</f>
        <v>368992.064516129</v>
      </c>
      <c r="D37" s="38">
        <f t="shared" si="7"/>
        <v>545095.709677419</v>
      </c>
      <c r="E37" s="38">
        <f t="shared" si="7"/>
        <v>303926.774193548</v>
      </c>
      <c r="F37" s="38">
        <f t="shared" si="7"/>
        <v>1569790.5483871</v>
      </c>
      <c r="G37" s="38">
        <f t="shared" si="7"/>
        <v>65243.4516129032</v>
      </c>
      <c r="H37" s="38">
        <f t="shared" si="7"/>
        <v>95500.8709677419</v>
      </c>
      <c r="I37" s="38">
        <f t="shared" si="7"/>
        <v>89548.2903225807</v>
      </c>
      <c r="J37" s="38">
        <f t="shared" si="7"/>
        <v>33359.3548387097</v>
      </c>
      <c r="K37" s="38">
        <f t="shared" si="7"/>
        <v>18167.4516129032</v>
      </c>
      <c r="L37" s="38">
        <f t="shared" si="7"/>
        <v>301819.419354839</v>
      </c>
      <c r="M37" s="38">
        <f t="shared" si="7"/>
        <v>1871609.96774194</v>
      </c>
      <c r="N37" s="38">
        <f t="shared" si="7"/>
        <v>0.276032258064516</v>
      </c>
      <c r="O37" s="38">
        <f t="shared" si="7"/>
        <v>0.284354838709677</v>
      </c>
      <c r="P37" s="38">
        <f t="shared" si="7"/>
        <v>0.304645161290323</v>
      </c>
      <c r="Q37" s="38">
        <f t="shared" si="7"/>
        <v>0.271935483870968</v>
      </c>
      <c r="R37" s="38">
        <f t="shared" si="7"/>
        <v>0.35341935483871</v>
      </c>
      <c r="S37" s="38">
        <f t="shared" si="7"/>
        <v>0.320774193548387</v>
      </c>
      <c r="T37" s="38">
        <f t="shared" si="7"/>
        <v>0.332645161290323</v>
      </c>
      <c r="U37" s="38">
        <f t="shared" si="7"/>
        <v>0.34</v>
      </c>
      <c r="V37" s="38">
        <f t="shared" si="7"/>
        <v>0.343225806451613</v>
      </c>
      <c r="W37" s="38">
        <f t="shared" si="7"/>
        <v>11204.1612903226</v>
      </c>
      <c r="X37" s="38">
        <f t="shared" si="7"/>
        <v>18167.4516129032</v>
      </c>
      <c r="Y37" s="38">
        <f t="shared" si="7"/>
        <v>29371.6129032258</v>
      </c>
      <c r="Z37" s="38">
        <f t="shared" si="7"/>
        <v>33410.1935483871</v>
      </c>
    </row>
    <row r="38" s="1" customFormat="1" ht="22.5" customHeight="1" spans="1:26">
      <c r="A38" s="39" t="s">
        <v>25</v>
      </c>
      <c r="B38" s="40">
        <f>MAX(B5:B35)</f>
        <v>362656</v>
      </c>
      <c r="C38" s="40">
        <f t="shared" ref="C38:Z38" si="8">MAX(C5:C35)</f>
        <v>400268</v>
      </c>
      <c r="D38" s="40">
        <f t="shared" si="8"/>
        <v>598567</v>
      </c>
      <c r="E38" s="40">
        <f t="shared" si="8"/>
        <v>322350</v>
      </c>
      <c r="F38" s="40">
        <f t="shared" si="8"/>
        <v>1653771</v>
      </c>
      <c r="G38" s="40">
        <f t="shared" si="8"/>
        <v>68773</v>
      </c>
      <c r="H38" s="40">
        <f t="shared" si="8"/>
        <v>102120</v>
      </c>
      <c r="I38" s="40">
        <f t="shared" si="8"/>
        <v>95292</v>
      </c>
      <c r="J38" s="40">
        <f t="shared" si="8"/>
        <v>39198</v>
      </c>
      <c r="K38" s="40">
        <f t="shared" si="8"/>
        <v>21049</v>
      </c>
      <c r="L38" s="40">
        <f t="shared" si="8"/>
        <v>312904</v>
      </c>
      <c r="M38" s="40">
        <f t="shared" si="8"/>
        <v>1961436</v>
      </c>
      <c r="N38" s="40">
        <f t="shared" si="8"/>
        <v>0.29</v>
      </c>
      <c r="O38" s="40">
        <f t="shared" si="8"/>
        <v>0.291</v>
      </c>
      <c r="P38" s="40">
        <f t="shared" si="8"/>
        <v>0.314</v>
      </c>
      <c r="Q38" s="40">
        <f t="shared" si="8"/>
        <v>0.28</v>
      </c>
      <c r="R38" s="40">
        <f t="shared" si="8"/>
        <v>0.36</v>
      </c>
      <c r="S38" s="40">
        <f t="shared" si="8"/>
        <v>0.348</v>
      </c>
      <c r="T38" s="40">
        <f t="shared" si="8"/>
        <v>0.346</v>
      </c>
      <c r="U38" s="40">
        <f t="shared" si="8"/>
        <v>0.34</v>
      </c>
      <c r="V38" s="40">
        <f t="shared" si="8"/>
        <v>0.36</v>
      </c>
      <c r="W38" s="40">
        <f t="shared" si="8"/>
        <v>14505</v>
      </c>
      <c r="X38" s="40">
        <f t="shared" si="8"/>
        <v>21049</v>
      </c>
      <c r="Y38" s="40">
        <f t="shared" si="8"/>
        <v>31954</v>
      </c>
      <c r="Z38" s="40">
        <f t="shared" si="8"/>
        <v>45040</v>
      </c>
    </row>
    <row r="39" s="1" customFormat="1" ht="23.25" customHeight="1" spans="1:26">
      <c r="A39" s="41" t="s">
        <v>26</v>
      </c>
      <c r="B39" s="42">
        <f>MIN(B5:B35)</f>
        <v>336928</v>
      </c>
      <c r="C39" s="42">
        <f t="shared" ref="C39:Z39" si="9">MIN(C5:C35)</f>
        <v>342180</v>
      </c>
      <c r="D39" s="42">
        <f t="shared" si="9"/>
        <v>506007</v>
      </c>
      <c r="E39" s="42">
        <f t="shared" si="9"/>
        <v>287330</v>
      </c>
      <c r="F39" s="42">
        <f t="shared" si="9"/>
        <v>1500099</v>
      </c>
      <c r="G39" s="42">
        <f t="shared" si="9"/>
        <v>61498</v>
      </c>
      <c r="H39" s="42">
        <f t="shared" si="9"/>
        <v>87076</v>
      </c>
      <c r="I39" s="42">
        <f t="shared" si="9"/>
        <v>78923</v>
      </c>
      <c r="J39" s="42">
        <f t="shared" si="9"/>
        <v>28407</v>
      </c>
      <c r="K39" s="42">
        <f t="shared" si="9"/>
        <v>11185</v>
      </c>
      <c r="L39" s="42">
        <f t="shared" si="9"/>
        <v>288542</v>
      </c>
      <c r="M39" s="42">
        <f t="shared" si="9"/>
        <v>1802384</v>
      </c>
      <c r="N39" s="42">
        <f t="shared" si="9"/>
        <v>0.27</v>
      </c>
      <c r="O39" s="42">
        <f t="shared" si="9"/>
        <v>0.275</v>
      </c>
      <c r="P39" s="42">
        <f t="shared" si="9"/>
        <v>0.297</v>
      </c>
      <c r="Q39" s="42">
        <f t="shared" si="9"/>
        <v>0.27</v>
      </c>
      <c r="R39" s="42">
        <f t="shared" si="9"/>
        <v>0.335</v>
      </c>
      <c r="S39" s="42">
        <f t="shared" si="9"/>
        <v>0.309</v>
      </c>
      <c r="T39" s="42">
        <f t="shared" si="9"/>
        <v>0.31</v>
      </c>
      <c r="U39" s="42">
        <f t="shared" si="9"/>
        <v>0.34</v>
      </c>
      <c r="V39" s="42">
        <f t="shared" si="9"/>
        <v>0.34</v>
      </c>
      <c r="W39" s="42">
        <f t="shared" si="9"/>
        <v>8639</v>
      </c>
      <c r="X39" s="42">
        <f t="shared" si="9"/>
        <v>11185</v>
      </c>
      <c r="Y39" s="42">
        <f t="shared" si="9"/>
        <v>21553</v>
      </c>
      <c r="Z39" s="42">
        <f t="shared" si="9"/>
        <v>27340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topLeftCell="A16"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44835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44836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44837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44838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44839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44840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44841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44842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44843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44844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44845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44846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44847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44848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44849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44850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44851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44852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44853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44854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44855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44856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44857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44858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44859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44860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44861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44862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44863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spans="1:26">
      <c r="A34" s="18">
        <v>44864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ht="22.5" customHeight="1" spans="1:26">
      <c r="A35" s="18">
        <v>44865</v>
      </c>
      <c r="B35" s="31"/>
      <c r="C35" s="32"/>
      <c r="D35" s="32"/>
      <c r="E35" s="33"/>
      <c r="F35" s="22">
        <f t="shared" si="0"/>
        <v>0</v>
      </c>
      <c r="G35" s="34"/>
      <c r="H35" s="34"/>
      <c r="I35" s="33"/>
      <c r="J35" s="59"/>
      <c r="K35" s="52"/>
      <c r="L35" s="53">
        <f t="shared" si="1"/>
        <v>0</v>
      </c>
      <c r="M35" s="54">
        <f t="shared" si="2"/>
        <v>0</v>
      </c>
      <c r="N35" s="60"/>
      <c r="O35" s="61"/>
      <c r="P35" s="61"/>
      <c r="Q35" s="61"/>
      <c r="R35" s="77"/>
      <c r="S35" s="78"/>
      <c r="T35" s="78"/>
      <c r="U35" s="77"/>
      <c r="V35" s="73"/>
      <c r="W35" s="31"/>
      <c r="X35" s="31"/>
      <c r="Y35" s="82">
        <f t="shared" si="3"/>
        <v>0</v>
      </c>
      <c r="Z35" s="84"/>
    </row>
    <row r="36" s="2" customFormat="1" customHeight="1" spans="1:26">
      <c r="A36" s="35" t="s">
        <v>3</v>
      </c>
      <c r="B36" s="36">
        <f t="shared" ref="B36:Z36" si="4">SUM(B5:B35)</f>
        <v>0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36">
        <f t="shared" si="4"/>
        <v>0</v>
      </c>
      <c r="J36" s="36">
        <f t="shared" si="4"/>
        <v>0</v>
      </c>
      <c r="K36" s="36">
        <f t="shared" si="4"/>
        <v>0</v>
      </c>
      <c r="L36" s="36">
        <f t="shared" si="4"/>
        <v>0</v>
      </c>
      <c r="M36" s="36">
        <f t="shared" si="4"/>
        <v>0</v>
      </c>
      <c r="N36" s="36">
        <f t="shared" si="4"/>
        <v>0</v>
      </c>
      <c r="O36" s="36">
        <f t="shared" si="4"/>
        <v>0</v>
      </c>
      <c r="P36" s="36">
        <f t="shared" si="4"/>
        <v>0</v>
      </c>
      <c r="Q36" s="36">
        <f t="shared" si="4"/>
        <v>0</v>
      </c>
      <c r="R36" s="36">
        <f t="shared" si="4"/>
        <v>0</v>
      </c>
      <c r="S36" s="36">
        <f t="shared" si="4"/>
        <v>0</v>
      </c>
      <c r="T36" s="36">
        <f t="shared" si="4"/>
        <v>0</v>
      </c>
      <c r="U36" s="36">
        <f t="shared" si="4"/>
        <v>0</v>
      </c>
      <c r="V36" s="36">
        <f t="shared" si="4"/>
        <v>0</v>
      </c>
      <c r="W36" s="36">
        <f t="shared" si="4"/>
        <v>0</v>
      </c>
      <c r="X36" s="36">
        <f t="shared" si="4"/>
        <v>0</v>
      </c>
      <c r="Y36" s="36">
        <f t="shared" si="4"/>
        <v>0</v>
      </c>
      <c r="Z36" s="36">
        <f t="shared" si="4"/>
        <v>0</v>
      </c>
    </row>
    <row r="37" s="2" customFormat="1" ht="20.25" customHeight="1" spans="1:26">
      <c r="A37" s="37" t="s">
        <v>24</v>
      </c>
      <c r="B37" s="38" t="e">
        <f t="shared" ref="B37:Z37" si="5">AVERAGE(B5:B35)</f>
        <v>#DIV/0!</v>
      </c>
      <c r="C37" s="38" t="e">
        <f t="shared" si="5"/>
        <v>#DIV/0!</v>
      </c>
      <c r="D37" s="38" t="e">
        <f t="shared" si="5"/>
        <v>#DIV/0!</v>
      </c>
      <c r="E37" s="38" t="e">
        <f t="shared" si="5"/>
        <v>#DIV/0!</v>
      </c>
      <c r="F37" s="38">
        <f t="shared" si="5"/>
        <v>0</v>
      </c>
      <c r="G37" s="38" t="e">
        <f t="shared" si="5"/>
        <v>#DIV/0!</v>
      </c>
      <c r="H37" s="38" t="e">
        <f t="shared" si="5"/>
        <v>#DIV/0!</v>
      </c>
      <c r="I37" s="38" t="e">
        <f t="shared" si="5"/>
        <v>#DIV/0!</v>
      </c>
      <c r="J37" s="38" t="e">
        <f t="shared" si="5"/>
        <v>#DIV/0!</v>
      </c>
      <c r="K37" s="38" t="e">
        <f t="shared" si="5"/>
        <v>#DIV/0!</v>
      </c>
      <c r="L37" s="38">
        <f t="shared" si="5"/>
        <v>0</v>
      </c>
      <c r="M37" s="38">
        <f t="shared" si="5"/>
        <v>0</v>
      </c>
      <c r="N37" s="38" t="e">
        <f t="shared" si="5"/>
        <v>#DIV/0!</v>
      </c>
      <c r="O37" s="38" t="e">
        <f t="shared" si="5"/>
        <v>#DIV/0!</v>
      </c>
      <c r="P37" s="38" t="e">
        <f t="shared" si="5"/>
        <v>#DIV/0!</v>
      </c>
      <c r="Q37" s="38" t="e">
        <f t="shared" si="5"/>
        <v>#DIV/0!</v>
      </c>
      <c r="R37" s="38" t="e">
        <f t="shared" si="5"/>
        <v>#DIV/0!</v>
      </c>
      <c r="S37" s="38" t="e">
        <f t="shared" si="5"/>
        <v>#DIV/0!</v>
      </c>
      <c r="T37" s="38" t="e">
        <f t="shared" si="5"/>
        <v>#DIV/0!</v>
      </c>
      <c r="U37" s="38" t="e">
        <f t="shared" si="5"/>
        <v>#DIV/0!</v>
      </c>
      <c r="V37" s="38" t="e">
        <f t="shared" si="5"/>
        <v>#DIV/0!</v>
      </c>
      <c r="W37" s="38" t="e">
        <f t="shared" si="5"/>
        <v>#DIV/0!</v>
      </c>
      <c r="X37" s="38" t="e">
        <f t="shared" si="5"/>
        <v>#DIV/0!</v>
      </c>
      <c r="Y37" s="38">
        <f t="shared" si="5"/>
        <v>0</v>
      </c>
      <c r="Z37" s="38" t="e">
        <f t="shared" si="5"/>
        <v>#DIV/0!</v>
      </c>
    </row>
    <row r="38" s="1" customFormat="1" ht="22.5" customHeight="1" spans="1:26">
      <c r="A38" s="39" t="s">
        <v>25</v>
      </c>
      <c r="B38" s="40">
        <f t="shared" ref="B38:Z38" si="6">MAX(B5:B35)</f>
        <v>0</v>
      </c>
      <c r="C38" s="40">
        <f t="shared" si="6"/>
        <v>0</v>
      </c>
      <c r="D38" s="40">
        <f t="shared" si="6"/>
        <v>0</v>
      </c>
      <c r="E38" s="40">
        <f t="shared" si="6"/>
        <v>0</v>
      </c>
      <c r="F38" s="40">
        <f t="shared" si="6"/>
        <v>0</v>
      </c>
      <c r="G38" s="40">
        <f t="shared" si="6"/>
        <v>0</v>
      </c>
      <c r="H38" s="40">
        <f t="shared" si="6"/>
        <v>0</v>
      </c>
      <c r="I38" s="40">
        <f t="shared" si="6"/>
        <v>0</v>
      </c>
      <c r="J38" s="40">
        <f t="shared" si="6"/>
        <v>0</v>
      </c>
      <c r="K38" s="40">
        <f t="shared" si="6"/>
        <v>0</v>
      </c>
      <c r="L38" s="40">
        <f t="shared" si="6"/>
        <v>0</v>
      </c>
      <c r="M38" s="40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</row>
    <row r="39" s="1" customFormat="1" ht="23.25" customHeight="1" spans="1:26">
      <c r="A39" s="41" t="s">
        <v>26</v>
      </c>
      <c r="B39" s="42">
        <f t="shared" ref="B39:Z39" si="7">MIN(B5:B35)</f>
        <v>0</v>
      </c>
      <c r="C39" s="42">
        <f t="shared" si="7"/>
        <v>0</v>
      </c>
      <c r="D39" s="42">
        <f t="shared" si="7"/>
        <v>0</v>
      </c>
      <c r="E39" s="42">
        <f t="shared" si="7"/>
        <v>0</v>
      </c>
      <c r="F39" s="42">
        <f t="shared" si="7"/>
        <v>0</v>
      </c>
      <c r="G39" s="42">
        <f t="shared" si="7"/>
        <v>0</v>
      </c>
      <c r="H39" s="42">
        <f t="shared" si="7"/>
        <v>0</v>
      </c>
      <c r="I39" s="42">
        <f t="shared" si="7"/>
        <v>0</v>
      </c>
      <c r="J39" s="42">
        <f t="shared" si="7"/>
        <v>0</v>
      </c>
      <c r="K39" s="42">
        <f t="shared" si="7"/>
        <v>0</v>
      </c>
      <c r="L39" s="42">
        <f t="shared" si="7"/>
        <v>0</v>
      </c>
      <c r="M39" s="42">
        <f t="shared" si="7"/>
        <v>0</v>
      </c>
      <c r="N39" s="42">
        <f t="shared" si="7"/>
        <v>0</v>
      </c>
      <c r="O39" s="42">
        <f t="shared" si="7"/>
        <v>0</v>
      </c>
      <c r="P39" s="42">
        <f t="shared" si="7"/>
        <v>0</v>
      </c>
      <c r="Q39" s="42">
        <f t="shared" si="7"/>
        <v>0</v>
      </c>
      <c r="R39" s="42">
        <f t="shared" si="7"/>
        <v>0</v>
      </c>
      <c r="S39" s="42">
        <f t="shared" si="7"/>
        <v>0</v>
      </c>
      <c r="T39" s="42">
        <f t="shared" si="7"/>
        <v>0</v>
      </c>
      <c r="U39" s="42">
        <f t="shared" si="7"/>
        <v>0</v>
      </c>
      <c r="V39" s="42">
        <f t="shared" si="7"/>
        <v>0</v>
      </c>
      <c r="W39" s="42">
        <f t="shared" si="7"/>
        <v>0</v>
      </c>
      <c r="X39" s="42">
        <f t="shared" si="7"/>
        <v>0</v>
      </c>
      <c r="Y39" s="42">
        <f t="shared" si="7"/>
        <v>0</v>
      </c>
      <c r="Z39" s="42">
        <f t="shared" si="7"/>
        <v>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opLeftCell="A14"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44866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44867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44868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44869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44870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44871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44872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44873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44874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44875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44876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44877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44878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44879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44880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44881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44882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44883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44884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44885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44886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44887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44888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44889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44890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44891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44892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44893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44894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ht="19.5" spans="1:26">
      <c r="A34" s="18">
        <v>44895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customHeight="1" spans="1:26">
      <c r="A35" s="35" t="s">
        <v>3</v>
      </c>
      <c r="B35" s="36">
        <f t="shared" ref="B35:Z35" si="4">SUM(B5:B34)</f>
        <v>0</v>
      </c>
      <c r="C35" s="36">
        <f t="shared" si="4"/>
        <v>0</v>
      </c>
      <c r="D35" s="36">
        <f t="shared" si="4"/>
        <v>0</v>
      </c>
      <c r="E35" s="36">
        <f t="shared" si="4"/>
        <v>0</v>
      </c>
      <c r="F35" s="36">
        <f t="shared" si="4"/>
        <v>0</v>
      </c>
      <c r="G35" s="36">
        <f t="shared" si="4"/>
        <v>0</v>
      </c>
      <c r="H35" s="36">
        <f t="shared" si="4"/>
        <v>0</v>
      </c>
      <c r="I35" s="36">
        <f t="shared" si="4"/>
        <v>0</v>
      </c>
      <c r="J35" s="36">
        <f t="shared" si="4"/>
        <v>0</v>
      </c>
      <c r="K35" s="36">
        <f t="shared" si="4"/>
        <v>0</v>
      </c>
      <c r="L35" s="36">
        <f t="shared" si="4"/>
        <v>0</v>
      </c>
      <c r="M35" s="36">
        <f t="shared" si="4"/>
        <v>0</v>
      </c>
      <c r="N35" s="36">
        <f t="shared" si="4"/>
        <v>0</v>
      </c>
      <c r="O35" s="36">
        <f t="shared" si="4"/>
        <v>0</v>
      </c>
      <c r="P35" s="36">
        <f t="shared" si="4"/>
        <v>0</v>
      </c>
      <c r="Q35" s="36">
        <f t="shared" si="4"/>
        <v>0</v>
      </c>
      <c r="R35" s="36">
        <f t="shared" si="4"/>
        <v>0</v>
      </c>
      <c r="S35" s="36">
        <f t="shared" si="4"/>
        <v>0</v>
      </c>
      <c r="T35" s="36">
        <f t="shared" si="4"/>
        <v>0</v>
      </c>
      <c r="U35" s="36">
        <f t="shared" si="4"/>
        <v>0</v>
      </c>
      <c r="V35" s="36">
        <f t="shared" si="4"/>
        <v>0</v>
      </c>
      <c r="W35" s="36">
        <f t="shared" si="4"/>
        <v>0</v>
      </c>
      <c r="X35" s="36">
        <f t="shared" si="4"/>
        <v>0</v>
      </c>
      <c r="Y35" s="36">
        <f t="shared" si="4"/>
        <v>0</v>
      </c>
      <c r="Z35" s="36">
        <f t="shared" si="4"/>
        <v>0</v>
      </c>
    </row>
    <row r="36" s="2" customFormat="1" ht="20.25" customHeight="1" spans="1:26">
      <c r="A36" s="37" t="s">
        <v>24</v>
      </c>
      <c r="B36" s="38" t="e">
        <f t="shared" ref="B36:Z36" si="5">AVERAGE(B5:B34)</f>
        <v>#DIV/0!</v>
      </c>
      <c r="C36" s="38" t="e">
        <f t="shared" si="5"/>
        <v>#DIV/0!</v>
      </c>
      <c r="D36" s="38" t="e">
        <f t="shared" si="5"/>
        <v>#DIV/0!</v>
      </c>
      <c r="E36" s="38" t="e">
        <f t="shared" si="5"/>
        <v>#DIV/0!</v>
      </c>
      <c r="F36" s="38">
        <f t="shared" si="5"/>
        <v>0</v>
      </c>
      <c r="G36" s="38" t="e">
        <f t="shared" si="5"/>
        <v>#DIV/0!</v>
      </c>
      <c r="H36" s="38" t="e">
        <f t="shared" si="5"/>
        <v>#DIV/0!</v>
      </c>
      <c r="I36" s="38" t="e">
        <f t="shared" si="5"/>
        <v>#DIV/0!</v>
      </c>
      <c r="J36" s="38" t="e">
        <f t="shared" si="5"/>
        <v>#DIV/0!</v>
      </c>
      <c r="K36" s="38" t="e">
        <f t="shared" si="5"/>
        <v>#DIV/0!</v>
      </c>
      <c r="L36" s="38">
        <f t="shared" si="5"/>
        <v>0</v>
      </c>
      <c r="M36" s="38">
        <f t="shared" si="5"/>
        <v>0</v>
      </c>
      <c r="N36" s="38" t="e">
        <f t="shared" si="5"/>
        <v>#DIV/0!</v>
      </c>
      <c r="O36" s="38" t="e">
        <f t="shared" si="5"/>
        <v>#DIV/0!</v>
      </c>
      <c r="P36" s="38" t="e">
        <f t="shared" si="5"/>
        <v>#DIV/0!</v>
      </c>
      <c r="Q36" s="38" t="e">
        <f t="shared" si="5"/>
        <v>#DIV/0!</v>
      </c>
      <c r="R36" s="38" t="e">
        <f t="shared" si="5"/>
        <v>#DIV/0!</v>
      </c>
      <c r="S36" s="38" t="e">
        <f t="shared" si="5"/>
        <v>#DIV/0!</v>
      </c>
      <c r="T36" s="38" t="e">
        <f t="shared" si="5"/>
        <v>#DIV/0!</v>
      </c>
      <c r="U36" s="38" t="e">
        <f t="shared" si="5"/>
        <v>#DIV/0!</v>
      </c>
      <c r="V36" s="38" t="e">
        <f t="shared" si="5"/>
        <v>#DIV/0!</v>
      </c>
      <c r="W36" s="38" t="e">
        <f t="shared" si="5"/>
        <v>#DIV/0!</v>
      </c>
      <c r="X36" s="38" t="e">
        <f t="shared" si="5"/>
        <v>#DIV/0!</v>
      </c>
      <c r="Y36" s="38">
        <f t="shared" si="5"/>
        <v>0</v>
      </c>
      <c r="Z36" s="38" t="e">
        <f t="shared" si="5"/>
        <v>#DIV/0!</v>
      </c>
    </row>
    <row r="37" s="1" customFormat="1" ht="22.5" customHeight="1" spans="1:26">
      <c r="A37" s="39" t="s">
        <v>25</v>
      </c>
      <c r="B37" s="40">
        <f t="shared" ref="B37:Z37" si="6">MAX(B5:B34)</f>
        <v>0</v>
      </c>
      <c r="C37" s="40">
        <f t="shared" si="6"/>
        <v>0</v>
      </c>
      <c r="D37" s="40">
        <f t="shared" si="6"/>
        <v>0</v>
      </c>
      <c r="E37" s="40">
        <f t="shared" si="6"/>
        <v>0</v>
      </c>
      <c r="F37" s="40">
        <f t="shared" si="6"/>
        <v>0</v>
      </c>
      <c r="G37" s="40">
        <f t="shared" si="6"/>
        <v>0</v>
      </c>
      <c r="H37" s="40">
        <f t="shared" si="6"/>
        <v>0</v>
      </c>
      <c r="I37" s="40">
        <f t="shared" si="6"/>
        <v>0</v>
      </c>
      <c r="J37" s="40">
        <f t="shared" si="6"/>
        <v>0</v>
      </c>
      <c r="K37" s="40">
        <f t="shared" si="6"/>
        <v>0</v>
      </c>
      <c r="L37" s="40">
        <f t="shared" si="6"/>
        <v>0</v>
      </c>
      <c r="M37" s="40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</row>
    <row r="38" s="1" customFormat="1" ht="23.25" customHeight="1" spans="1:26">
      <c r="A38" s="41" t="s">
        <v>26</v>
      </c>
      <c r="B38" s="42">
        <f t="shared" ref="B38:Z38" si="7">MIN(B5:B34)</f>
        <v>0</v>
      </c>
      <c r="C38" s="42">
        <f t="shared" si="7"/>
        <v>0</v>
      </c>
      <c r="D38" s="42">
        <f t="shared" si="7"/>
        <v>0</v>
      </c>
      <c r="E38" s="42">
        <f t="shared" si="7"/>
        <v>0</v>
      </c>
      <c r="F38" s="42">
        <f t="shared" si="7"/>
        <v>0</v>
      </c>
      <c r="G38" s="42">
        <f t="shared" si="7"/>
        <v>0</v>
      </c>
      <c r="H38" s="42">
        <f t="shared" si="7"/>
        <v>0</v>
      </c>
      <c r="I38" s="42">
        <f t="shared" si="7"/>
        <v>0</v>
      </c>
      <c r="J38" s="42">
        <f t="shared" si="7"/>
        <v>0</v>
      </c>
      <c r="K38" s="42">
        <f t="shared" si="7"/>
        <v>0</v>
      </c>
      <c r="L38" s="42">
        <f t="shared" si="7"/>
        <v>0</v>
      </c>
      <c r="M38" s="42">
        <f t="shared" si="7"/>
        <v>0</v>
      </c>
      <c r="N38" s="42">
        <f t="shared" si="7"/>
        <v>0</v>
      </c>
      <c r="O38" s="42">
        <f t="shared" si="7"/>
        <v>0</v>
      </c>
      <c r="P38" s="42">
        <f t="shared" si="7"/>
        <v>0</v>
      </c>
      <c r="Q38" s="42">
        <f t="shared" si="7"/>
        <v>0</v>
      </c>
      <c r="R38" s="42">
        <f t="shared" si="7"/>
        <v>0</v>
      </c>
      <c r="S38" s="42">
        <f t="shared" si="7"/>
        <v>0</v>
      </c>
      <c r="T38" s="42">
        <f t="shared" si="7"/>
        <v>0</v>
      </c>
      <c r="U38" s="42">
        <f t="shared" si="7"/>
        <v>0</v>
      </c>
      <c r="V38" s="42">
        <f t="shared" si="7"/>
        <v>0</v>
      </c>
      <c r="W38" s="42">
        <f t="shared" si="7"/>
        <v>0</v>
      </c>
      <c r="X38" s="42">
        <f t="shared" si="7"/>
        <v>0</v>
      </c>
      <c r="Y38" s="42">
        <f t="shared" si="7"/>
        <v>0</v>
      </c>
      <c r="Z38" s="42">
        <f t="shared" si="7"/>
        <v>0</v>
      </c>
    </row>
    <row r="39" s="1" customFormat="1" spans="1:2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R39" s="6"/>
      <c r="S39" s="6"/>
      <c r="T39" s="6"/>
      <c r="U39" s="6"/>
      <c r="V39" s="6"/>
      <c r="Z39" s="7"/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44896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44897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44898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44899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44900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44901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44902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44903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44904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44905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44906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44907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44908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44909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44910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44911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44912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44913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44914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44915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44916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44917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44918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44919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44920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44921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44922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44923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44924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spans="1:26">
      <c r="A34" s="18">
        <v>44925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ht="22.5" customHeight="1" spans="1:26">
      <c r="A35" s="18">
        <v>44926</v>
      </c>
      <c r="B35" s="31"/>
      <c r="C35" s="32"/>
      <c r="D35" s="32"/>
      <c r="E35" s="33"/>
      <c r="F35" s="22">
        <f t="shared" si="0"/>
        <v>0</v>
      </c>
      <c r="G35" s="34"/>
      <c r="H35" s="34"/>
      <c r="I35" s="33"/>
      <c r="J35" s="59"/>
      <c r="K35" s="52"/>
      <c r="L35" s="53">
        <f t="shared" si="1"/>
        <v>0</v>
      </c>
      <c r="M35" s="54">
        <f t="shared" si="2"/>
        <v>0</v>
      </c>
      <c r="N35" s="60"/>
      <c r="O35" s="61"/>
      <c r="P35" s="61"/>
      <c r="Q35" s="61"/>
      <c r="R35" s="77"/>
      <c r="S35" s="78"/>
      <c r="T35" s="78"/>
      <c r="U35" s="77"/>
      <c r="V35" s="73"/>
      <c r="W35" s="31"/>
      <c r="X35" s="31"/>
      <c r="Y35" s="82">
        <f t="shared" si="3"/>
        <v>0</v>
      </c>
      <c r="Z35" s="84"/>
    </row>
    <row r="36" s="2" customFormat="1" customHeight="1" spans="1:26">
      <c r="A36" s="35" t="s">
        <v>3</v>
      </c>
      <c r="B36" s="36">
        <f t="shared" ref="B36:Z36" si="4">SUM(B5:B35)</f>
        <v>0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36">
        <f t="shared" si="4"/>
        <v>0</v>
      </c>
      <c r="J36" s="36">
        <f t="shared" si="4"/>
        <v>0</v>
      </c>
      <c r="K36" s="36">
        <f t="shared" si="4"/>
        <v>0</v>
      </c>
      <c r="L36" s="36">
        <f t="shared" si="4"/>
        <v>0</v>
      </c>
      <c r="M36" s="36">
        <f t="shared" si="4"/>
        <v>0</v>
      </c>
      <c r="N36" s="36">
        <f t="shared" si="4"/>
        <v>0</v>
      </c>
      <c r="O36" s="36">
        <f t="shared" si="4"/>
        <v>0</v>
      </c>
      <c r="P36" s="36">
        <f t="shared" si="4"/>
        <v>0</v>
      </c>
      <c r="Q36" s="36">
        <f t="shared" si="4"/>
        <v>0</v>
      </c>
      <c r="R36" s="36">
        <f t="shared" si="4"/>
        <v>0</v>
      </c>
      <c r="S36" s="36">
        <f t="shared" si="4"/>
        <v>0</v>
      </c>
      <c r="T36" s="36">
        <f t="shared" si="4"/>
        <v>0</v>
      </c>
      <c r="U36" s="36">
        <f t="shared" si="4"/>
        <v>0</v>
      </c>
      <c r="V36" s="36">
        <f t="shared" si="4"/>
        <v>0</v>
      </c>
      <c r="W36" s="36">
        <f t="shared" si="4"/>
        <v>0</v>
      </c>
      <c r="X36" s="36">
        <f t="shared" si="4"/>
        <v>0</v>
      </c>
      <c r="Y36" s="36">
        <f t="shared" si="4"/>
        <v>0</v>
      </c>
      <c r="Z36" s="36">
        <f t="shared" si="4"/>
        <v>0</v>
      </c>
    </row>
    <row r="37" s="2" customFormat="1" ht="20.25" customHeight="1" spans="1:26">
      <c r="A37" s="37" t="s">
        <v>24</v>
      </c>
      <c r="B37" s="38" t="e">
        <f t="shared" ref="B37:Z37" si="5">AVERAGE(B5:B35)</f>
        <v>#DIV/0!</v>
      </c>
      <c r="C37" s="38" t="e">
        <f t="shared" si="5"/>
        <v>#DIV/0!</v>
      </c>
      <c r="D37" s="38" t="e">
        <f t="shared" si="5"/>
        <v>#DIV/0!</v>
      </c>
      <c r="E37" s="38" t="e">
        <f t="shared" si="5"/>
        <v>#DIV/0!</v>
      </c>
      <c r="F37" s="38">
        <f t="shared" si="5"/>
        <v>0</v>
      </c>
      <c r="G37" s="38" t="e">
        <f t="shared" si="5"/>
        <v>#DIV/0!</v>
      </c>
      <c r="H37" s="38" t="e">
        <f t="shared" si="5"/>
        <v>#DIV/0!</v>
      </c>
      <c r="I37" s="38" t="e">
        <f t="shared" si="5"/>
        <v>#DIV/0!</v>
      </c>
      <c r="J37" s="38" t="e">
        <f t="shared" si="5"/>
        <v>#DIV/0!</v>
      </c>
      <c r="K37" s="38" t="e">
        <f t="shared" si="5"/>
        <v>#DIV/0!</v>
      </c>
      <c r="L37" s="38">
        <f t="shared" si="5"/>
        <v>0</v>
      </c>
      <c r="M37" s="38">
        <f t="shared" si="5"/>
        <v>0</v>
      </c>
      <c r="N37" s="38" t="e">
        <f t="shared" si="5"/>
        <v>#DIV/0!</v>
      </c>
      <c r="O37" s="38" t="e">
        <f t="shared" si="5"/>
        <v>#DIV/0!</v>
      </c>
      <c r="P37" s="38" t="e">
        <f t="shared" si="5"/>
        <v>#DIV/0!</v>
      </c>
      <c r="Q37" s="38" t="e">
        <f t="shared" si="5"/>
        <v>#DIV/0!</v>
      </c>
      <c r="R37" s="38" t="e">
        <f t="shared" si="5"/>
        <v>#DIV/0!</v>
      </c>
      <c r="S37" s="38" t="e">
        <f t="shared" si="5"/>
        <v>#DIV/0!</v>
      </c>
      <c r="T37" s="38" t="e">
        <f t="shared" si="5"/>
        <v>#DIV/0!</v>
      </c>
      <c r="U37" s="38" t="e">
        <f t="shared" si="5"/>
        <v>#DIV/0!</v>
      </c>
      <c r="V37" s="38" t="e">
        <f t="shared" si="5"/>
        <v>#DIV/0!</v>
      </c>
      <c r="W37" s="38" t="e">
        <f t="shared" si="5"/>
        <v>#DIV/0!</v>
      </c>
      <c r="X37" s="38" t="e">
        <f t="shared" si="5"/>
        <v>#DIV/0!</v>
      </c>
      <c r="Y37" s="38">
        <f t="shared" si="5"/>
        <v>0</v>
      </c>
      <c r="Z37" s="38" t="e">
        <f t="shared" si="5"/>
        <v>#DIV/0!</v>
      </c>
    </row>
    <row r="38" s="1" customFormat="1" ht="22.5" customHeight="1" spans="1:26">
      <c r="A38" s="39" t="s">
        <v>25</v>
      </c>
      <c r="B38" s="40">
        <f t="shared" ref="B38:Z38" si="6">MAX(B5:B35)</f>
        <v>0</v>
      </c>
      <c r="C38" s="40">
        <f t="shared" si="6"/>
        <v>0</v>
      </c>
      <c r="D38" s="40">
        <f t="shared" si="6"/>
        <v>0</v>
      </c>
      <c r="E38" s="40">
        <f t="shared" si="6"/>
        <v>0</v>
      </c>
      <c r="F38" s="40">
        <f t="shared" si="6"/>
        <v>0</v>
      </c>
      <c r="G38" s="40">
        <f t="shared" si="6"/>
        <v>0</v>
      </c>
      <c r="H38" s="40">
        <f t="shared" si="6"/>
        <v>0</v>
      </c>
      <c r="I38" s="40">
        <f t="shared" si="6"/>
        <v>0</v>
      </c>
      <c r="J38" s="40">
        <f t="shared" si="6"/>
        <v>0</v>
      </c>
      <c r="K38" s="40">
        <f t="shared" si="6"/>
        <v>0</v>
      </c>
      <c r="L38" s="40">
        <f t="shared" si="6"/>
        <v>0</v>
      </c>
      <c r="M38" s="40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</row>
    <row r="39" s="1" customFormat="1" ht="23.25" customHeight="1" spans="1:26">
      <c r="A39" s="41" t="s">
        <v>26</v>
      </c>
      <c r="B39" s="42">
        <f t="shared" ref="B39:Z39" si="7">MIN(B5:B35)</f>
        <v>0</v>
      </c>
      <c r="C39" s="42">
        <f t="shared" si="7"/>
        <v>0</v>
      </c>
      <c r="D39" s="42">
        <f t="shared" si="7"/>
        <v>0</v>
      </c>
      <c r="E39" s="42">
        <f t="shared" si="7"/>
        <v>0</v>
      </c>
      <c r="F39" s="42">
        <f t="shared" si="7"/>
        <v>0</v>
      </c>
      <c r="G39" s="42">
        <f t="shared" si="7"/>
        <v>0</v>
      </c>
      <c r="H39" s="42">
        <f t="shared" si="7"/>
        <v>0</v>
      </c>
      <c r="I39" s="42">
        <f t="shared" si="7"/>
        <v>0</v>
      </c>
      <c r="J39" s="42">
        <f t="shared" si="7"/>
        <v>0</v>
      </c>
      <c r="K39" s="42">
        <f t="shared" si="7"/>
        <v>0</v>
      </c>
      <c r="L39" s="42">
        <f t="shared" si="7"/>
        <v>0</v>
      </c>
      <c r="M39" s="42">
        <f t="shared" si="7"/>
        <v>0</v>
      </c>
      <c r="N39" s="42">
        <f t="shared" si="7"/>
        <v>0</v>
      </c>
      <c r="O39" s="42">
        <f t="shared" si="7"/>
        <v>0</v>
      </c>
      <c r="P39" s="42">
        <f t="shared" si="7"/>
        <v>0</v>
      </c>
      <c r="Q39" s="42">
        <f t="shared" si="7"/>
        <v>0</v>
      </c>
      <c r="R39" s="42">
        <f t="shared" si="7"/>
        <v>0</v>
      </c>
      <c r="S39" s="42">
        <f t="shared" si="7"/>
        <v>0</v>
      </c>
      <c r="T39" s="42">
        <f t="shared" si="7"/>
        <v>0</v>
      </c>
      <c r="U39" s="42">
        <f t="shared" si="7"/>
        <v>0</v>
      </c>
      <c r="V39" s="42">
        <f t="shared" si="7"/>
        <v>0</v>
      </c>
      <c r="W39" s="42">
        <f t="shared" si="7"/>
        <v>0</v>
      </c>
      <c r="X39" s="42">
        <f t="shared" si="7"/>
        <v>0</v>
      </c>
      <c r="Y39" s="42">
        <f t="shared" si="7"/>
        <v>0</v>
      </c>
      <c r="Z39" s="42">
        <f t="shared" si="7"/>
        <v>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9"/>
  <sheetViews>
    <sheetView workbookViewId="0">
      <selection activeCell="J32" sqref="J32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11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44593</v>
      </c>
      <c r="B5" s="19">
        <v>307072</v>
      </c>
      <c r="C5" s="20">
        <v>302739</v>
      </c>
      <c r="D5" s="20">
        <v>466272</v>
      </c>
      <c r="E5" s="21">
        <v>255930</v>
      </c>
      <c r="F5" s="22">
        <f t="shared" ref="F5:F35" si="0">SUM(B5:E5)</f>
        <v>1332013</v>
      </c>
      <c r="G5" s="23">
        <v>64311</v>
      </c>
      <c r="H5" s="23">
        <v>85090</v>
      </c>
      <c r="I5" s="21">
        <v>48516</v>
      </c>
      <c r="J5" s="21">
        <v>29172</v>
      </c>
      <c r="K5" s="52">
        <f>X5</f>
        <v>16715</v>
      </c>
      <c r="L5" s="53">
        <f t="shared" ref="L5:L35" si="1">SUM(G5:K5)</f>
        <v>243804</v>
      </c>
      <c r="M5" s="54">
        <f t="shared" ref="M5:M35" si="2">SUM(F5,L5)</f>
        <v>1575817</v>
      </c>
      <c r="N5" s="55">
        <v>0.272</v>
      </c>
      <c r="O5" s="56">
        <v>0.282</v>
      </c>
      <c r="P5" s="56">
        <v>0.328</v>
      </c>
      <c r="Q5" s="56">
        <v>0.27</v>
      </c>
      <c r="R5" s="70">
        <v>0.351</v>
      </c>
      <c r="S5" s="71">
        <v>0.3</v>
      </c>
      <c r="T5" s="71">
        <v>0.287</v>
      </c>
      <c r="U5" s="72">
        <v>0.35</v>
      </c>
      <c r="V5" s="73">
        <v>0.34</v>
      </c>
      <c r="W5" s="24">
        <v>7035</v>
      </c>
      <c r="X5" s="24">
        <v>16715</v>
      </c>
      <c r="Y5" s="82">
        <f t="shared" ref="Y5:Y35" si="3">SUM(W5:X5)</f>
        <v>23750</v>
      </c>
      <c r="Z5" s="83">
        <v>35290</v>
      </c>
    </row>
    <row r="6" s="1" customFormat="1" spans="1:26">
      <c r="A6" s="18">
        <v>44594</v>
      </c>
      <c r="B6" s="24">
        <v>337408</v>
      </c>
      <c r="C6" s="25">
        <v>291177</v>
      </c>
      <c r="D6" s="25">
        <v>470035</v>
      </c>
      <c r="E6" s="26">
        <v>269350</v>
      </c>
      <c r="F6" s="22">
        <f t="shared" si="0"/>
        <v>1367970</v>
      </c>
      <c r="G6" s="27">
        <v>67027</v>
      </c>
      <c r="H6" s="27">
        <v>80240</v>
      </c>
      <c r="I6" s="26">
        <v>64359</v>
      </c>
      <c r="J6" s="26">
        <v>30552</v>
      </c>
      <c r="K6" s="52">
        <f>X6</f>
        <v>18134</v>
      </c>
      <c r="L6" s="53">
        <f t="shared" si="1"/>
        <v>260312</v>
      </c>
      <c r="M6" s="54">
        <f t="shared" si="2"/>
        <v>1628282</v>
      </c>
      <c r="N6" s="55">
        <v>0.279</v>
      </c>
      <c r="O6" s="56">
        <v>0.277</v>
      </c>
      <c r="P6" s="56">
        <v>0.305</v>
      </c>
      <c r="Q6" s="56">
        <v>0.27</v>
      </c>
      <c r="R6" s="70">
        <v>0.355</v>
      </c>
      <c r="S6" s="73">
        <v>0.303</v>
      </c>
      <c r="T6" s="73">
        <v>0.305</v>
      </c>
      <c r="U6" s="72">
        <v>0.34</v>
      </c>
      <c r="V6" s="73">
        <v>0.35</v>
      </c>
      <c r="W6" s="24">
        <v>6256</v>
      </c>
      <c r="X6" s="24">
        <v>18134</v>
      </c>
      <c r="Y6" s="82">
        <f t="shared" si="3"/>
        <v>24390</v>
      </c>
      <c r="Z6" s="84">
        <v>34240</v>
      </c>
    </row>
    <row r="7" s="1" customFormat="1" spans="1:26">
      <c r="A7" s="18">
        <v>44595</v>
      </c>
      <c r="B7" s="24">
        <v>338752</v>
      </c>
      <c r="C7" s="25">
        <v>303283</v>
      </c>
      <c r="D7" s="25">
        <v>461417</v>
      </c>
      <c r="E7" s="26">
        <v>267900</v>
      </c>
      <c r="F7" s="22">
        <f t="shared" si="0"/>
        <v>1371352</v>
      </c>
      <c r="G7" s="27">
        <v>62080</v>
      </c>
      <c r="H7" s="27">
        <v>80651</v>
      </c>
      <c r="I7" s="26">
        <v>67411</v>
      </c>
      <c r="J7" s="26">
        <v>29638</v>
      </c>
      <c r="K7" s="52">
        <f>X7</f>
        <v>18201</v>
      </c>
      <c r="L7" s="53">
        <f t="shared" si="1"/>
        <v>257981</v>
      </c>
      <c r="M7" s="54">
        <f t="shared" si="2"/>
        <v>1629333</v>
      </c>
      <c r="N7" s="55">
        <v>0.276</v>
      </c>
      <c r="O7" s="56">
        <v>0.28</v>
      </c>
      <c r="P7" s="56">
        <v>0.301</v>
      </c>
      <c r="Q7" s="56">
        <v>0.27</v>
      </c>
      <c r="R7" s="70">
        <v>0.351</v>
      </c>
      <c r="S7" s="73">
        <v>0.302</v>
      </c>
      <c r="T7" s="73">
        <v>0.31</v>
      </c>
      <c r="U7" s="72">
        <v>0.35</v>
      </c>
      <c r="V7" s="73">
        <v>0.34</v>
      </c>
      <c r="W7" s="24">
        <v>6413</v>
      </c>
      <c r="X7" s="24">
        <v>18201</v>
      </c>
      <c r="Y7" s="82">
        <f t="shared" si="3"/>
        <v>24614</v>
      </c>
      <c r="Z7" s="84">
        <v>32240</v>
      </c>
    </row>
    <row r="8" s="1" customFormat="1" spans="1:26">
      <c r="A8" s="18">
        <v>44596</v>
      </c>
      <c r="B8" s="24">
        <v>314112</v>
      </c>
      <c r="C8" s="25">
        <v>322081</v>
      </c>
      <c r="D8" s="25">
        <v>467166</v>
      </c>
      <c r="E8" s="26">
        <v>269680</v>
      </c>
      <c r="F8" s="22">
        <f t="shared" si="0"/>
        <v>1373039</v>
      </c>
      <c r="G8" s="27">
        <v>66639</v>
      </c>
      <c r="H8" s="27">
        <v>83024</v>
      </c>
      <c r="I8" s="26">
        <v>59563</v>
      </c>
      <c r="J8" s="26">
        <v>30332</v>
      </c>
      <c r="K8" s="52">
        <f>X8</f>
        <v>17961</v>
      </c>
      <c r="L8" s="53">
        <f t="shared" si="1"/>
        <v>257519</v>
      </c>
      <c r="M8" s="54">
        <f t="shared" si="2"/>
        <v>1630558</v>
      </c>
      <c r="N8" s="55">
        <v>0.268</v>
      </c>
      <c r="O8" s="56">
        <v>0.281</v>
      </c>
      <c r="P8" s="56">
        <v>0.295</v>
      </c>
      <c r="Q8" s="56">
        <v>0.27</v>
      </c>
      <c r="R8" s="70">
        <v>0.354</v>
      </c>
      <c r="S8" s="73">
        <v>0.303</v>
      </c>
      <c r="T8" s="73">
        <v>0.302</v>
      </c>
      <c r="U8" s="72">
        <v>0.34</v>
      </c>
      <c r="V8" s="73">
        <v>0.35</v>
      </c>
      <c r="W8" s="24">
        <v>7025</v>
      </c>
      <c r="X8" s="24">
        <v>17961</v>
      </c>
      <c r="Y8" s="82">
        <f t="shared" si="3"/>
        <v>24986</v>
      </c>
      <c r="Z8" s="84">
        <v>31360</v>
      </c>
    </row>
    <row r="9" s="1" customFormat="1" spans="1:26">
      <c r="A9" s="18">
        <v>44597</v>
      </c>
      <c r="B9" s="24">
        <v>311904</v>
      </c>
      <c r="C9" s="25">
        <v>329486</v>
      </c>
      <c r="D9" s="25">
        <v>478048</v>
      </c>
      <c r="E9" s="26">
        <v>273680</v>
      </c>
      <c r="F9" s="22">
        <f t="shared" si="0"/>
        <v>1393118</v>
      </c>
      <c r="G9" s="27">
        <v>66736</v>
      </c>
      <c r="H9" s="27">
        <v>88039</v>
      </c>
      <c r="I9" s="26">
        <v>56750</v>
      </c>
      <c r="J9" s="26">
        <v>30468</v>
      </c>
      <c r="K9" s="52">
        <f t="shared" ref="K9:K32" si="4">X9</f>
        <v>17859</v>
      </c>
      <c r="L9" s="53">
        <f t="shared" si="1"/>
        <v>259852</v>
      </c>
      <c r="M9" s="54">
        <f t="shared" si="2"/>
        <v>1652970</v>
      </c>
      <c r="N9" s="55">
        <v>0.264</v>
      </c>
      <c r="O9" s="56">
        <v>0.278</v>
      </c>
      <c r="P9" s="56">
        <v>0.299</v>
      </c>
      <c r="Q9" s="56">
        <v>0.27</v>
      </c>
      <c r="R9" s="70">
        <v>0.35</v>
      </c>
      <c r="S9" s="73">
        <v>0.298</v>
      </c>
      <c r="T9" s="73">
        <v>0.31</v>
      </c>
      <c r="U9" s="72">
        <v>0.34</v>
      </c>
      <c r="V9" s="73">
        <v>0.34</v>
      </c>
      <c r="W9" s="24">
        <v>7999</v>
      </c>
      <c r="X9" s="24">
        <v>17859</v>
      </c>
      <c r="Y9" s="82">
        <f t="shared" si="3"/>
        <v>25858</v>
      </c>
      <c r="Z9" s="84">
        <v>32650</v>
      </c>
    </row>
    <row r="10" s="1" customFormat="1" spans="1:26">
      <c r="A10" s="18">
        <v>44598</v>
      </c>
      <c r="B10" s="24">
        <v>341824</v>
      </c>
      <c r="C10" s="25">
        <v>329280</v>
      </c>
      <c r="D10" s="25">
        <v>499902</v>
      </c>
      <c r="E10" s="26">
        <v>282430</v>
      </c>
      <c r="F10" s="22">
        <f t="shared" si="0"/>
        <v>1453436</v>
      </c>
      <c r="G10" s="27">
        <v>68094</v>
      </c>
      <c r="H10" s="27">
        <v>86042</v>
      </c>
      <c r="I10" s="26">
        <v>61024</v>
      </c>
      <c r="J10" s="26">
        <v>32020</v>
      </c>
      <c r="K10" s="52">
        <f t="shared" si="4"/>
        <v>18061</v>
      </c>
      <c r="L10" s="53">
        <f t="shared" si="1"/>
        <v>265241</v>
      </c>
      <c r="M10" s="54">
        <f t="shared" si="2"/>
        <v>1718677</v>
      </c>
      <c r="N10" s="55">
        <v>0.274</v>
      </c>
      <c r="O10" s="56">
        <v>0.277</v>
      </c>
      <c r="P10" s="56">
        <v>0.302</v>
      </c>
      <c r="Q10" s="56">
        <v>0.27</v>
      </c>
      <c r="R10" s="70">
        <v>0.356</v>
      </c>
      <c r="S10" s="73">
        <v>0.308</v>
      </c>
      <c r="T10" s="73">
        <v>0.338</v>
      </c>
      <c r="U10" s="72">
        <v>0.34</v>
      </c>
      <c r="V10" s="73">
        <v>0.34</v>
      </c>
      <c r="W10" s="24">
        <v>8773</v>
      </c>
      <c r="X10" s="24">
        <v>18061</v>
      </c>
      <c r="Y10" s="82">
        <f t="shared" si="3"/>
        <v>26834</v>
      </c>
      <c r="Z10" s="84">
        <v>32840</v>
      </c>
    </row>
    <row r="11" s="1" customFormat="1" spans="1:26">
      <c r="A11" s="18">
        <v>44599</v>
      </c>
      <c r="B11" s="24">
        <v>342560</v>
      </c>
      <c r="C11" s="25">
        <v>344130</v>
      </c>
      <c r="D11" s="25">
        <v>498121</v>
      </c>
      <c r="E11" s="26">
        <v>282730</v>
      </c>
      <c r="F11" s="22">
        <f t="shared" si="0"/>
        <v>1467541</v>
      </c>
      <c r="G11" s="27">
        <v>68191</v>
      </c>
      <c r="H11" s="27">
        <v>80459</v>
      </c>
      <c r="I11" s="26">
        <v>61418</v>
      </c>
      <c r="J11" s="26">
        <v>31857</v>
      </c>
      <c r="K11" s="52">
        <f t="shared" si="4"/>
        <v>18003</v>
      </c>
      <c r="L11" s="53">
        <f t="shared" si="1"/>
        <v>259928</v>
      </c>
      <c r="M11" s="54">
        <f t="shared" si="2"/>
        <v>1727469</v>
      </c>
      <c r="N11" s="55">
        <v>0.276</v>
      </c>
      <c r="O11" s="56">
        <v>0.283</v>
      </c>
      <c r="P11" s="56">
        <v>0.305</v>
      </c>
      <c r="Q11" s="56">
        <v>0.27</v>
      </c>
      <c r="R11" s="70">
        <v>0.351</v>
      </c>
      <c r="S11" s="73">
        <v>0.298</v>
      </c>
      <c r="T11" s="73">
        <v>0.299</v>
      </c>
      <c r="U11" s="72">
        <v>0.34</v>
      </c>
      <c r="V11" s="73">
        <v>0.34</v>
      </c>
      <c r="W11" s="24">
        <v>8188</v>
      </c>
      <c r="X11" s="24">
        <v>18003</v>
      </c>
      <c r="Y11" s="82">
        <f t="shared" si="3"/>
        <v>26191</v>
      </c>
      <c r="Z11" s="84">
        <v>33240</v>
      </c>
    </row>
    <row r="12" s="1" customFormat="1" spans="1:26">
      <c r="A12" s="18">
        <v>44600</v>
      </c>
      <c r="B12" s="24">
        <v>347104</v>
      </c>
      <c r="C12" s="25">
        <v>338784</v>
      </c>
      <c r="D12" s="25">
        <v>507295</v>
      </c>
      <c r="E12" s="26">
        <v>292150</v>
      </c>
      <c r="F12" s="22">
        <f t="shared" si="0"/>
        <v>1485333</v>
      </c>
      <c r="G12" s="27">
        <v>68676</v>
      </c>
      <c r="H12" s="27">
        <v>88768</v>
      </c>
      <c r="I12" s="26">
        <v>62194</v>
      </c>
      <c r="J12" s="26">
        <v>30637</v>
      </c>
      <c r="K12" s="52">
        <f t="shared" si="4"/>
        <v>18402</v>
      </c>
      <c r="L12" s="53">
        <f t="shared" si="1"/>
        <v>268677</v>
      </c>
      <c r="M12" s="54">
        <f t="shared" si="2"/>
        <v>1754010</v>
      </c>
      <c r="N12" s="55">
        <v>0.28</v>
      </c>
      <c r="O12" s="56">
        <v>0.29</v>
      </c>
      <c r="P12" s="56">
        <v>0.31</v>
      </c>
      <c r="Q12" s="56">
        <v>0.27</v>
      </c>
      <c r="R12" s="70">
        <v>0.353</v>
      </c>
      <c r="S12" s="73">
        <v>0.306</v>
      </c>
      <c r="T12" s="73">
        <v>0.301</v>
      </c>
      <c r="U12" s="72">
        <v>0.34</v>
      </c>
      <c r="V12" s="73">
        <v>0.34</v>
      </c>
      <c r="W12" s="24">
        <v>8271</v>
      </c>
      <c r="X12" s="24">
        <v>18402</v>
      </c>
      <c r="Y12" s="82">
        <f t="shared" si="3"/>
        <v>26673</v>
      </c>
      <c r="Z12" s="84">
        <v>32190</v>
      </c>
    </row>
    <row r="13" s="1" customFormat="1" spans="1:26">
      <c r="A13" s="18">
        <v>44601</v>
      </c>
      <c r="B13" s="24">
        <v>339936</v>
      </c>
      <c r="C13" s="25">
        <v>347346</v>
      </c>
      <c r="D13" s="25">
        <v>509547</v>
      </c>
      <c r="E13" s="26">
        <v>289650</v>
      </c>
      <c r="F13" s="22">
        <f t="shared" si="0"/>
        <v>1486479</v>
      </c>
      <c r="G13" s="27">
        <v>66930</v>
      </c>
      <c r="H13" s="27">
        <v>88531</v>
      </c>
      <c r="I13" s="26">
        <v>62194</v>
      </c>
      <c r="J13" s="26">
        <v>31342</v>
      </c>
      <c r="K13" s="52">
        <f t="shared" si="4"/>
        <v>18008</v>
      </c>
      <c r="L13" s="53">
        <f t="shared" si="1"/>
        <v>267005</v>
      </c>
      <c r="M13" s="54">
        <f t="shared" si="2"/>
        <v>1753484</v>
      </c>
      <c r="N13" s="55">
        <v>0.28</v>
      </c>
      <c r="O13" s="56">
        <v>0.286</v>
      </c>
      <c r="P13" s="56">
        <v>0.305</v>
      </c>
      <c r="Q13" s="56">
        <v>0.27</v>
      </c>
      <c r="R13" s="70">
        <v>0.356</v>
      </c>
      <c r="S13" s="73">
        <v>0.309</v>
      </c>
      <c r="T13" s="73">
        <v>0.303</v>
      </c>
      <c r="U13" s="72">
        <v>0.34</v>
      </c>
      <c r="V13" s="73">
        <v>0.34</v>
      </c>
      <c r="W13" s="24">
        <v>9506</v>
      </c>
      <c r="X13" s="24">
        <v>18008</v>
      </c>
      <c r="Y13" s="82">
        <f t="shared" si="3"/>
        <v>27514</v>
      </c>
      <c r="Z13" s="84">
        <v>31480</v>
      </c>
    </row>
    <row r="14" s="1" customFormat="1" spans="1:26">
      <c r="A14" s="18">
        <v>44602</v>
      </c>
      <c r="B14" s="24">
        <v>345280</v>
      </c>
      <c r="C14" s="25">
        <v>353557</v>
      </c>
      <c r="D14" s="25">
        <v>506799</v>
      </c>
      <c r="E14" s="26">
        <v>294330</v>
      </c>
      <c r="F14" s="22">
        <f t="shared" si="0"/>
        <v>1499966</v>
      </c>
      <c r="G14" s="27">
        <v>69452</v>
      </c>
      <c r="H14" s="27">
        <v>89554</v>
      </c>
      <c r="I14" s="26">
        <v>61709</v>
      </c>
      <c r="J14" s="26">
        <v>31994</v>
      </c>
      <c r="K14" s="52">
        <f t="shared" si="4"/>
        <v>17910</v>
      </c>
      <c r="L14" s="53">
        <f t="shared" si="1"/>
        <v>270619</v>
      </c>
      <c r="M14" s="54">
        <f t="shared" si="2"/>
        <v>1770585</v>
      </c>
      <c r="N14" s="55">
        <v>0.28</v>
      </c>
      <c r="O14" s="56">
        <v>0.284</v>
      </c>
      <c r="P14" s="56">
        <v>0.31</v>
      </c>
      <c r="Q14" s="56">
        <v>0.27</v>
      </c>
      <c r="R14" s="70">
        <v>0.35</v>
      </c>
      <c r="S14" s="73">
        <v>0.303</v>
      </c>
      <c r="T14" s="73">
        <v>0.296</v>
      </c>
      <c r="U14" s="72">
        <v>0.34</v>
      </c>
      <c r="V14" s="73">
        <v>0.34</v>
      </c>
      <c r="W14" s="24">
        <v>9483</v>
      </c>
      <c r="X14" s="24">
        <v>17910</v>
      </c>
      <c r="Y14" s="82">
        <f t="shared" si="3"/>
        <v>27393</v>
      </c>
      <c r="Z14" s="84">
        <v>31250</v>
      </c>
    </row>
    <row r="15" s="1" customFormat="1" spans="1:26">
      <c r="A15" s="18">
        <v>44603</v>
      </c>
      <c r="B15" s="24">
        <v>345408</v>
      </c>
      <c r="C15" s="25">
        <v>353278</v>
      </c>
      <c r="D15" s="25">
        <v>502145</v>
      </c>
      <c r="E15" s="26">
        <v>289850</v>
      </c>
      <c r="F15" s="22">
        <f t="shared" si="0"/>
        <v>1490681</v>
      </c>
      <c r="G15" s="27">
        <v>63244</v>
      </c>
      <c r="H15" s="27">
        <v>94126</v>
      </c>
      <c r="I15" s="26">
        <v>62873</v>
      </c>
      <c r="J15" s="26">
        <v>31071</v>
      </c>
      <c r="K15" s="52">
        <f t="shared" si="4"/>
        <v>18134</v>
      </c>
      <c r="L15" s="53">
        <f t="shared" si="1"/>
        <v>269448</v>
      </c>
      <c r="M15" s="54">
        <f t="shared" si="2"/>
        <v>1760129</v>
      </c>
      <c r="N15" s="55">
        <v>0.277</v>
      </c>
      <c r="O15" s="56">
        <v>0.289</v>
      </c>
      <c r="P15" s="56">
        <v>0.306</v>
      </c>
      <c r="Q15" s="56">
        <v>0.27</v>
      </c>
      <c r="R15" s="70">
        <v>0.344</v>
      </c>
      <c r="S15" s="73">
        <v>0.304</v>
      </c>
      <c r="T15" s="73">
        <v>0.296</v>
      </c>
      <c r="U15" s="72">
        <v>0.34</v>
      </c>
      <c r="V15" s="73">
        <v>0.34</v>
      </c>
      <c r="W15" s="24">
        <v>8974</v>
      </c>
      <c r="X15" s="24">
        <v>18134</v>
      </c>
      <c r="Y15" s="82">
        <f t="shared" si="3"/>
        <v>27108</v>
      </c>
      <c r="Z15" s="84">
        <v>32280</v>
      </c>
    </row>
    <row r="16" s="1" customFormat="1" spans="1:26">
      <c r="A16" s="18">
        <v>44604</v>
      </c>
      <c r="B16" s="24">
        <v>353760</v>
      </c>
      <c r="C16" s="25">
        <v>349159</v>
      </c>
      <c r="D16" s="25">
        <v>486416</v>
      </c>
      <c r="E16" s="26">
        <v>298220</v>
      </c>
      <c r="F16" s="22">
        <f t="shared" si="0"/>
        <v>1487555</v>
      </c>
      <c r="G16" s="27">
        <v>65281</v>
      </c>
      <c r="H16" s="27">
        <v>88978</v>
      </c>
      <c r="I16" s="26">
        <v>63164</v>
      </c>
      <c r="J16" s="26">
        <v>31353</v>
      </c>
      <c r="K16" s="52">
        <f t="shared" si="4"/>
        <v>17909</v>
      </c>
      <c r="L16" s="53">
        <f t="shared" si="1"/>
        <v>266685</v>
      </c>
      <c r="M16" s="54">
        <f t="shared" si="2"/>
        <v>1754240</v>
      </c>
      <c r="N16" s="55">
        <v>0.27</v>
      </c>
      <c r="O16" s="56">
        <v>0.28</v>
      </c>
      <c r="P16" s="56">
        <v>0.3</v>
      </c>
      <c r="Q16" s="56">
        <v>0.27</v>
      </c>
      <c r="R16" s="70">
        <v>0.342</v>
      </c>
      <c r="S16" s="73">
        <v>0.296</v>
      </c>
      <c r="T16" s="73">
        <v>0.293</v>
      </c>
      <c r="U16" s="72">
        <v>0.34</v>
      </c>
      <c r="V16" s="73">
        <v>0.34</v>
      </c>
      <c r="W16" s="24">
        <v>10269</v>
      </c>
      <c r="X16" s="24">
        <v>17909</v>
      </c>
      <c r="Y16" s="82">
        <f t="shared" si="3"/>
        <v>28178</v>
      </c>
      <c r="Z16" s="84">
        <v>31900</v>
      </c>
    </row>
    <row r="17" s="1" customFormat="1" spans="1:26">
      <c r="A17" s="18">
        <v>44605</v>
      </c>
      <c r="B17" s="24">
        <v>352736</v>
      </c>
      <c r="C17" s="25">
        <v>339160</v>
      </c>
      <c r="D17" s="25">
        <v>500814</v>
      </c>
      <c r="E17" s="26">
        <v>294010</v>
      </c>
      <c r="F17" s="22">
        <f t="shared" si="0"/>
        <v>1486720</v>
      </c>
      <c r="G17" s="27">
        <v>67803</v>
      </c>
      <c r="H17" s="27">
        <v>95151</v>
      </c>
      <c r="I17" s="26">
        <v>59672</v>
      </c>
      <c r="J17" s="26">
        <v>30297</v>
      </c>
      <c r="K17" s="52">
        <f t="shared" si="4"/>
        <v>17816</v>
      </c>
      <c r="L17" s="53">
        <f t="shared" si="1"/>
        <v>270739</v>
      </c>
      <c r="M17" s="54">
        <f t="shared" si="2"/>
        <v>1757459</v>
      </c>
      <c r="N17" s="55">
        <v>0.261</v>
      </c>
      <c r="O17" s="56">
        <v>0.279</v>
      </c>
      <c r="P17" s="56">
        <v>0.304</v>
      </c>
      <c r="Q17" s="56">
        <v>0.27</v>
      </c>
      <c r="R17" s="70">
        <v>0.351</v>
      </c>
      <c r="S17" s="73">
        <v>0.308</v>
      </c>
      <c r="T17" s="73">
        <v>0.297</v>
      </c>
      <c r="U17" s="72">
        <v>0.34</v>
      </c>
      <c r="V17" s="73">
        <v>0.34</v>
      </c>
      <c r="W17" s="24">
        <v>10579</v>
      </c>
      <c r="X17" s="24">
        <v>17816</v>
      </c>
      <c r="Y17" s="82">
        <f t="shared" si="3"/>
        <v>28395</v>
      </c>
      <c r="Z17" s="84">
        <v>32070</v>
      </c>
    </row>
    <row r="18" s="1" customFormat="1" spans="1:26">
      <c r="A18" s="18">
        <v>44606</v>
      </c>
      <c r="B18" s="24">
        <v>349952</v>
      </c>
      <c r="C18" s="25">
        <v>344714</v>
      </c>
      <c r="D18" s="25">
        <v>520412</v>
      </c>
      <c r="E18" s="26">
        <v>301760</v>
      </c>
      <c r="F18" s="22">
        <f t="shared" si="0"/>
        <v>1516838</v>
      </c>
      <c r="G18" s="28">
        <v>68094</v>
      </c>
      <c r="H18" s="26">
        <v>95877</v>
      </c>
      <c r="I18" s="26">
        <v>61797</v>
      </c>
      <c r="J18" s="26">
        <v>31286</v>
      </c>
      <c r="K18" s="52">
        <f t="shared" si="4"/>
        <v>18522</v>
      </c>
      <c r="L18" s="53">
        <f t="shared" si="1"/>
        <v>275576</v>
      </c>
      <c r="M18" s="54">
        <f t="shared" si="2"/>
        <v>1792414</v>
      </c>
      <c r="N18" s="55">
        <v>0.277</v>
      </c>
      <c r="O18" s="56">
        <v>0.282</v>
      </c>
      <c r="P18" s="56">
        <v>0.307</v>
      </c>
      <c r="Q18" s="56">
        <v>0.27</v>
      </c>
      <c r="R18" s="70">
        <v>0.351</v>
      </c>
      <c r="S18" s="73">
        <v>0.298</v>
      </c>
      <c r="T18" s="73">
        <v>0.309</v>
      </c>
      <c r="U18" s="72">
        <v>0.34</v>
      </c>
      <c r="V18" s="73">
        <v>0.34</v>
      </c>
      <c r="W18" s="24">
        <v>9250</v>
      </c>
      <c r="X18" s="24">
        <v>18522</v>
      </c>
      <c r="Y18" s="82">
        <f t="shared" si="3"/>
        <v>27772</v>
      </c>
      <c r="Z18" s="84">
        <v>29410</v>
      </c>
    </row>
    <row r="19" s="1" customFormat="1" spans="1:26">
      <c r="A19" s="18">
        <v>44607</v>
      </c>
      <c r="B19" s="24">
        <v>352032</v>
      </c>
      <c r="C19" s="25">
        <v>357965</v>
      </c>
      <c r="D19" s="25">
        <v>502192</v>
      </c>
      <c r="E19" s="26">
        <v>296920</v>
      </c>
      <c r="F19" s="22">
        <f t="shared" si="0"/>
        <v>1509109</v>
      </c>
      <c r="G19" s="28">
        <v>67512</v>
      </c>
      <c r="H19" s="26">
        <v>96352</v>
      </c>
      <c r="I19" s="26">
        <v>62197</v>
      </c>
      <c r="J19" s="26">
        <v>31612</v>
      </c>
      <c r="K19" s="52">
        <f t="shared" si="4"/>
        <v>20108</v>
      </c>
      <c r="L19" s="53">
        <f t="shared" si="1"/>
        <v>277781</v>
      </c>
      <c r="M19" s="54">
        <f t="shared" si="2"/>
        <v>1786890</v>
      </c>
      <c r="N19" s="55">
        <v>0.276</v>
      </c>
      <c r="O19" s="56">
        <v>0.289</v>
      </c>
      <c r="P19" s="56">
        <v>0.3</v>
      </c>
      <c r="Q19" s="56">
        <v>0.27</v>
      </c>
      <c r="R19" s="70">
        <v>0.354</v>
      </c>
      <c r="S19" s="73">
        <v>0.313</v>
      </c>
      <c r="T19" s="73">
        <v>0.303</v>
      </c>
      <c r="U19" s="72">
        <v>0.34</v>
      </c>
      <c r="V19" s="73">
        <v>0.34</v>
      </c>
      <c r="W19" s="24">
        <v>8087</v>
      </c>
      <c r="X19" s="24">
        <v>20108</v>
      </c>
      <c r="Y19" s="82">
        <f t="shared" si="3"/>
        <v>28195</v>
      </c>
      <c r="Z19" s="84">
        <v>27220</v>
      </c>
    </row>
    <row r="20" s="1" customFormat="1" spans="1:26">
      <c r="A20" s="18">
        <v>44608</v>
      </c>
      <c r="B20" s="24">
        <v>345856</v>
      </c>
      <c r="C20" s="25">
        <v>366234</v>
      </c>
      <c r="D20" s="29">
        <v>520651</v>
      </c>
      <c r="E20" s="26">
        <v>304020</v>
      </c>
      <c r="F20" s="22">
        <f t="shared" si="0"/>
        <v>1536761</v>
      </c>
      <c r="G20" s="28">
        <v>68288</v>
      </c>
      <c r="H20" s="26">
        <v>96632</v>
      </c>
      <c r="I20" s="27">
        <v>64916</v>
      </c>
      <c r="J20" s="26">
        <v>32266</v>
      </c>
      <c r="K20" s="52">
        <f t="shared" si="4"/>
        <v>20198</v>
      </c>
      <c r="L20" s="53">
        <f t="shared" si="1"/>
        <v>282300</v>
      </c>
      <c r="M20" s="54">
        <f t="shared" si="2"/>
        <v>1819061</v>
      </c>
      <c r="N20" s="55">
        <v>0.27</v>
      </c>
      <c r="O20" s="56">
        <v>0.28</v>
      </c>
      <c r="P20" s="56">
        <v>0.3</v>
      </c>
      <c r="Q20" s="56">
        <v>0.27</v>
      </c>
      <c r="R20" s="70">
        <v>0.35</v>
      </c>
      <c r="S20" s="73">
        <v>0.31</v>
      </c>
      <c r="T20" s="73">
        <v>0.3</v>
      </c>
      <c r="U20" s="72">
        <v>0.34</v>
      </c>
      <c r="V20" s="73">
        <v>0.34</v>
      </c>
      <c r="W20" s="24">
        <v>8866</v>
      </c>
      <c r="X20" s="24">
        <v>20198</v>
      </c>
      <c r="Y20" s="82">
        <f t="shared" si="3"/>
        <v>29064</v>
      </c>
      <c r="Z20" s="84">
        <v>26630</v>
      </c>
    </row>
    <row r="21" s="1" customFormat="1" spans="1:26">
      <c r="A21" s="18">
        <v>44609</v>
      </c>
      <c r="B21" s="24">
        <v>354688</v>
      </c>
      <c r="C21" s="25">
        <v>362522</v>
      </c>
      <c r="D21" s="25">
        <v>521836</v>
      </c>
      <c r="E21" s="26">
        <v>294440</v>
      </c>
      <c r="F21" s="22">
        <f t="shared" si="0"/>
        <v>1533486</v>
      </c>
      <c r="G21" s="28">
        <v>67221</v>
      </c>
      <c r="H21" s="26">
        <v>100380</v>
      </c>
      <c r="I21" s="27">
        <v>61706</v>
      </c>
      <c r="J21" s="26">
        <v>31630</v>
      </c>
      <c r="K21" s="52">
        <f t="shared" si="4"/>
        <v>21617</v>
      </c>
      <c r="L21" s="53">
        <f t="shared" si="1"/>
        <v>282554</v>
      </c>
      <c r="M21" s="54">
        <f t="shared" si="2"/>
        <v>1816040</v>
      </c>
      <c r="N21" s="55">
        <v>0.276</v>
      </c>
      <c r="O21" s="56">
        <v>0.282</v>
      </c>
      <c r="P21" s="56">
        <v>0.303</v>
      </c>
      <c r="Q21" s="56">
        <v>0.27</v>
      </c>
      <c r="R21" s="70">
        <v>0.353</v>
      </c>
      <c r="S21" s="73">
        <v>0.315</v>
      </c>
      <c r="T21" s="73">
        <v>0.301</v>
      </c>
      <c r="U21" s="72">
        <v>0.34</v>
      </c>
      <c r="V21" s="73">
        <v>0.34</v>
      </c>
      <c r="W21" s="24">
        <v>8817</v>
      </c>
      <c r="X21" s="24">
        <v>21617</v>
      </c>
      <c r="Y21" s="82">
        <f t="shared" si="3"/>
        <v>30434</v>
      </c>
      <c r="Z21" s="84">
        <v>27300</v>
      </c>
    </row>
    <row r="22" s="1" customFormat="1" spans="1:26">
      <c r="A22" s="18">
        <v>44610</v>
      </c>
      <c r="B22" s="24">
        <v>351872</v>
      </c>
      <c r="C22" s="25">
        <v>361878</v>
      </c>
      <c r="D22" s="25">
        <v>526882</v>
      </c>
      <c r="E22" s="26">
        <v>308810</v>
      </c>
      <c r="F22" s="22">
        <f t="shared" si="0"/>
        <v>1549442</v>
      </c>
      <c r="G22" s="28">
        <v>68288</v>
      </c>
      <c r="H22" s="26">
        <v>97437</v>
      </c>
      <c r="I22" s="27">
        <v>62094</v>
      </c>
      <c r="J22" s="26">
        <v>32152</v>
      </c>
      <c r="K22" s="52">
        <f t="shared" si="4"/>
        <v>18978</v>
      </c>
      <c r="L22" s="53">
        <f t="shared" si="1"/>
        <v>278949</v>
      </c>
      <c r="M22" s="54">
        <f t="shared" si="2"/>
        <v>1828391</v>
      </c>
      <c r="N22" s="55">
        <v>0.279</v>
      </c>
      <c r="O22" s="56">
        <v>0.282</v>
      </c>
      <c r="P22" s="56">
        <v>0.308</v>
      </c>
      <c r="Q22" s="56">
        <v>0.27</v>
      </c>
      <c r="R22" s="70">
        <v>0.353</v>
      </c>
      <c r="S22" s="73">
        <v>0.311</v>
      </c>
      <c r="T22" s="73">
        <v>0.299</v>
      </c>
      <c r="U22" s="72">
        <v>0.34</v>
      </c>
      <c r="V22" s="73">
        <v>0.34</v>
      </c>
      <c r="W22" s="24">
        <v>9353</v>
      </c>
      <c r="X22" s="24">
        <v>18978</v>
      </c>
      <c r="Y22" s="82">
        <f t="shared" si="3"/>
        <v>28331</v>
      </c>
      <c r="Z22" s="84">
        <v>32210</v>
      </c>
    </row>
    <row r="23" s="1" customFormat="1" spans="1:26">
      <c r="A23" s="18">
        <v>44611</v>
      </c>
      <c r="B23" s="24">
        <v>345696</v>
      </c>
      <c r="C23" s="25">
        <v>379623</v>
      </c>
      <c r="D23" s="25">
        <v>542846</v>
      </c>
      <c r="E23" s="26">
        <v>316450</v>
      </c>
      <c r="F23" s="22">
        <f t="shared" si="0"/>
        <v>1584615</v>
      </c>
      <c r="G23" s="27">
        <v>68482</v>
      </c>
      <c r="H23" s="23">
        <v>93341</v>
      </c>
      <c r="I23" s="26">
        <v>62288</v>
      </c>
      <c r="J23" s="26">
        <v>33167</v>
      </c>
      <c r="K23" s="52">
        <f t="shared" si="4"/>
        <v>21160</v>
      </c>
      <c r="L23" s="53">
        <f t="shared" si="1"/>
        <v>278438</v>
      </c>
      <c r="M23" s="54">
        <f t="shared" si="2"/>
        <v>1863053</v>
      </c>
      <c r="N23" s="55">
        <v>0.281</v>
      </c>
      <c r="O23" s="56">
        <v>0.29</v>
      </c>
      <c r="P23" s="56">
        <v>0.312</v>
      </c>
      <c r="Q23" s="56">
        <v>0.27</v>
      </c>
      <c r="R23" s="70">
        <v>0.347</v>
      </c>
      <c r="S23" s="73">
        <v>0.302</v>
      </c>
      <c r="T23" s="73">
        <v>0.293</v>
      </c>
      <c r="U23" s="72">
        <v>0.34</v>
      </c>
      <c r="V23" s="73">
        <v>0.34</v>
      </c>
      <c r="W23" s="24">
        <v>9857</v>
      </c>
      <c r="X23" s="24">
        <v>21160</v>
      </c>
      <c r="Y23" s="82">
        <f t="shared" si="3"/>
        <v>31017</v>
      </c>
      <c r="Z23" s="84">
        <v>32120</v>
      </c>
    </row>
    <row r="24" s="1" customFormat="1" spans="1:26">
      <c r="A24" s="18">
        <v>44612</v>
      </c>
      <c r="B24" s="24">
        <v>354848</v>
      </c>
      <c r="C24" s="25">
        <v>378466</v>
      </c>
      <c r="D24" s="25">
        <v>545408</v>
      </c>
      <c r="E24" s="26">
        <v>313190</v>
      </c>
      <c r="F24" s="22">
        <f t="shared" si="0"/>
        <v>1591912</v>
      </c>
      <c r="G24" s="27">
        <v>72556</v>
      </c>
      <c r="H24" s="30">
        <v>102585</v>
      </c>
      <c r="I24" s="26">
        <v>64137</v>
      </c>
      <c r="J24" s="26">
        <v>33932</v>
      </c>
      <c r="K24" s="52">
        <f t="shared" si="4"/>
        <v>19749</v>
      </c>
      <c r="L24" s="53">
        <f t="shared" si="1"/>
        <v>292959</v>
      </c>
      <c r="M24" s="54">
        <f t="shared" si="2"/>
        <v>1884871</v>
      </c>
      <c r="N24" s="55">
        <v>0.27</v>
      </c>
      <c r="O24" s="56">
        <v>0.28</v>
      </c>
      <c r="P24" s="56">
        <v>0.31</v>
      </c>
      <c r="Q24" s="56">
        <v>0.27</v>
      </c>
      <c r="R24" s="70">
        <v>0.35</v>
      </c>
      <c r="S24" s="73">
        <v>0.308</v>
      </c>
      <c r="T24" s="73">
        <v>0.294</v>
      </c>
      <c r="U24" s="72">
        <v>0.34</v>
      </c>
      <c r="V24" s="73">
        <v>0.34</v>
      </c>
      <c r="W24" s="24">
        <v>10547</v>
      </c>
      <c r="X24" s="24">
        <v>19749</v>
      </c>
      <c r="Y24" s="82">
        <f t="shared" si="3"/>
        <v>30296</v>
      </c>
      <c r="Z24" s="84">
        <v>33430</v>
      </c>
    </row>
    <row r="25" s="1" customFormat="1" spans="1:26">
      <c r="A25" s="18">
        <v>44613</v>
      </c>
      <c r="B25" s="24">
        <v>357152</v>
      </c>
      <c r="C25" s="25">
        <v>378380</v>
      </c>
      <c r="D25" s="25">
        <v>540812</v>
      </c>
      <c r="E25" s="26">
        <v>306230</v>
      </c>
      <c r="F25" s="22">
        <f t="shared" si="0"/>
        <v>1582574</v>
      </c>
      <c r="G25" s="27">
        <v>70422</v>
      </c>
      <c r="H25" s="27">
        <v>97772</v>
      </c>
      <c r="I25" s="26">
        <v>71065</v>
      </c>
      <c r="J25" s="26">
        <v>33840</v>
      </c>
      <c r="K25" s="52">
        <f t="shared" si="4"/>
        <v>20303</v>
      </c>
      <c r="L25" s="53">
        <f t="shared" si="1"/>
        <v>293402</v>
      </c>
      <c r="M25" s="54">
        <f t="shared" si="2"/>
        <v>1875976</v>
      </c>
      <c r="N25" s="55">
        <v>0.274</v>
      </c>
      <c r="O25" s="56">
        <v>0.285</v>
      </c>
      <c r="P25" s="56">
        <v>0.307</v>
      </c>
      <c r="Q25" s="56">
        <v>0.27</v>
      </c>
      <c r="R25" s="70">
        <v>0.352</v>
      </c>
      <c r="S25" s="73">
        <v>0.307</v>
      </c>
      <c r="T25" s="73">
        <v>0.31</v>
      </c>
      <c r="U25" s="72">
        <v>0.34</v>
      </c>
      <c r="V25" s="73">
        <v>0.34</v>
      </c>
      <c r="W25" s="24">
        <v>8930</v>
      </c>
      <c r="X25" s="24">
        <v>20303</v>
      </c>
      <c r="Y25" s="82">
        <f t="shared" si="3"/>
        <v>29233</v>
      </c>
      <c r="Z25" s="84">
        <v>32276</v>
      </c>
    </row>
    <row r="26" s="1" customFormat="1" spans="1:26">
      <c r="A26" s="18">
        <v>44614</v>
      </c>
      <c r="B26" s="24">
        <v>353824</v>
      </c>
      <c r="C26" s="25">
        <v>382156</v>
      </c>
      <c r="D26" s="25">
        <v>542820</v>
      </c>
      <c r="E26" s="26">
        <v>306240</v>
      </c>
      <c r="F26" s="22">
        <f t="shared" si="0"/>
        <v>1585040</v>
      </c>
      <c r="G26" s="27">
        <v>60819</v>
      </c>
      <c r="H26" s="27">
        <v>92032</v>
      </c>
      <c r="I26" s="26">
        <v>90593</v>
      </c>
      <c r="J26" s="26">
        <v>31008</v>
      </c>
      <c r="K26" s="52">
        <f t="shared" si="4"/>
        <v>20822</v>
      </c>
      <c r="L26" s="53">
        <f t="shared" si="1"/>
        <v>295274</v>
      </c>
      <c r="M26" s="54">
        <f t="shared" si="2"/>
        <v>1880314</v>
      </c>
      <c r="N26" s="55">
        <v>0.274</v>
      </c>
      <c r="O26" s="56">
        <v>0.282</v>
      </c>
      <c r="P26" s="56">
        <v>0.308</v>
      </c>
      <c r="Q26" s="56">
        <v>0.27</v>
      </c>
      <c r="R26" s="70">
        <v>0.344</v>
      </c>
      <c r="S26" s="73">
        <v>0.309</v>
      </c>
      <c r="T26" s="73">
        <v>0.331</v>
      </c>
      <c r="U26" s="72">
        <v>0.34</v>
      </c>
      <c r="V26" s="73">
        <v>0.34</v>
      </c>
      <c r="W26" s="24">
        <v>9413</v>
      </c>
      <c r="X26" s="24">
        <v>20822</v>
      </c>
      <c r="Y26" s="82">
        <f t="shared" si="3"/>
        <v>30235</v>
      </c>
      <c r="Z26" s="84">
        <v>32264</v>
      </c>
    </row>
    <row r="27" s="1" customFormat="1" spans="1:27">
      <c r="A27" s="18">
        <v>44615</v>
      </c>
      <c r="B27" s="24">
        <v>346624</v>
      </c>
      <c r="C27" s="25">
        <v>390198</v>
      </c>
      <c r="D27" s="25">
        <v>537347</v>
      </c>
      <c r="E27" s="26">
        <v>318440</v>
      </c>
      <c r="F27" s="22">
        <f t="shared" si="0"/>
        <v>1592609</v>
      </c>
      <c r="G27" s="27">
        <v>58297</v>
      </c>
      <c r="H27" s="27">
        <v>91183</v>
      </c>
      <c r="I27" s="26">
        <v>82272</v>
      </c>
      <c r="J27" s="26">
        <v>31586</v>
      </c>
      <c r="K27" s="52">
        <f t="shared" si="4"/>
        <v>19935</v>
      </c>
      <c r="L27" s="53">
        <f t="shared" si="1"/>
        <v>283273</v>
      </c>
      <c r="M27" s="54">
        <f t="shared" si="2"/>
        <v>1875882</v>
      </c>
      <c r="N27" s="55">
        <v>0.275</v>
      </c>
      <c r="O27" s="56">
        <v>0.29</v>
      </c>
      <c r="P27" s="56">
        <v>0.313</v>
      </c>
      <c r="Q27" s="56">
        <v>0.28</v>
      </c>
      <c r="R27" s="70">
        <v>0.349</v>
      </c>
      <c r="S27" s="73">
        <v>0.312</v>
      </c>
      <c r="T27" s="73">
        <v>0.324</v>
      </c>
      <c r="U27" s="72">
        <v>0.34</v>
      </c>
      <c r="V27" s="73">
        <v>0.34</v>
      </c>
      <c r="W27" s="24">
        <v>10764</v>
      </c>
      <c r="X27" s="24">
        <v>19935</v>
      </c>
      <c r="Y27" s="82">
        <f t="shared" si="3"/>
        <v>30699</v>
      </c>
      <c r="Z27" s="84">
        <v>37590</v>
      </c>
      <c r="AA27" s="85"/>
    </row>
    <row r="28" s="1" customFormat="1" spans="1:26">
      <c r="A28" s="18">
        <v>44616</v>
      </c>
      <c r="B28" s="24">
        <v>355584</v>
      </c>
      <c r="C28" s="25">
        <v>389712</v>
      </c>
      <c r="D28" s="25">
        <v>536909</v>
      </c>
      <c r="E28" s="26">
        <v>306630</v>
      </c>
      <c r="F28" s="22">
        <f t="shared" si="0"/>
        <v>1588835</v>
      </c>
      <c r="G28" s="27">
        <v>58200</v>
      </c>
      <c r="H28" s="27">
        <v>96212</v>
      </c>
      <c r="I28" s="26">
        <v>85403</v>
      </c>
      <c r="J28" s="26">
        <v>31644</v>
      </c>
      <c r="K28" s="52">
        <f t="shared" si="4"/>
        <v>20232</v>
      </c>
      <c r="L28" s="53">
        <f t="shared" si="1"/>
        <v>291691</v>
      </c>
      <c r="M28" s="54">
        <f t="shared" si="2"/>
        <v>1880526</v>
      </c>
      <c r="N28" s="55">
        <v>0.27</v>
      </c>
      <c r="O28" s="56">
        <v>0.29</v>
      </c>
      <c r="P28" s="56">
        <v>0.31</v>
      </c>
      <c r="Q28" s="56">
        <v>0.27</v>
      </c>
      <c r="R28" s="70">
        <v>0.34</v>
      </c>
      <c r="S28" s="73">
        <v>0.31</v>
      </c>
      <c r="T28" s="73">
        <v>0.32</v>
      </c>
      <c r="U28" s="72">
        <v>0.34</v>
      </c>
      <c r="V28" s="73">
        <v>0.34</v>
      </c>
      <c r="W28" s="24">
        <v>9490</v>
      </c>
      <c r="X28" s="24">
        <v>20232</v>
      </c>
      <c r="Y28" s="82">
        <f t="shared" si="3"/>
        <v>29722</v>
      </c>
      <c r="Z28" s="84">
        <v>37680</v>
      </c>
    </row>
    <row r="29" s="1" customFormat="1" spans="1:26">
      <c r="A29" s="18">
        <v>44617</v>
      </c>
      <c r="B29" s="24">
        <v>356448</v>
      </c>
      <c r="C29" s="25">
        <v>377013</v>
      </c>
      <c r="D29" s="25">
        <v>539712</v>
      </c>
      <c r="E29" s="26">
        <v>308610</v>
      </c>
      <c r="F29" s="22">
        <f t="shared" si="0"/>
        <v>1581783</v>
      </c>
      <c r="G29" s="27">
        <v>58491</v>
      </c>
      <c r="H29" s="27">
        <v>93531</v>
      </c>
      <c r="I29" s="26">
        <v>84864</v>
      </c>
      <c r="J29" s="26">
        <v>32788</v>
      </c>
      <c r="K29" s="52">
        <f t="shared" si="4"/>
        <v>20165</v>
      </c>
      <c r="L29" s="53">
        <f t="shared" si="1"/>
        <v>289839</v>
      </c>
      <c r="M29" s="54">
        <f t="shared" si="2"/>
        <v>1871622</v>
      </c>
      <c r="N29" s="55">
        <v>0.27</v>
      </c>
      <c r="O29" s="56">
        <v>0.275</v>
      </c>
      <c r="P29" s="56">
        <v>0.304</v>
      </c>
      <c r="Q29" s="56">
        <v>0.27</v>
      </c>
      <c r="R29" s="70">
        <v>0.347</v>
      </c>
      <c r="S29" s="73">
        <v>0.313</v>
      </c>
      <c r="T29" s="73">
        <v>0.328</v>
      </c>
      <c r="U29" s="72">
        <v>0.34</v>
      </c>
      <c r="V29" s="73">
        <v>0.34</v>
      </c>
      <c r="W29" s="24">
        <v>8834</v>
      </c>
      <c r="X29" s="24">
        <v>20165</v>
      </c>
      <c r="Y29" s="82">
        <f t="shared" si="3"/>
        <v>28999</v>
      </c>
      <c r="Z29" s="84">
        <v>35490</v>
      </c>
    </row>
    <row r="30" s="1" customFormat="1" spans="1:26">
      <c r="A30" s="18">
        <v>44618</v>
      </c>
      <c r="B30" s="24">
        <v>354720</v>
      </c>
      <c r="C30" s="25">
        <v>379359</v>
      </c>
      <c r="D30" s="25">
        <v>558483</v>
      </c>
      <c r="E30" s="26">
        <v>307900</v>
      </c>
      <c r="F30" s="22">
        <f t="shared" si="0"/>
        <v>1600462</v>
      </c>
      <c r="G30" s="27">
        <v>59461</v>
      </c>
      <c r="H30" s="27">
        <v>95326</v>
      </c>
      <c r="I30" s="26">
        <v>89241</v>
      </c>
      <c r="J30" s="26">
        <v>32471</v>
      </c>
      <c r="K30" s="52">
        <f t="shared" si="4"/>
        <v>20017</v>
      </c>
      <c r="L30" s="53">
        <f t="shared" si="1"/>
        <v>296516</v>
      </c>
      <c r="M30" s="54">
        <f t="shared" si="2"/>
        <v>1896978</v>
      </c>
      <c r="N30" s="55">
        <v>0.275</v>
      </c>
      <c r="O30" s="56">
        <v>0.287</v>
      </c>
      <c r="P30" s="56">
        <v>0.31</v>
      </c>
      <c r="Q30" s="56">
        <v>0.27</v>
      </c>
      <c r="R30" s="70">
        <v>0.342</v>
      </c>
      <c r="S30" s="73">
        <v>0.309</v>
      </c>
      <c r="T30" s="73">
        <v>0.326</v>
      </c>
      <c r="U30" s="72">
        <v>0.34</v>
      </c>
      <c r="V30" s="73">
        <v>0.34</v>
      </c>
      <c r="W30" s="24">
        <v>10933</v>
      </c>
      <c r="X30" s="24">
        <v>20017</v>
      </c>
      <c r="Y30" s="82">
        <f t="shared" si="3"/>
        <v>30950</v>
      </c>
      <c r="Z30" s="84">
        <v>32170</v>
      </c>
    </row>
    <row r="31" s="1" customFormat="1" spans="1:26">
      <c r="A31" s="18">
        <v>44619</v>
      </c>
      <c r="B31" s="24">
        <v>347872</v>
      </c>
      <c r="C31" s="25">
        <v>391990</v>
      </c>
      <c r="D31" s="25">
        <v>567033</v>
      </c>
      <c r="E31" s="26">
        <v>311150</v>
      </c>
      <c r="F31" s="22">
        <f t="shared" si="0"/>
        <v>1618045</v>
      </c>
      <c r="G31" s="27">
        <v>60140</v>
      </c>
      <c r="H31" s="27">
        <v>94581</v>
      </c>
      <c r="I31" s="26">
        <v>90229</v>
      </c>
      <c r="J31" s="26">
        <v>32658</v>
      </c>
      <c r="K31" s="52">
        <f t="shared" si="4"/>
        <v>20951</v>
      </c>
      <c r="L31" s="53">
        <f t="shared" si="1"/>
        <v>298559</v>
      </c>
      <c r="M31" s="54">
        <f t="shared" si="2"/>
        <v>1916604</v>
      </c>
      <c r="N31" s="55">
        <v>0.276</v>
      </c>
      <c r="O31" s="56">
        <v>0.287</v>
      </c>
      <c r="P31" s="56">
        <v>0.315</v>
      </c>
      <c r="Q31" s="56">
        <v>0.28</v>
      </c>
      <c r="R31" s="70">
        <v>0.34</v>
      </c>
      <c r="S31" s="73">
        <v>0.309</v>
      </c>
      <c r="T31" s="73">
        <v>0.328</v>
      </c>
      <c r="U31" s="72">
        <v>0.34</v>
      </c>
      <c r="V31" s="73">
        <v>0.34</v>
      </c>
      <c r="W31" s="27">
        <v>9809</v>
      </c>
      <c r="X31" s="27">
        <v>20951</v>
      </c>
      <c r="Y31" s="82">
        <f t="shared" si="3"/>
        <v>30760</v>
      </c>
      <c r="Z31" s="84">
        <v>31730</v>
      </c>
    </row>
    <row r="32" s="1" customFormat="1" ht="19.5" spans="1:26">
      <c r="A32" s="18">
        <v>44620</v>
      </c>
      <c r="B32" s="24">
        <v>356864</v>
      </c>
      <c r="C32" s="25">
        <v>383270</v>
      </c>
      <c r="D32" s="25">
        <v>541588</v>
      </c>
      <c r="E32" s="26">
        <v>310120</v>
      </c>
      <c r="F32" s="22">
        <f t="shared" si="0"/>
        <v>1591842</v>
      </c>
      <c r="G32" s="27">
        <v>57715</v>
      </c>
      <c r="H32" s="27">
        <v>95612</v>
      </c>
      <c r="I32" s="26">
        <v>82078</v>
      </c>
      <c r="J32" s="26">
        <v>31308</v>
      </c>
      <c r="K32" s="52">
        <f t="shared" si="4"/>
        <v>20796</v>
      </c>
      <c r="L32" s="53">
        <f t="shared" si="1"/>
        <v>287509</v>
      </c>
      <c r="M32" s="54">
        <f t="shared" si="2"/>
        <v>1879351</v>
      </c>
      <c r="N32" s="55">
        <v>0.28</v>
      </c>
      <c r="O32" s="56">
        <v>0.28</v>
      </c>
      <c r="P32" s="56">
        <v>0.31</v>
      </c>
      <c r="Q32" s="56">
        <v>0.27</v>
      </c>
      <c r="R32" s="70">
        <v>0.35</v>
      </c>
      <c r="S32" s="73">
        <v>0.317</v>
      </c>
      <c r="T32" s="73">
        <v>0.325</v>
      </c>
      <c r="U32" s="72">
        <v>0.34</v>
      </c>
      <c r="V32" s="73">
        <v>0.34</v>
      </c>
      <c r="W32" s="24">
        <v>8405</v>
      </c>
      <c r="X32" s="24">
        <v>20796</v>
      </c>
      <c r="Y32" s="82">
        <f t="shared" si="3"/>
        <v>29201</v>
      </c>
      <c r="Z32" s="84">
        <v>30900</v>
      </c>
    </row>
    <row r="33" s="2" customFormat="1" customHeight="1" spans="1:26">
      <c r="A33" s="35" t="s">
        <v>3</v>
      </c>
      <c r="B33" s="36">
        <f t="shared" ref="B33:Z33" si="5">SUM(B5:B32)</f>
        <v>9661888</v>
      </c>
      <c r="C33" s="36">
        <f t="shared" si="5"/>
        <v>9926940</v>
      </c>
      <c r="D33" s="36">
        <f t="shared" si="5"/>
        <v>14398908</v>
      </c>
      <c r="E33" s="36">
        <f t="shared" si="5"/>
        <v>8270820</v>
      </c>
      <c r="F33" s="36">
        <f t="shared" si="5"/>
        <v>42258556</v>
      </c>
      <c r="G33" s="36">
        <f t="shared" si="5"/>
        <v>1828450</v>
      </c>
      <c r="H33" s="36">
        <f t="shared" si="5"/>
        <v>2567506</v>
      </c>
      <c r="I33" s="36">
        <f t="shared" si="5"/>
        <v>1905727</v>
      </c>
      <c r="J33" s="36">
        <f t="shared" si="5"/>
        <v>884081</v>
      </c>
      <c r="K33" s="36">
        <f t="shared" si="5"/>
        <v>536666</v>
      </c>
      <c r="L33" s="36">
        <f t="shared" si="5"/>
        <v>7722430</v>
      </c>
      <c r="M33" s="36">
        <f t="shared" si="5"/>
        <v>49980986</v>
      </c>
      <c r="N33" s="36">
        <f t="shared" si="5"/>
        <v>7.68</v>
      </c>
      <c r="O33" s="36">
        <f t="shared" si="5"/>
        <v>7.927</v>
      </c>
      <c r="P33" s="36">
        <f t="shared" si="5"/>
        <v>8.587</v>
      </c>
      <c r="Q33" s="36">
        <f t="shared" si="5"/>
        <v>7.58</v>
      </c>
      <c r="R33" s="36">
        <f t="shared" si="5"/>
        <v>9.786</v>
      </c>
      <c r="S33" s="36">
        <f t="shared" si="5"/>
        <v>8.581</v>
      </c>
      <c r="T33" s="36">
        <f t="shared" si="5"/>
        <v>8.628</v>
      </c>
      <c r="U33" s="36">
        <f t="shared" si="5"/>
        <v>9.54</v>
      </c>
      <c r="V33" s="36">
        <f t="shared" si="5"/>
        <v>9.54</v>
      </c>
      <c r="W33" s="36">
        <f t="shared" si="5"/>
        <v>250126</v>
      </c>
      <c r="X33" s="36">
        <f t="shared" si="5"/>
        <v>536666</v>
      </c>
      <c r="Y33" s="36">
        <f t="shared" si="5"/>
        <v>786792</v>
      </c>
      <c r="Z33" s="36">
        <f t="shared" si="5"/>
        <v>901450</v>
      </c>
    </row>
    <row r="34" s="2" customFormat="1" ht="20.25" customHeight="1" spans="1:26">
      <c r="A34" s="37" t="s">
        <v>24</v>
      </c>
      <c r="B34" s="38">
        <f t="shared" ref="B34:Z34" si="6">AVERAGE(B5:B32)</f>
        <v>345067.428571429</v>
      </c>
      <c r="C34" s="38">
        <f t="shared" si="6"/>
        <v>354533.571428571</v>
      </c>
      <c r="D34" s="38">
        <f t="shared" si="6"/>
        <v>514246.714285714</v>
      </c>
      <c r="E34" s="38">
        <f t="shared" si="6"/>
        <v>295386.428571429</v>
      </c>
      <c r="F34" s="38">
        <f t="shared" si="6"/>
        <v>1509234.14285714</v>
      </c>
      <c r="G34" s="38">
        <f t="shared" si="6"/>
        <v>65301.7857142857</v>
      </c>
      <c r="H34" s="38">
        <f t="shared" si="6"/>
        <v>91696.6428571429</v>
      </c>
      <c r="I34" s="38">
        <f t="shared" si="6"/>
        <v>68061.6785714286</v>
      </c>
      <c r="J34" s="38">
        <f t="shared" si="6"/>
        <v>31574.3214285714</v>
      </c>
      <c r="K34" s="38">
        <f t="shared" si="6"/>
        <v>19166.6428571429</v>
      </c>
      <c r="L34" s="38">
        <f t="shared" si="6"/>
        <v>275801.071428571</v>
      </c>
      <c r="M34" s="38">
        <f t="shared" si="6"/>
        <v>1785035.21428571</v>
      </c>
      <c r="N34" s="38">
        <f t="shared" si="6"/>
        <v>0.274285714285714</v>
      </c>
      <c r="O34" s="38">
        <f t="shared" si="6"/>
        <v>0.283107142857143</v>
      </c>
      <c r="P34" s="38">
        <f t="shared" si="6"/>
        <v>0.306678571428571</v>
      </c>
      <c r="Q34" s="38">
        <f t="shared" si="6"/>
        <v>0.270714285714286</v>
      </c>
      <c r="R34" s="38">
        <f t="shared" si="6"/>
        <v>0.3495</v>
      </c>
      <c r="S34" s="38">
        <f t="shared" si="6"/>
        <v>0.306464285714286</v>
      </c>
      <c r="T34" s="38">
        <f t="shared" si="6"/>
        <v>0.308142857142857</v>
      </c>
      <c r="U34" s="38">
        <f t="shared" si="6"/>
        <v>0.340714285714286</v>
      </c>
      <c r="V34" s="38">
        <f t="shared" si="6"/>
        <v>0.340714285714286</v>
      </c>
      <c r="W34" s="38">
        <f t="shared" si="6"/>
        <v>8933.07142857143</v>
      </c>
      <c r="X34" s="38">
        <f t="shared" si="6"/>
        <v>19166.6428571429</v>
      </c>
      <c r="Y34" s="38">
        <f t="shared" si="6"/>
        <v>28099.7142857143</v>
      </c>
      <c r="Z34" s="38">
        <f t="shared" si="6"/>
        <v>32194.6428571429</v>
      </c>
    </row>
    <row r="35" s="1" customFormat="1" ht="22.5" customHeight="1" spans="1:26">
      <c r="A35" s="39" t="s">
        <v>25</v>
      </c>
      <c r="B35" s="40">
        <f t="shared" ref="B35:Z35" si="7">MAX(B5:B32)</f>
        <v>357152</v>
      </c>
      <c r="C35" s="40">
        <f t="shared" si="7"/>
        <v>391990</v>
      </c>
      <c r="D35" s="40">
        <f t="shared" si="7"/>
        <v>567033</v>
      </c>
      <c r="E35" s="40">
        <f t="shared" si="7"/>
        <v>318440</v>
      </c>
      <c r="F35" s="40">
        <f t="shared" si="7"/>
        <v>1618045</v>
      </c>
      <c r="G35" s="40">
        <f t="shared" si="7"/>
        <v>72556</v>
      </c>
      <c r="H35" s="40">
        <f t="shared" si="7"/>
        <v>102585</v>
      </c>
      <c r="I35" s="40">
        <f t="shared" si="7"/>
        <v>90593</v>
      </c>
      <c r="J35" s="40">
        <f t="shared" si="7"/>
        <v>33932</v>
      </c>
      <c r="K35" s="40">
        <f t="shared" si="7"/>
        <v>21617</v>
      </c>
      <c r="L35" s="40">
        <f t="shared" si="7"/>
        <v>298559</v>
      </c>
      <c r="M35" s="40">
        <f t="shared" si="7"/>
        <v>1916604</v>
      </c>
      <c r="N35" s="40">
        <f t="shared" si="7"/>
        <v>0.281</v>
      </c>
      <c r="O35" s="40">
        <f t="shared" si="7"/>
        <v>0.29</v>
      </c>
      <c r="P35" s="40">
        <f t="shared" si="7"/>
        <v>0.328</v>
      </c>
      <c r="Q35" s="40">
        <f t="shared" si="7"/>
        <v>0.28</v>
      </c>
      <c r="R35" s="40">
        <f t="shared" si="7"/>
        <v>0.356</v>
      </c>
      <c r="S35" s="40">
        <f t="shared" si="7"/>
        <v>0.317</v>
      </c>
      <c r="T35" s="40">
        <f t="shared" si="7"/>
        <v>0.338</v>
      </c>
      <c r="U35" s="40">
        <f t="shared" si="7"/>
        <v>0.35</v>
      </c>
      <c r="V35" s="40">
        <f t="shared" si="7"/>
        <v>0.35</v>
      </c>
      <c r="W35" s="40">
        <f t="shared" si="7"/>
        <v>10933</v>
      </c>
      <c r="X35" s="40">
        <f t="shared" si="7"/>
        <v>21617</v>
      </c>
      <c r="Y35" s="40">
        <f t="shared" si="7"/>
        <v>31017</v>
      </c>
      <c r="Z35" s="40">
        <f t="shared" si="7"/>
        <v>37680</v>
      </c>
    </row>
    <row r="36" s="1" customFormat="1" ht="23.25" customHeight="1" spans="1:26">
      <c r="A36" s="41" t="s">
        <v>26</v>
      </c>
      <c r="B36" s="42">
        <f t="shared" ref="B36:Z36" si="8">MIN(B5:B32)</f>
        <v>307072</v>
      </c>
      <c r="C36" s="42">
        <f t="shared" si="8"/>
        <v>291177</v>
      </c>
      <c r="D36" s="42">
        <f t="shared" si="8"/>
        <v>461417</v>
      </c>
      <c r="E36" s="42">
        <f t="shared" si="8"/>
        <v>255930</v>
      </c>
      <c r="F36" s="42">
        <f t="shared" si="8"/>
        <v>1332013</v>
      </c>
      <c r="G36" s="42">
        <f t="shared" si="8"/>
        <v>57715</v>
      </c>
      <c r="H36" s="42">
        <f t="shared" si="8"/>
        <v>80240</v>
      </c>
      <c r="I36" s="42">
        <f t="shared" si="8"/>
        <v>48516</v>
      </c>
      <c r="J36" s="42">
        <f t="shared" si="8"/>
        <v>29172</v>
      </c>
      <c r="K36" s="42">
        <f t="shared" si="8"/>
        <v>16715</v>
      </c>
      <c r="L36" s="42">
        <f t="shared" si="8"/>
        <v>243804</v>
      </c>
      <c r="M36" s="42">
        <f t="shared" si="8"/>
        <v>1575817</v>
      </c>
      <c r="N36" s="42">
        <f t="shared" si="8"/>
        <v>0.261</v>
      </c>
      <c r="O36" s="42">
        <f t="shared" si="8"/>
        <v>0.275</v>
      </c>
      <c r="P36" s="42">
        <f t="shared" si="8"/>
        <v>0.295</v>
      </c>
      <c r="Q36" s="42">
        <f t="shared" si="8"/>
        <v>0.27</v>
      </c>
      <c r="R36" s="42">
        <f t="shared" si="8"/>
        <v>0.34</v>
      </c>
      <c r="S36" s="42">
        <f t="shared" si="8"/>
        <v>0.296</v>
      </c>
      <c r="T36" s="42">
        <f t="shared" si="8"/>
        <v>0.287</v>
      </c>
      <c r="U36" s="42">
        <f t="shared" si="8"/>
        <v>0.34</v>
      </c>
      <c r="V36" s="42">
        <f t="shared" si="8"/>
        <v>0.34</v>
      </c>
      <c r="W36" s="42">
        <f t="shared" si="8"/>
        <v>6256</v>
      </c>
      <c r="X36" s="42">
        <f t="shared" si="8"/>
        <v>16715</v>
      </c>
      <c r="Y36" s="42">
        <f t="shared" si="8"/>
        <v>23750</v>
      </c>
      <c r="Z36" s="42">
        <f t="shared" si="8"/>
        <v>26630</v>
      </c>
    </row>
    <row r="37" s="1" customFormat="1" spans="1:2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R37" s="6"/>
      <c r="S37" s="6"/>
      <c r="T37" s="6"/>
      <c r="U37" s="6"/>
      <c r="V37" s="6"/>
      <c r="Z37" s="7"/>
    </row>
    <row r="38" s="1" customFormat="1" spans="1:2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R38" s="6"/>
      <c r="S38" s="6"/>
      <c r="T38" s="6"/>
      <c r="U38" s="6"/>
      <c r="V38" s="6"/>
      <c r="Z38" s="7"/>
    </row>
    <row r="39" s="1" customFormat="1" spans="1:2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R39" s="6"/>
      <c r="S39" s="6"/>
      <c r="T39" s="6"/>
      <c r="U39" s="6"/>
      <c r="V39" s="6"/>
      <c r="Z39" s="7"/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</sheetData>
  <mergeCells count="6">
    <mergeCell ref="B3:L3"/>
    <mergeCell ref="N3:V3"/>
    <mergeCell ref="W3:Y3"/>
    <mergeCell ref="A3:A4"/>
    <mergeCell ref="M3:M4"/>
    <mergeCell ref="A1:Y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tabSelected="1" topLeftCell="A30" workbookViewId="0">
      <selection activeCell="K42" sqref="K42:K47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44621</v>
      </c>
      <c r="B5" s="19">
        <v>353920</v>
      </c>
      <c r="C5" s="20">
        <v>377703</v>
      </c>
      <c r="D5" s="20">
        <v>545768</v>
      </c>
      <c r="E5" s="21">
        <v>303790</v>
      </c>
      <c r="F5" s="22">
        <f t="shared" ref="F5:F35" si="0">SUM(B5:E5)</f>
        <v>1581181</v>
      </c>
      <c r="G5" s="23">
        <v>58588</v>
      </c>
      <c r="H5" s="23">
        <v>84039</v>
      </c>
      <c r="I5" s="21">
        <v>89932</v>
      </c>
      <c r="J5" s="21">
        <v>31721</v>
      </c>
      <c r="K5" s="52">
        <f>X5</f>
        <v>22200</v>
      </c>
      <c r="L5" s="53">
        <f t="shared" ref="L5:L35" si="1">SUM(G5:K5)</f>
        <v>286480</v>
      </c>
      <c r="M5" s="54">
        <f t="shared" ref="M5:M35" si="2">SUM(F5,L5)</f>
        <v>1867661</v>
      </c>
      <c r="N5" s="55">
        <v>0.27</v>
      </c>
      <c r="O5" s="56">
        <v>0.276</v>
      </c>
      <c r="P5" s="56">
        <v>0.308</v>
      </c>
      <c r="Q5" s="56">
        <v>0.27</v>
      </c>
      <c r="R5" s="70">
        <v>0.342</v>
      </c>
      <c r="S5" s="71">
        <v>0.327</v>
      </c>
      <c r="T5" s="71">
        <v>0.301</v>
      </c>
      <c r="U5" s="72">
        <v>0.34</v>
      </c>
      <c r="V5" s="73">
        <v>0.34</v>
      </c>
      <c r="W5" s="24">
        <v>6897</v>
      </c>
      <c r="X5" s="24">
        <v>22200</v>
      </c>
      <c r="Y5" s="82">
        <f t="shared" ref="Y5:Y35" si="3">SUM(W5:X5)</f>
        <v>29097</v>
      </c>
      <c r="Z5" s="83">
        <v>30720</v>
      </c>
    </row>
    <row r="6" s="1" customFormat="1" spans="1:26">
      <c r="A6" s="18">
        <v>44622</v>
      </c>
      <c r="B6" s="24">
        <v>357344</v>
      </c>
      <c r="C6" s="25">
        <v>384056</v>
      </c>
      <c r="D6" s="25">
        <v>550476</v>
      </c>
      <c r="E6" s="26">
        <v>304500</v>
      </c>
      <c r="F6" s="22">
        <f t="shared" si="0"/>
        <v>1596376</v>
      </c>
      <c r="G6" s="27">
        <v>58394</v>
      </c>
      <c r="H6" s="27">
        <v>94593</v>
      </c>
      <c r="I6" s="26">
        <v>84015</v>
      </c>
      <c r="J6" s="26">
        <v>32215</v>
      </c>
      <c r="K6" s="52">
        <f t="shared" ref="K6:K35" si="4">X6</f>
        <v>21866</v>
      </c>
      <c r="L6" s="53">
        <f t="shared" si="1"/>
        <v>291083</v>
      </c>
      <c r="M6" s="54">
        <f t="shared" si="2"/>
        <v>1887459</v>
      </c>
      <c r="N6" s="55">
        <v>0.276</v>
      </c>
      <c r="O6" s="56">
        <v>0.279</v>
      </c>
      <c r="P6" s="56">
        <v>0.316</v>
      </c>
      <c r="Q6" s="56">
        <v>0.27</v>
      </c>
      <c r="R6" s="70">
        <v>0.345</v>
      </c>
      <c r="S6" s="73">
        <v>0.311</v>
      </c>
      <c r="T6" s="73">
        <v>0.322</v>
      </c>
      <c r="U6" s="72">
        <v>0.34</v>
      </c>
      <c r="V6" s="73">
        <v>0.34</v>
      </c>
      <c r="W6" s="24">
        <v>7732</v>
      </c>
      <c r="X6" s="24">
        <v>21866</v>
      </c>
      <c r="Y6" s="82">
        <v>29598</v>
      </c>
      <c r="Z6" s="84">
        <v>28080</v>
      </c>
    </row>
    <row r="7" s="1" customFormat="1" spans="1:26">
      <c r="A7" s="18">
        <v>44623</v>
      </c>
      <c r="B7" s="24">
        <v>357248</v>
      </c>
      <c r="C7" s="25">
        <v>387602</v>
      </c>
      <c r="D7" s="25">
        <v>550069</v>
      </c>
      <c r="E7" s="26">
        <v>307050</v>
      </c>
      <c r="F7" s="22">
        <f t="shared" si="0"/>
        <v>1601969</v>
      </c>
      <c r="G7" s="27">
        <v>59655</v>
      </c>
      <c r="H7" s="27">
        <v>93590</v>
      </c>
      <c r="I7" s="26">
        <v>87601</v>
      </c>
      <c r="J7" s="26">
        <v>30211</v>
      </c>
      <c r="K7" s="52">
        <f t="shared" si="4"/>
        <v>21897</v>
      </c>
      <c r="L7" s="53">
        <f t="shared" si="1"/>
        <v>292954</v>
      </c>
      <c r="M7" s="54">
        <f t="shared" si="2"/>
        <v>1894923</v>
      </c>
      <c r="N7" s="55">
        <v>0.28</v>
      </c>
      <c r="O7" s="56">
        <v>0.285</v>
      </c>
      <c r="P7" s="56">
        <v>0.319</v>
      </c>
      <c r="Q7" s="56">
        <v>0.27</v>
      </c>
      <c r="R7" s="70">
        <v>0.343</v>
      </c>
      <c r="S7" s="73">
        <v>0.311</v>
      </c>
      <c r="T7" s="73">
        <v>0.325</v>
      </c>
      <c r="U7" s="72">
        <v>0.34</v>
      </c>
      <c r="V7" s="73">
        <v>0.34</v>
      </c>
      <c r="W7" s="24">
        <v>7515</v>
      </c>
      <c r="X7" s="24">
        <v>21897</v>
      </c>
      <c r="Y7" s="82">
        <f t="shared" si="3"/>
        <v>29412</v>
      </c>
      <c r="Z7" s="84">
        <v>29590</v>
      </c>
    </row>
    <row r="8" s="1" customFormat="1" spans="1:26">
      <c r="A8" s="18">
        <v>44624</v>
      </c>
      <c r="B8" s="24">
        <v>355488</v>
      </c>
      <c r="C8" s="25">
        <v>386244</v>
      </c>
      <c r="D8" s="25">
        <v>543943</v>
      </c>
      <c r="E8" s="26">
        <v>304790</v>
      </c>
      <c r="F8" s="22">
        <f t="shared" si="0"/>
        <v>1590465</v>
      </c>
      <c r="G8" s="27">
        <v>58394</v>
      </c>
      <c r="H8" s="27">
        <v>95373</v>
      </c>
      <c r="I8" s="26">
        <v>87310</v>
      </c>
      <c r="J8" s="26">
        <v>30903</v>
      </c>
      <c r="K8" s="52">
        <f t="shared" si="4"/>
        <v>22361</v>
      </c>
      <c r="L8" s="53">
        <f t="shared" si="1"/>
        <v>294341</v>
      </c>
      <c r="M8" s="54">
        <f t="shared" si="2"/>
        <v>1884806</v>
      </c>
      <c r="N8" s="55">
        <v>0.27</v>
      </c>
      <c r="O8" s="56">
        <v>0.28</v>
      </c>
      <c r="P8" s="56">
        <v>0.3</v>
      </c>
      <c r="Q8" s="56">
        <v>0.27</v>
      </c>
      <c r="R8" s="70">
        <v>0.34</v>
      </c>
      <c r="S8" s="73">
        <v>0.31</v>
      </c>
      <c r="T8" s="73">
        <v>0.32</v>
      </c>
      <c r="U8" s="72">
        <v>0.34</v>
      </c>
      <c r="V8" s="73">
        <v>0.34</v>
      </c>
      <c r="W8" s="24">
        <v>7647</v>
      </c>
      <c r="X8" s="24">
        <v>22361</v>
      </c>
      <c r="Y8" s="82">
        <f t="shared" si="3"/>
        <v>30008</v>
      </c>
      <c r="Z8" s="84">
        <v>24840</v>
      </c>
    </row>
    <row r="9" s="1" customFormat="1" spans="1:26">
      <c r="A9" s="18">
        <v>44625</v>
      </c>
      <c r="B9" s="24">
        <v>361920</v>
      </c>
      <c r="C9" s="25">
        <v>393851</v>
      </c>
      <c r="D9" s="25">
        <v>558036</v>
      </c>
      <c r="E9" s="26">
        <v>312190</v>
      </c>
      <c r="F9" s="22">
        <f t="shared" si="0"/>
        <v>1625997</v>
      </c>
      <c r="G9" s="27">
        <v>58685</v>
      </c>
      <c r="H9" s="27">
        <v>94501</v>
      </c>
      <c r="I9" s="26">
        <v>89032</v>
      </c>
      <c r="J9" s="26">
        <v>32316</v>
      </c>
      <c r="K9" s="52">
        <f t="shared" si="4"/>
        <v>22430</v>
      </c>
      <c r="L9" s="53">
        <f t="shared" si="1"/>
        <v>296964</v>
      </c>
      <c r="M9" s="54">
        <f t="shared" si="2"/>
        <v>1922961</v>
      </c>
      <c r="N9" s="55">
        <v>0.275</v>
      </c>
      <c r="O9" s="56">
        <v>0.286</v>
      </c>
      <c r="P9" s="56">
        <v>0.311</v>
      </c>
      <c r="Q9" s="56">
        <v>0.27</v>
      </c>
      <c r="R9" s="70">
        <v>0.346</v>
      </c>
      <c r="S9" s="73">
        <v>0.313</v>
      </c>
      <c r="T9" s="73">
        <v>0.33</v>
      </c>
      <c r="U9" s="72">
        <v>0.34</v>
      </c>
      <c r="V9" s="73">
        <v>0.34</v>
      </c>
      <c r="W9" s="24">
        <v>9174</v>
      </c>
      <c r="X9" s="24">
        <v>22430</v>
      </c>
      <c r="Y9" s="82">
        <f t="shared" si="3"/>
        <v>31604</v>
      </c>
      <c r="Z9" s="84">
        <v>33770</v>
      </c>
    </row>
    <row r="10" s="1" customFormat="1" spans="1:26">
      <c r="A10" s="18">
        <v>44626</v>
      </c>
      <c r="B10" s="24">
        <v>360160</v>
      </c>
      <c r="C10" s="25">
        <v>395916</v>
      </c>
      <c r="D10" s="25">
        <v>574522</v>
      </c>
      <c r="E10" s="26">
        <v>315760</v>
      </c>
      <c r="F10" s="22">
        <f t="shared" si="0"/>
        <v>1646358</v>
      </c>
      <c r="G10" s="27">
        <v>60819</v>
      </c>
      <c r="H10" s="27">
        <v>98250</v>
      </c>
      <c r="I10" s="26">
        <v>87422</v>
      </c>
      <c r="J10" s="26">
        <v>31881</v>
      </c>
      <c r="K10" s="52">
        <f t="shared" si="4"/>
        <v>23041</v>
      </c>
      <c r="L10" s="53">
        <f t="shared" si="1"/>
        <v>301413</v>
      </c>
      <c r="M10" s="54">
        <f t="shared" si="2"/>
        <v>1947771</v>
      </c>
      <c r="N10" s="55">
        <v>0.277</v>
      </c>
      <c r="O10" s="56">
        <v>0.283</v>
      </c>
      <c r="P10" s="56">
        <v>0.315</v>
      </c>
      <c r="Q10" s="56">
        <v>0.27</v>
      </c>
      <c r="R10" s="70">
        <v>0.342</v>
      </c>
      <c r="S10" s="73">
        <v>0.308</v>
      </c>
      <c r="T10" s="73">
        <v>0.322</v>
      </c>
      <c r="U10" s="72">
        <v>0.34</v>
      </c>
      <c r="V10" s="73">
        <v>0.34</v>
      </c>
      <c r="W10" s="24">
        <v>9050</v>
      </c>
      <c r="X10" s="24">
        <v>23041</v>
      </c>
      <c r="Y10" s="82">
        <f t="shared" si="3"/>
        <v>32091</v>
      </c>
      <c r="Z10" s="84">
        <v>39250</v>
      </c>
    </row>
    <row r="11" s="1" customFormat="1" spans="1:26">
      <c r="A11" s="18">
        <v>44627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>
        <f t="shared" si="4"/>
        <v>0</v>
      </c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44628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>
        <f t="shared" si="4"/>
        <v>0</v>
      </c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44629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>
        <f t="shared" si="4"/>
        <v>0</v>
      </c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44630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>
        <f t="shared" si="4"/>
        <v>0</v>
      </c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44631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>
        <f t="shared" si="4"/>
        <v>0</v>
      </c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44632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>
        <f t="shared" si="4"/>
        <v>0</v>
      </c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44633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>
        <f t="shared" si="4"/>
        <v>0</v>
      </c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44634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>
        <f t="shared" si="4"/>
        <v>0</v>
      </c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44635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>
        <f t="shared" si="4"/>
        <v>0</v>
      </c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44636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>
        <f t="shared" si="4"/>
        <v>0</v>
      </c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44637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>
        <f t="shared" si="4"/>
        <v>0</v>
      </c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44638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>
        <f t="shared" si="4"/>
        <v>0</v>
      </c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44639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>
        <f t="shared" si="4"/>
        <v>0</v>
      </c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44640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>
        <f t="shared" si="4"/>
        <v>0</v>
      </c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44641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>
        <f t="shared" si="4"/>
        <v>0</v>
      </c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44642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>
        <f t="shared" si="4"/>
        <v>0</v>
      </c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44643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>
        <f t="shared" si="4"/>
        <v>0</v>
      </c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44644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>
        <f t="shared" si="4"/>
        <v>0</v>
      </c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44645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>
        <f t="shared" si="4"/>
        <v>0</v>
      </c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44646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>
        <f t="shared" si="4"/>
        <v>0</v>
      </c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44647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>
        <f t="shared" si="4"/>
        <v>0</v>
      </c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44648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>
        <f t="shared" si="4"/>
        <v>0</v>
      </c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44649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>
        <f t="shared" si="4"/>
        <v>0</v>
      </c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spans="1:26">
      <c r="A34" s="18">
        <v>44650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>
        <f t="shared" si="4"/>
        <v>0</v>
      </c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ht="22.5" customHeight="1" spans="1:26">
      <c r="A35" s="18">
        <v>44651</v>
      </c>
      <c r="B35" s="31"/>
      <c r="C35" s="32"/>
      <c r="D35" s="32"/>
      <c r="E35" s="33"/>
      <c r="F35" s="22">
        <f t="shared" si="0"/>
        <v>0</v>
      </c>
      <c r="G35" s="34"/>
      <c r="H35" s="34"/>
      <c r="I35" s="33"/>
      <c r="J35" s="59"/>
      <c r="K35" s="52">
        <f t="shared" si="4"/>
        <v>0</v>
      </c>
      <c r="L35" s="53">
        <f t="shared" si="1"/>
        <v>0</v>
      </c>
      <c r="M35" s="54">
        <f t="shared" si="2"/>
        <v>0</v>
      </c>
      <c r="N35" s="60"/>
      <c r="O35" s="61"/>
      <c r="P35" s="61"/>
      <c r="Q35" s="61"/>
      <c r="R35" s="77"/>
      <c r="S35" s="78"/>
      <c r="T35" s="78"/>
      <c r="U35" s="77"/>
      <c r="V35" s="73"/>
      <c r="W35" s="31"/>
      <c r="X35" s="31"/>
      <c r="Y35" s="82">
        <f t="shared" si="3"/>
        <v>0</v>
      </c>
      <c r="Z35" s="84"/>
    </row>
    <row r="36" s="2" customFormat="1" customHeight="1" spans="1:26">
      <c r="A36" s="35" t="s">
        <v>3</v>
      </c>
      <c r="B36" s="36">
        <f t="shared" ref="B36:Z36" si="5">SUM(B5:B35)</f>
        <v>2146080</v>
      </c>
      <c r="C36" s="36">
        <f t="shared" si="5"/>
        <v>2325372</v>
      </c>
      <c r="D36" s="36">
        <f t="shared" si="5"/>
        <v>3322814</v>
      </c>
      <c r="E36" s="36">
        <f t="shared" si="5"/>
        <v>1848080</v>
      </c>
      <c r="F36" s="36">
        <f t="shared" si="5"/>
        <v>9642346</v>
      </c>
      <c r="G36" s="36">
        <f t="shared" si="5"/>
        <v>354535</v>
      </c>
      <c r="H36" s="36">
        <f t="shared" si="5"/>
        <v>560346</v>
      </c>
      <c r="I36" s="36">
        <f t="shared" si="5"/>
        <v>525312</v>
      </c>
      <c r="J36" s="36">
        <f t="shared" si="5"/>
        <v>189247</v>
      </c>
      <c r="K36" s="36">
        <f t="shared" si="5"/>
        <v>133795</v>
      </c>
      <c r="L36" s="36">
        <f t="shared" si="5"/>
        <v>1763235</v>
      </c>
      <c r="M36" s="36">
        <f t="shared" si="5"/>
        <v>11405581</v>
      </c>
      <c r="N36" s="36">
        <f t="shared" si="5"/>
        <v>1.648</v>
      </c>
      <c r="O36" s="36">
        <f t="shared" si="5"/>
        <v>1.689</v>
      </c>
      <c r="P36" s="36">
        <f t="shared" si="5"/>
        <v>1.869</v>
      </c>
      <c r="Q36" s="36">
        <f t="shared" si="5"/>
        <v>1.62</v>
      </c>
      <c r="R36" s="36">
        <f t="shared" si="5"/>
        <v>2.058</v>
      </c>
      <c r="S36" s="36">
        <f t="shared" si="5"/>
        <v>1.88</v>
      </c>
      <c r="T36" s="36">
        <f t="shared" si="5"/>
        <v>1.92</v>
      </c>
      <c r="U36" s="36">
        <f t="shared" si="5"/>
        <v>2.04</v>
      </c>
      <c r="V36" s="36">
        <f t="shared" si="5"/>
        <v>2.04</v>
      </c>
      <c r="W36" s="36">
        <f t="shared" si="5"/>
        <v>48015</v>
      </c>
      <c r="X36" s="36">
        <f t="shared" si="5"/>
        <v>133795</v>
      </c>
      <c r="Y36" s="36">
        <f t="shared" si="5"/>
        <v>181810</v>
      </c>
      <c r="Z36" s="36">
        <f t="shared" si="5"/>
        <v>186250</v>
      </c>
    </row>
    <row r="37" s="2" customFormat="1" ht="20.25" customHeight="1" spans="1:26">
      <c r="A37" s="37" t="s">
        <v>24</v>
      </c>
      <c r="B37" s="38">
        <f t="shared" ref="B37:Z37" si="6">AVERAGE(B5:B35)</f>
        <v>357680</v>
      </c>
      <c r="C37" s="38">
        <f t="shared" si="6"/>
        <v>387562</v>
      </c>
      <c r="D37" s="38">
        <f t="shared" si="6"/>
        <v>553802.333333333</v>
      </c>
      <c r="E37" s="38">
        <f t="shared" si="6"/>
        <v>308013.333333333</v>
      </c>
      <c r="F37" s="38">
        <f t="shared" si="6"/>
        <v>311043.419354839</v>
      </c>
      <c r="G37" s="38">
        <f t="shared" si="6"/>
        <v>59089.1666666667</v>
      </c>
      <c r="H37" s="38">
        <f t="shared" si="6"/>
        <v>93391</v>
      </c>
      <c r="I37" s="38">
        <f t="shared" si="6"/>
        <v>87552</v>
      </c>
      <c r="J37" s="38">
        <f t="shared" si="6"/>
        <v>31541.1666666667</v>
      </c>
      <c r="K37" s="38">
        <f t="shared" si="6"/>
        <v>4315.96774193548</v>
      </c>
      <c r="L37" s="38">
        <f t="shared" si="6"/>
        <v>56878.5483870968</v>
      </c>
      <c r="M37" s="38">
        <f t="shared" si="6"/>
        <v>367921.967741935</v>
      </c>
      <c r="N37" s="38">
        <f t="shared" si="6"/>
        <v>0.274666666666667</v>
      </c>
      <c r="O37" s="38">
        <f t="shared" si="6"/>
        <v>0.2815</v>
      </c>
      <c r="P37" s="38">
        <f t="shared" si="6"/>
        <v>0.3115</v>
      </c>
      <c r="Q37" s="38">
        <f t="shared" si="6"/>
        <v>0.27</v>
      </c>
      <c r="R37" s="38">
        <f t="shared" si="6"/>
        <v>0.343</v>
      </c>
      <c r="S37" s="38">
        <f t="shared" si="6"/>
        <v>0.313333333333333</v>
      </c>
      <c r="T37" s="38">
        <f t="shared" si="6"/>
        <v>0.32</v>
      </c>
      <c r="U37" s="38">
        <f t="shared" si="6"/>
        <v>0.34</v>
      </c>
      <c r="V37" s="38">
        <f t="shared" si="6"/>
        <v>0.34</v>
      </c>
      <c r="W37" s="38">
        <f t="shared" si="6"/>
        <v>8002.5</v>
      </c>
      <c r="X37" s="38">
        <f t="shared" si="6"/>
        <v>22299.1666666667</v>
      </c>
      <c r="Y37" s="38">
        <f t="shared" si="6"/>
        <v>5864.83870967742</v>
      </c>
      <c r="Z37" s="38">
        <f t="shared" si="6"/>
        <v>31041.6666666667</v>
      </c>
    </row>
    <row r="38" s="1" customFormat="1" ht="22.5" customHeight="1" spans="1:26">
      <c r="A38" s="39" t="s">
        <v>25</v>
      </c>
      <c r="B38" s="40">
        <f t="shared" ref="B38:Z38" si="7">MAX(B5:B35)</f>
        <v>361920</v>
      </c>
      <c r="C38" s="40">
        <f t="shared" si="7"/>
        <v>395916</v>
      </c>
      <c r="D38" s="40">
        <f t="shared" si="7"/>
        <v>574522</v>
      </c>
      <c r="E38" s="40">
        <f t="shared" si="7"/>
        <v>315760</v>
      </c>
      <c r="F38" s="40">
        <f t="shared" si="7"/>
        <v>1646358</v>
      </c>
      <c r="G38" s="40">
        <f t="shared" si="7"/>
        <v>60819</v>
      </c>
      <c r="H38" s="40">
        <f t="shared" si="7"/>
        <v>98250</v>
      </c>
      <c r="I38" s="40">
        <f t="shared" si="7"/>
        <v>89932</v>
      </c>
      <c r="J38" s="40">
        <f t="shared" si="7"/>
        <v>32316</v>
      </c>
      <c r="K38" s="40">
        <f t="shared" si="7"/>
        <v>23041</v>
      </c>
      <c r="L38" s="40">
        <f t="shared" si="7"/>
        <v>301413</v>
      </c>
      <c r="M38" s="40">
        <f t="shared" si="7"/>
        <v>1947771</v>
      </c>
      <c r="N38" s="40">
        <f t="shared" si="7"/>
        <v>0.28</v>
      </c>
      <c r="O38" s="40">
        <f t="shared" si="7"/>
        <v>0.286</v>
      </c>
      <c r="P38" s="40">
        <f t="shared" si="7"/>
        <v>0.319</v>
      </c>
      <c r="Q38" s="40">
        <f t="shared" si="7"/>
        <v>0.27</v>
      </c>
      <c r="R38" s="40">
        <f t="shared" si="7"/>
        <v>0.346</v>
      </c>
      <c r="S38" s="40">
        <f t="shared" si="7"/>
        <v>0.327</v>
      </c>
      <c r="T38" s="40">
        <f t="shared" si="7"/>
        <v>0.33</v>
      </c>
      <c r="U38" s="40">
        <f t="shared" si="7"/>
        <v>0.34</v>
      </c>
      <c r="V38" s="40">
        <f t="shared" si="7"/>
        <v>0.34</v>
      </c>
      <c r="W38" s="40">
        <f t="shared" si="7"/>
        <v>9174</v>
      </c>
      <c r="X38" s="40">
        <f t="shared" si="7"/>
        <v>23041</v>
      </c>
      <c r="Y38" s="40">
        <f t="shared" si="7"/>
        <v>32091</v>
      </c>
      <c r="Z38" s="40">
        <f t="shared" si="7"/>
        <v>39250</v>
      </c>
    </row>
    <row r="39" s="1" customFormat="1" ht="23.25" customHeight="1" spans="1:26">
      <c r="A39" s="41" t="s">
        <v>26</v>
      </c>
      <c r="B39" s="42">
        <f t="shared" ref="B39:Z39" si="8">MIN(B5:B35)</f>
        <v>353920</v>
      </c>
      <c r="C39" s="42">
        <f t="shared" si="8"/>
        <v>377703</v>
      </c>
      <c r="D39" s="42">
        <f t="shared" si="8"/>
        <v>543943</v>
      </c>
      <c r="E39" s="42">
        <f t="shared" si="8"/>
        <v>303790</v>
      </c>
      <c r="F39" s="42">
        <f t="shared" si="8"/>
        <v>0</v>
      </c>
      <c r="G39" s="42">
        <f t="shared" si="8"/>
        <v>58394</v>
      </c>
      <c r="H39" s="42">
        <f t="shared" si="8"/>
        <v>84039</v>
      </c>
      <c r="I39" s="42">
        <f t="shared" si="8"/>
        <v>84015</v>
      </c>
      <c r="J39" s="42">
        <f t="shared" si="8"/>
        <v>30211</v>
      </c>
      <c r="K39" s="42">
        <f t="shared" si="8"/>
        <v>0</v>
      </c>
      <c r="L39" s="42">
        <f t="shared" si="8"/>
        <v>0</v>
      </c>
      <c r="M39" s="42">
        <f t="shared" si="8"/>
        <v>0</v>
      </c>
      <c r="N39" s="42">
        <f t="shared" si="8"/>
        <v>0.27</v>
      </c>
      <c r="O39" s="42">
        <f t="shared" si="8"/>
        <v>0.276</v>
      </c>
      <c r="P39" s="42">
        <f t="shared" si="8"/>
        <v>0.3</v>
      </c>
      <c r="Q39" s="42">
        <f t="shared" si="8"/>
        <v>0.27</v>
      </c>
      <c r="R39" s="42">
        <f t="shared" si="8"/>
        <v>0.34</v>
      </c>
      <c r="S39" s="42">
        <f t="shared" si="8"/>
        <v>0.308</v>
      </c>
      <c r="T39" s="42">
        <f t="shared" si="8"/>
        <v>0.301</v>
      </c>
      <c r="U39" s="42">
        <f t="shared" si="8"/>
        <v>0.34</v>
      </c>
      <c r="V39" s="42">
        <f t="shared" si="8"/>
        <v>0.34</v>
      </c>
      <c r="W39" s="42">
        <f t="shared" si="8"/>
        <v>6897</v>
      </c>
      <c r="X39" s="42">
        <f t="shared" si="8"/>
        <v>21866</v>
      </c>
      <c r="Y39" s="42">
        <f t="shared" si="8"/>
        <v>0</v>
      </c>
      <c r="Z39" s="42">
        <f t="shared" si="8"/>
        <v>24840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>
        <f>B5/10000</f>
        <v>35.392</v>
      </c>
      <c r="C42" s="4">
        <f t="shared" ref="C42:M42" si="9">C5/10000</f>
        <v>37.7703</v>
      </c>
      <c r="D42" s="4">
        <f t="shared" si="9"/>
        <v>54.5768</v>
      </c>
      <c r="E42" s="4">
        <f t="shared" si="9"/>
        <v>30.379</v>
      </c>
      <c r="F42" s="4">
        <f t="shared" si="9"/>
        <v>158.1181</v>
      </c>
      <c r="G42" s="4">
        <f t="shared" si="9"/>
        <v>5.8588</v>
      </c>
      <c r="H42" s="4">
        <f t="shared" si="9"/>
        <v>8.4039</v>
      </c>
      <c r="I42" s="4">
        <f t="shared" si="9"/>
        <v>8.9932</v>
      </c>
      <c r="J42" s="4">
        <f t="shared" si="9"/>
        <v>3.1721</v>
      </c>
      <c r="K42" s="4">
        <f t="shared" si="9"/>
        <v>2.22</v>
      </c>
      <c r="L42" s="4">
        <f t="shared" si="9"/>
        <v>28.648</v>
      </c>
      <c r="M42" s="4">
        <f t="shared" si="9"/>
        <v>186.7661</v>
      </c>
      <c r="R42" s="6"/>
      <c r="S42" s="6"/>
      <c r="T42" s="6"/>
      <c r="U42" s="6"/>
      <c r="V42" s="6"/>
      <c r="Z42" s="7"/>
    </row>
    <row r="43" s="1" customFormat="1" spans="1:26">
      <c r="A43" s="3"/>
      <c r="B43" s="4">
        <f t="shared" ref="B43:B48" si="10">B6/10000</f>
        <v>35.7344</v>
      </c>
      <c r="C43" s="4">
        <f t="shared" ref="C43:C48" si="11">C6/10000</f>
        <v>38.4056</v>
      </c>
      <c r="D43" s="4">
        <f t="shared" ref="D43:D48" si="12">D6/10000</f>
        <v>55.0476</v>
      </c>
      <c r="E43" s="4">
        <f t="shared" ref="E43:E48" si="13">E6/10000</f>
        <v>30.45</v>
      </c>
      <c r="F43" s="4">
        <f t="shared" ref="F43:F48" si="14">F6/10000</f>
        <v>159.6376</v>
      </c>
      <c r="G43" s="4">
        <f t="shared" ref="G43:G48" si="15">G6/10000</f>
        <v>5.8394</v>
      </c>
      <c r="H43" s="4">
        <f t="shared" ref="H43:H48" si="16">H6/10000</f>
        <v>9.4593</v>
      </c>
      <c r="I43" s="4">
        <f t="shared" ref="I43:I48" si="17">I6/10000</f>
        <v>8.4015</v>
      </c>
      <c r="J43" s="4">
        <f t="shared" ref="J43:J48" si="18">J6/10000</f>
        <v>3.2215</v>
      </c>
      <c r="K43" s="4">
        <f t="shared" ref="K43:K48" si="19">K6/10000</f>
        <v>2.1866</v>
      </c>
      <c r="L43" s="4">
        <f t="shared" ref="L43:L48" si="20">L6/10000</f>
        <v>29.1083</v>
      </c>
      <c r="M43" s="4">
        <f t="shared" ref="M43:M48" si="21">M6/10000</f>
        <v>188.7459</v>
      </c>
      <c r="R43" s="6"/>
      <c r="S43" s="6"/>
      <c r="T43" s="6"/>
      <c r="U43" s="6"/>
      <c r="V43" s="6"/>
      <c r="Z43" s="7"/>
    </row>
    <row r="44" s="1" customFormat="1" spans="1:26">
      <c r="A44" s="3"/>
      <c r="B44" s="4">
        <f t="shared" si="10"/>
        <v>35.7248</v>
      </c>
      <c r="C44" s="4">
        <f t="shared" si="11"/>
        <v>38.7602</v>
      </c>
      <c r="D44" s="4">
        <f t="shared" si="12"/>
        <v>55.0069</v>
      </c>
      <c r="E44" s="4">
        <f t="shared" si="13"/>
        <v>30.705</v>
      </c>
      <c r="F44" s="4">
        <f t="shared" si="14"/>
        <v>160.1969</v>
      </c>
      <c r="G44" s="4">
        <f t="shared" si="15"/>
        <v>5.9655</v>
      </c>
      <c r="H44" s="4">
        <f t="shared" si="16"/>
        <v>9.359</v>
      </c>
      <c r="I44" s="4">
        <f t="shared" si="17"/>
        <v>8.7601</v>
      </c>
      <c r="J44" s="4">
        <f t="shared" si="18"/>
        <v>3.0211</v>
      </c>
      <c r="K44" s="4">
        <f t="shared" si="19"/>
        <v>2.1897</v>
      </c>
      <c r="L44" s="4">
        <f t="shared" si="20"/>
        <v>29.2954</v>
      </c>
      <c r="M44" s="4">
        <f t="shared" si="21"/>
        <v>189.4923</v>
      </c>
      <c r="R44" s="6"/>
      <c r="S44" s="6"/>
      <c r="T44" s="6"/>
      <c r="U44" s="6"/>
      <c r="V44" s="6"/>
      <c r="Z44" s="7"/>
    </row>
    <row r="45" s="1" customFormat="1" spans="1:26">
      <c r="A45" s="3"/>
      <c r="B45" s="4">
        <f t="shared" si="10"/>
        <v>35.5488</v>
      </c>
      <c r="C45" s="4">
        <f t="shared" si="11"/>
        <v>38.6244</v>
      </c>
      <c r="D45" s="4">
        <f t="shared" si="12"/>
        <v>54.3943</v>
      </c>
      <c r="E45" s="4">
        <f t="shared" si="13"/>
        <v>30.479</v>
      </c>
      <c r="F45" s="4">
        <f t="shared" si="14"/>
        <v>159.0465</v>
      </c>
      <c r="G45" s="4">
        <f t="shared" si="15"/>
        <v>5.8394</v>
      </c>
      <c r="H45" s="4">
        <f t="shared" si="16"/>
        <v>9.5373</v>
      </c>
      <c r="I45" s="4">
        <f t="shared" si="17"/>
        <v>8.731</v>
      </c>
      <c r="J45" s="4">
        <f t="shared" si="18"/>
        <v>3.0903</v>
      </c>
      <c r="K45" s="4">
        <f t="shared" si="19"/>
        <v>2.2361</v>
      </c>
      <c r="L45" s="4">
        <f t="shared" si="20"/>
        <v>29.4341</v>
      </c>
      <c r="M45" s="4">
        <f t="shared" si="21"/>
        <v>188.4806</v>
      </c>
      <c r="R45" s="6"/>
      <c r="S45" s="6"/>
      <c r="T45" s="6"/>
      <c r="U45" s="6"/>
      <c r="V45" s="6"/>
      <c r="Z45" s="7"/>
    </row>
    <row r="46" s="1" customFormat="1" spans="1:26">
      <c r="A46" s="3"/>
      <c r="B46" s="4">
        <f t="shared" si="10"/>
        <v>36.192</v>
      </c>
      <c r="C46" s="4">
        <f t="shared" si="11"/>
        <v>39.3851</v>
      </c>
      <c r="D46" s="4">
        <f t="shared" si="12"/>
        <v>55.8036</v>
      </c>
      <c r="E46" s="4">
        <f t="shared" si="13"/>
        <v>31.219</v>
      </c>
      <c r="F46" s="4">
        <f t="shared" si="14"/>
        <v>162.5997</v>
      </c>
      <c r="G46" s="4">
        <f t="shared" si="15"/>
        <v>5.8685</v>
      </c>
      <c r="H46" s="4">
        <f t="shared" si="16"/>
        <v>9.4501</v>
      </c>
      <c r="I46" s="4">
        <f t="shared" si="17"/>
        <v>8.9032</v>
      </c>
      <c r="J46" s="4">
        <f t="shared" si="18"/>
        <v>3.2316</v>
      </c>
      <c r="K46" s="4">
        <f t="shared" si="19"/>
        <v>2.243</v>
      </c>
      <c r="L46" s="4">
        <f t="shared" si="20"/>
        <v>29.6964</v>
      </c>
      <c r="M46" s="4">
        <f t="shared" si="21"/>
        <v>192.2961</v>
      </c>
      <c r="R46" s="6"/>
      <c r="S46" s="6"/>
      <c r="T46" s="6"/>
      <c r="U46" s="6"/>
      <c r="V46" s="6"/>
      <c r="Z46" s="7"/>
    </row>
    <row r="47" s="1" customFormat="1" spans="1:26">
      <c r="A47" s="3"/>
      <c r="B47" s="4">
        <f t="shared" si="10"/>
        <v>36.016</v>
      </c>
      <c r="C47" s="4">
        <f t="shared" si="11"/>
        <v>39.5916</v>
      </c>
      <c r="D47" s="4">
        <f t="shared" si="12"/>
        <v>57.4522</v>
      </c>
      <c r="E47" s="4">
        <f t="shared" si="13"/>
        <v>31.576</v>
      </c>
      <c r="F47" s="4">
        <f t="shared" si="14"/>
        <v>164.6358</v>
      </c>
      <c r="G47" s="4">
        <f t="shared" si="15"/>
        <v>6.0819</v>
      </c>
      <c r="H47" s="4">
        <f t="shared" si="16"/>
        <v>9.825</v>
      </c>
      <c r="I47" s="4">
        <f t="shared" si="17"/>
        <v>8.7422</v>
      </c>
      <c r="J47" s="4">
        <f t="shared" si="18"/>
        <v>3.1881</v>
      </c>
      <c r="K47" s="4">
        <f t="shared" si="19"/>
        <v>2.3041</v>
      </c>
      <c r="L47" s="4">
        <f t="shared" si="20"/>
        <v>30.1413</v>
      </c>
      <c r="M47" s="4">
        <f t="shared" si="21"/>
        <v>194.7771</v>
      </c>
      <c r="R47" s="6"/>
      <c r="S47" s="6"/>
      <c r="T47" s="6"/>
      <c r="U47" s="6"/>
      <c r="V47" s="6"/>
      <c r="Z47" s="7"/>
    </row>
    <row r="48" s="1" customFormat="1" spans="1:26">
      <c r="A48" s="3"/>
      <c r="B48" s="4">
        <f t="shared" si="10"/>
        <v>0</v>
      </c>
      <c r="C48" s="4">
        <f t="shared" si="11"/>
        <v>0</v>
      </c>
      <c r="D48" s="4">
        <f t="shared" si="12"/>
        <v>0</v>
      </c>
      <c r="E48" s="4">
        <f t="shared" si="13"/>
        <v>0</v>
      </c>
      <c r="F48" s="4">
        <f t="shared" si="14"/>
        <v>0</v>
      </c>
      <c r="G48" s="4">
        <f t="shared" si="15"/>
        <v>0</v>
      </c>
      <c r="H48" s="4">
        <f t="shared" si="16"/>
        <v>0</v>
      </c>
      <c r="I48" s="4">
        <f t="shared" si="17"/>
        <v>0</v>
      </c>
      <c r="J48" s="4">
        <f t="shared" si="18"/>
        <v>0</v>
      </c>
      <c r="K48" s="4">
        <f t="shared" si="19"/>
        <v>0</v>
      </c>
      <c r="L48" s="4">
        <f t="shared" si="20"/>
        <v>0</v>
      </c>
      <c r="M48" s="4">
        <f t="shared" si="21"/>
        <v>0</v>
      </c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opLeftCell="A12"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44652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44653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44654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44655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44656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44657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44658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44659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44660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44661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44662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44663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44664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44665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44666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44667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44668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44669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44670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44671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44672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44673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44674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44675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44676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44677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44678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44679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44680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ht="19.5" spans="1:26">
      <c r="A34" s="18">
        <v>44681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customHeight="1" spans="1:26">
      <c r="A35" s="35" t="s">
        <v>3</v>
      </c>
      <c r="B35" s="36">
        <f t="shared" ref="B35:Z35" si="4">SUM(B5:B34)</f>
        <v>0</v>
      </c>
      <c r="C35" s="36">
        <f t="shared" si="4"/>
        <v>0</v>
      </c>
      <c r="D35" s="36">
        <f t="shared" si="4"/>
        <v>0</v>
      </c>
      <c r="E35" s="36">
        <f t="shared" si="4"/>
        <v>0</v>
      </c>
      <c r="F35" s="36">
        <f t="shared" si="4"/>
        <v>0</v>
      </c>
      <c r="G35" s="36">
        <f t="shared" si="4"/>
        <v>0</v>
      </c>
      <c r="H35" s="36">
        <f t="shared" si="4"/>
        <v>0</v>
      </c>
      <c r="I35" s="36">
        <f t="shared" si="4"/>
        <v>0</v>
      </c>
      <c r="J35" s="36">
        <f t="shared" si="4"/>
        <v>0</v>
      </c>
      <c r="K35" s="36">
        <f t="shared" si="4"/>
        <v>0</v>
      </c>
      <c r="L35" s="36">
        <f t="shared" si="4"/>
        <v>0</v>
      </c>
      <c r="M35" s="36">
        <f t="shared" si="4"/>
        <v>0</v>
      </c>
      <c r="N35" s="36">
        <f t="shared" si="4"/>
        <v>0</v>
      </c>
      <c r="O35" s="36">
        <f t="shared" si="4"/>
        <v>0</v>
      </c>
      <c r="P35" s="36">
        <f t="shared" si="4"/>
        <v>0</v>
      </c>
      <c r="Q35" s="36">
        <f t="shared" si="4"/>
        <v>0</v>
      </c>
      <c r="R35" s="36">
        <f t="shared" si="4"/>
        <v>0</v>
      </c>
      <c r="S35" s="36">
        <f t="shared" si="4"/>
        <v>0</v>
      </c>
      <c r="T35" s="36">
        <f t="shared" si="4"/>
        <v>0</v>
      </c>
      <c r="U35" s="36">
        <f t="shared" si="4"/>
        <v>0</v>
      </c>
      <c r="V35" s="36">
        <f t="shared" si="4"/>
        <v>0</v>
      </c>
      <c r="W35" s="36">
        <f t="shared" si="4"/>
        <v>0</v>
      </c>
      <c r="X35" s="36">
        <f t="shared" si="4"/>
        <v>0</v>
      </c>
      <c r="Y35" s="36">
        <f t="shared" si="4"/>
        <v>0</v>
      </c>
      <c r="Z35" s="36">
        <f t="shared" si="4"/>
        <v>0</v>
      </c>
    </row>
    <row r="36" s="2" customFormat="1" ht="20.25" customHeight="1" spans="1:26">
      <c r="A36" s="37" t="s">
        <v>24</v>
      </c>
      <c r="B36" s="38" t="e">
        <f t="shared" ref="B36:Z36" si="5">AVERAGE(B5:B34)</f>
        <v>#DIV/0!</v>
      </c>
      <c r="C36" s="38" t="e">
        <f t="shared" si="5"/>
        <v>#DIV/0!</v>
      </c>
      <c r="D36" s="38" t="e">
        <f t="shared" si="5"/>
        <v>#DIV/0!</v>
      </c>
      <c r="E36" s="38" t="e">
        <f t="shared" si="5"/>
        <v>#DIV/0!</v>
      </c>
      <c r="F36" s="38">
        <f t="shared" si="5"/>
        <v>0</v>
      </c>
      <c r="G36" s="38" t="e">
        <f t="shared" si="5"/>
        <v>#DIV/0!</v>
      </c>
      <c r="H36" s="38" t="e">
        <f t="shared" si="5"/>
        <v>#DIV/0!</v>
      </c>
      <c r="I36" s="38" t="e">
        <f t="shared" si="5"/>
        <v>#DIV/0!</v>
      </c>
      <c r="J36" s="38" t="e">
        <f t="shared" si="5"/>
        <v>#DIV/0!</v>
      </c>
      <c r="K36" s="38" t="e">
        <f t="shared" si="5"/>
        <v>#DIV/0!</v>
      </c>
      <c r="L36" s="38">
        <f t="shared" si="5"/>
        <v>0</v>
      </c>
      <c r="M36" s="38">
        <f t="shared" si="5"/>
        <v>0</v>
      </c>
      <c r="N36" s="38" t="e">
        <f t="shared" si="5"/>
        <v>#DIV/0!</v>
      </c>
      <c r="O36" s="38" t="e">
        <f t="shared" si="5"/>
        <v>#DIV/0!</v>
      </c>
      <c r="P36" s="38" t="e">
        <f t="shared" si="5"/>
        <v>#DIV/0!</v>
      </c>
      <c r="Q36" s="38" t="e">
        <f t="shared" si="5"/>
        <v>#DIV/0!</v>
      </c>
      <c r="R36" s="38" t="e">
        <f t="shared" si="5"/>
        <v>#DIV/0!</v>
      </c>
      <c r="S36" s="38" t="e">
        <f t="shared" si="5"/>
        <v>#DIV/0!</v>
      </c>
      <c r="T36" s="38" t="e">
        <f t="shared" si="5"/>
        <v>#DIV/0!</v>
      </c>
      <c r="U36" s="38" t="e">
        <f t="shared" si="5"/>
        <v>#DIV/0!</v>
      </c>
      <c r="V36" s="38" t="e">
        <f t="shared" si="5"/>
        <v>#DIV/0!</v>
      </c>
      <c r="W36" s="38" t="e">
        <f t="shared" si="5"/>
        <v>#DIV/0!</v>
      </c>
      <c r="X36" s="38" t="e">
        <f t="shared" si="5"/>
        <v>#DIV/0!</v>
      </c>
      <c r="Y36" s="38">
        <f t="shared" si="5"/>
        <v>0</v>
      </c>
      <c r="Z36" s="38" t="e">
        <f t="shared" si="5"/>
        <v>#DIV/0!</v>
      </c>
    </row>
    <row r="37" s="1" customFormat="1" ht="22.5" customHeight="1" spans="1:26">
      <c r="A37" s="39" t="s">
        <v>25</v>
      </c>
      <c r="B37" s="40">
        <f t="shared" ref="B37:Z37" si="6">MAX(B5:B34)</f>
        <v>0</v>
      </c>
      <c r="C37" s="40">
        <f t="shared" si="6"/>
        <v>0</v>
      </c>
      <c r="D37" s="40">
        <f t="shared" si="6"/>
        <v>0</v>
      </c>
      <c r="E37" s="40">
        <f t="shared" si="6"/>
        <v>0</v>
      </c>
      <c r="F37" s="40">
        <f t="shared" si="6"/>
        <v>0</v>
      </c>
      <c r="G37" s="40">
        <f t="shared" si="6"/>
        <v>0</v>
      </c>
      <c r="H37" s="40">
        <f t="shared" si="6"/>
        <v>0</v>
      </c>
      <c r="I37" s="40">
        <f t="shared" si="6"/>
        <v>0</v>
      </c>
      <c r="J37" s="40">
        <f t="shared" si="6"/>
        <v>0</v>
      </c>
      <c r="K37" s="40">
        <f t="shared" si="6"/>
        <v>0</v>
      </c>
      <c r="L37" s="40">
        <f t="shared" si="6"/>
        <v>0</v>
      </c>
      <c r="M37" s="40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</row>
    <row r="38" s="1" customFormat="1" ht="23.25" customHeight="1" spans="1:26">
      <c r="A38" s="41" t="s">
        <v>26</v>
      </c>
      <c r="B38" s="42">
        <f t="shared" ref="B38:Z38" si="7">MIN(B5:B34)</f>
        <v>0</v>
      </c>
      <c r="C38" s="42">
        <f t="shared" si="7"/>
        <v>0</v>
      </c>
      <c r="D38" s="42">
        <f t="shared" si="7"/>
        <v>0</v>
      </c>
      <c r="E38" s="42">
        <f t="shared" si="7"/>
        <v>0</v>
      </c>
      <c r="F38" s="42">
        <f t="shared" si="7"/>
        <v>0</v>
      </c>
      <c r="G38" s="42">
        <f t="shared" si="7"/>
        <v>0</v>
      </c>
      <c r="H38" s="42">
        <f t="shared" si="7"/>
        <v>0</v>
      </c>
      <c r="I38" s="42">
        <f t="shared" si="7"/>
        <v>0</v>
      </c>
      <c r="J38" s="42">
        <f t="shared" si="7"/>
        <v>0</v>
      </c>
      <c r="K38" s="42">
        <f t="shared" si="7"/>
        <v>0</v>
      </c>
      <c r="L38" s="42">
        <f t="shared" si="7"/>
        <v>0</v>
      </c>
      <c r="M38" s="42">
        <f t="shared" si="7"/>
        <v>0</v>
      </c>
      <c r="N38" s="42">
        <f t="shared" si="7"/>
        <v>0</v>
      </c>
      <c r="O38" s="42">
        <f t="shared" si="7"/>
        <v>0</v>
      </c>
      <c r="P38" s="42">
        <f t="shared" si="7"/>
        <v>0</v>
      </c>
      <c r="Q38" s="42">
        <f t="shared" si="7"/>
        <v>0</v>
      </c>
      <c r="R38" s="42">
        <f t="shared" si="7"/>
        <v>0</v>
      </c>
      <c r="S38" s="42">
        <f t="shared" si="7"/>
        <v>0</v>
      </c>
      <c r="T38" s="42">
        <f t="shared" si="7"/>
        <v>0</v>
      </c>
      <c r="U38" s="42">
        <f t="shared" si="7"/>
        <v>0</v>
      </c>
      <c r="V38" s="42">
        <f t="shared" si="7"/>
        <v>0</v>
      </c>
      <c r="W38" s="42">
        <f t="shared" si="7"/>
        <v>0</v>
      </c>
      <c r="X38" s="42">
        <f t="shared" si="7"/>
        <v>0</v>
      </c>
      <c r="Y38" s="42">
        <f t="shared" si="7"/>
        <v>0</v>
      </c>
      <c r="Z38" s="42">
        <f t="shared" si="7"/>
        <v>0</v>
      </c>
    </row>
    <row r="39" s="1" customFormat="1" spans="1:2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R39" s="6"/>
      <c r="S39" s="6"/>
      <c r="T39" s="6"/>
      <c r="U39" s="6"/>
      <c r="V39" s="6"/>
      <c r="Z39" s="7"/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44682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44683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44684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44685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44686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44687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44688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44689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44690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44691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44692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44693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44694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44695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44696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44697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44698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44699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44700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44701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44702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44703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44704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44705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44706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44707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44708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44709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44710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spans="1:26">
      <c r="A34" s="18">
        <v>44711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ht="22.5" customHeight="1" spans="1:26">
      <c r="A35" s="18">
        <v>44712</v>
      </c>
      <c r="B35" s="31"/>
      <c r="C35" s="32"/>
      <c r="D35" s="32"/>
      <c r="E35" s="33"/>
      <c r="F35" s="22">
        <f t="shared" si="0"/>
        <v>0</v>
      </c>
      <c r="G35" s="34"/>
      <c r="H35" s="34"/>
      <c r="I35" s="33"/>
      <c r="J35" s="59"/>
      <c r="K35" s="52"/>
      <c r="L35" s="53">
        <f t="shared" si="1"/>
        <v>0</v>
      </c>
      <c r="M35" s="54">
        <f t="shared" si="2"/>
        <v>0</v>
      </c>
      <c r="N35" s="60"/>
      <c r="O35" s="61"/>
      <c r="P35" s="61"/>
      <c r="Q35" s="61"/>
      <c r="R35" s="77"/>
      <c r="S35" s="78"/>
      <c r="T35" s="78"/>
      <c r="U35" s="77"/>
      <c r="V35" s="73"/>
      <c r="W35" s="31"/>
      <c r="X35" s="31"/>
      <c r="Y35" s="82">
        <f t="shared" si="3"/>
        <v>0</v>
      </c>
      <c r="Z35" s="84"/>
    </row>
    <row r="36" s="2" customFormat="1" customHeight="1" spans="1:26">
      <c r="A36" s="35" t="s">
        <v>3</v>
      </c>
      <c r="B36" s="36">
        <f t="shared" ref="B36:Z36" si="4">SUM(B5:B35)</f>
        <v>0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36">
        <f t="shared" si="4"/>
        <v>0</v>
      </c>
      <c r="J36" s="36">
        <f t="shared" si="4"/>
        <v>0</v>
      </c>
      <c r="K36" s="36">
        <f t="shared" si="4"/>
        <v>0</v>
      </c>
      <c r="L36" s="36">
        <f t="shared" si="4"/>
        <v>0</v>
      </c>
      <c r="M36" s="36">
        <f t="shared" si="4"/>
        <v>0</v>
      </c>
      <c r="N36" s="36">
        <f t="shared" si="4"/>
        <v>0</v>
      </c>
      <c r="O36" s="36">
        <f t="shared" si="4"/>
        <v>0</v>
      </c>
      <c r="P36" s="36">
        <f t="shared" si="4"/>
        <v>0</v>
      </c>
      <c r="Q36" s="36">
        <f t="shared" si="4"/>
        <v>0</v>
      </c>
      <c r="R36" s="36">
        <f t="shared" si="4"/>
        <v>0</v>
      </c>
      <c r="S36" s="36">
        <f t="shared" si="4"/>
        <v>0</v>
      </c>
      <c r="T36" s="36">
        <f t="shared" si="4"/>
        <v>0</v>
      </c>
      <c r="U36" s="36">
        <f t="shared" si="4"/>
        <v>0</v>
      </c>
      <c r="V36" s="36">
        <f t="shared" si="4"/>
        <v>0</v>
      </c>
      <c r="W36" s="36">
        <f t="shared" si="4"/>
        <v>0</v>
      </c>
      <c r="X36" s="36">
        <f t="shared" si="4"/>
        <v>0</v>
      </c>
      <c r="Y36" s="36">
        <f t="shared" si="4"/>
        <v>0</v>
      </c>
      <c r="Z36" s="36">
        <f t="shared" si="4"/>
        <v>0</v>
      </c>
    </row>
    <row r="37" s="2" customFormat="1" ht="20.25" customHeight="1" spans="1:26">
      <c r="A37" s="37" t="s">
        <v>24</v>
      </c>
      <c r="B37" s="38" t="e">
        <f t="shared" ref="B37:Z37" si="5">AVERAGE(B5:B35)</f>
        <v>#DIV/0!</v>
      </c>
      <c r="C37" s="38" t="e">
        <f t="shared" si="5"/>
        <v>#DIV/0!</v>
      </c>
      <c r="D37" s="38" t="e">
        <f t="shared" si="5"/>
        <v>#DIV/0!</v>
      </c>
      <c r="E37" s="38" t="e">
        <f t="shared" si="5"/>
        <v>#DIV/0!</v>
      </c>
      <c r="F37" s="38">
        <f t="shared" si="5"/>
        <v>0</v>
      </c>
      <c r="G37" s="38" t="e">
        <f t="shared" si="5"/>
        <v>#DIV/0!</v>
      </c>
      <c r="H37" s="38" t="e">
        <f t="shared" si="5"/>
        <v>#DIV/0!</v>
      </c>
      <c r="I37" s="38" t="e">
        <f t="shared" si="5"/>
        <v>#DIV/0!</v>
      </c>
      <c r="J37" s="38" t="e">
        <f t="shared" si="5"/>
        <v>#DIV/0!</v>
      </c>
      <c r="K37" s="38" t="e">
        <f t="shared" si="5"/>
        <v>#DIV/0!</v>
      </c>
      <c r="L37" s="38">
        <f t="shared" si="5"/>
        <v>0</v>
      </c>
      <c r="M37" s="38">
        <f t="shared" si="5"/>
        <v>0</v>
      </c>
      <c r="N37" s="38" t="e">
        <f t="shared" si="5"/>
        <v>#DIV/0!</v>
      </c>
      <c r="O37" s="38" t="e">
        <f t="shared" si="5"/>
        <v>#DIV/0!</v>
      </c>
      <c r="P37" s="38" t="e">
        <f t="shared" si="5"/>
        <v>#DIV/0!</v>
      </c>
      <c r="Q37" s="38" t="e">
        <f t="shared" si="5"/>
        <v>#DIV/0!</v>
      </c>
      <c r="R37" s="38" t="e">
        <f t="shared" si="5"/>
        <v>#DIV/0!</v>
      </c>
      <c r="S37" s="38" t="e">
        <f t="shared" si="5"/>
        <v>#DIV/0!</v>
      </c>
      <c r="T37" s="38" t="e">
        <f t="shared" si="5"/>
        <v>#DIV/0!</v>
      </c>
      <c r="U37" s="38" t="e">
        <f t="shared" si="5"/>
        <v>#DIV/0!</v>
      </c>
      <c r="V37" s="38" t="e">
        <f t="shared" si="5"/>
        <v>#DIV/0!</v>
      </c>
      <c r="W37" s="38" t="e">
        <f t="shared" si="5"/>
        <v>#DIV/0!</v>
      </c>
      <c r="X37" s="38" t="e">
        <f t="shared" si="5"/>
        <v>#DIV/0!</v>
      </c>
      <c r="Y37" s="38">
        <f t="shared" si="5"/>
        <v>0</v>
      </c>
      <c r="Z37" s="38" t="e">
        <f t="shared" si="5"/>
        <v>#DIV/0!</v>
      </c>
    </row>
    <row r="38" s="1" customFormat="1" ht="22.5" customHeight="1" spans="1:26">
      <c r="A38" s="39" t="s">
        <v>25</v>
      </c>
      <c r="B38" s="40">
        <f t="shared" ref="B38:Z38" si="6">MAX(B5:B35)</f>
        <v>0</v>
      </c>
      <c r="C38" s="40">
        <f t="shared" si="6"/>
        <v>0</v>
      </c>
      <c r="D38" s="40">
        <f t="shared" si="6"/>
        <v>0</v>
      </c>
      <c r="E38" s="40">
        <f t="shared" si="6"/>
        <v>0</v>
      </c>
      <c r="F38" s="40">
        <f t="shared" si="6"/>
        <v>0</v>
      </c>
      <c r="G38" s="40">
        <f t="shared" si="6"/>
        <v>0</v>
      </c>
      <c r="H38" s="40">
        <f t="shared" si="6"/>
        <v>0</v>
      </c>
      <c r="I38" s="40">
        <f t="shared" si="6"/>
        <v>0</v>
      </c>
      <c r="J38" s="40">
        <f t="shared" si="6"/>
        <v>0</v>
      </c>
      <c r="K38" s="40">
        <f t="shared" si="6"/>
        <v>0</v>
      </c>
      <c r="L38" s="40">
        <f t="shared" si="6"/>
        <v>0</v>
      </c>
      <c r="M38" s="40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</row>
    <row r="39" s="1" customFormat="1" ht="23.25" customHeight="1" spans="1:26">
      <c r="A39" s="41" t="s">
        <v>26</v>
      </c>
      <c r="B39" s="42">
        <f t="shared" ref="B39:Z39" si="7">MIN(B5:B35)</f>
        <v>0</v>
      </c>
      <c r="C39" s="42">
        <f t="shared" si="7"/>
        <v>0</v>
      </c>
      <c r="D39" s="42">
        <f t="shared" si="7"/>
        <v>0</v>
      </c>
      <c r="E39" s="42">
        <f t="shared" si="7"/>
        <v>0</v>
      </c>
      <c r="F39" s="42">
        <f t="shared" si="7"/>
        <v>0</v>
      </c>
      <c r="G39" s="42">
        <f t="shared" si="7"/>
        <v>0</v>
      </c>
      <c r="H39" s="42">
        <f t="shared" si="7"/>
        <v>0</v>
      </c>
      <c r="I39" s="42">
        <f t="shared" si="7"/>
        <v>0</v>
      </c>
      <c r="J39" s="42">
        <f t="shared" si="7"/>
        <v>0</v>
      </c>
      <c r="K39" s="42">
        <f t="shared" si="7"/>
        <v>0</v>
      </c>
      <c r="L39" s="42">
        <f t="shared" si="7"/>
        <v>0</v>
      </c>
      <c r="M39" s="42">
        <f t="shared" si="7"/>
        <v>0</v>
      </c>
      <c r="N39" s="42">
        <f t="shared" si="7"/>
        <v>0</v>
      </c>
      <c r="O39" s="42">
        <f t="shared" si="7"/>
        <v>0</v>
      </c>
      <c r="P39" s="42">
        <f t="shared" si="7"/>
        <v>0</v>
      </c>
      <c r="Q39" s="42">
        <f t="shared" si="7"/>
        <v>0</v>
      </c>
      <c r="R39" s="42">
        <f t="shared" si="7"/>
        <v>0</v>
      </c>
      <c r="S39" s="42">
        <f t="shared" si="7"/>
        <v>0</v>
      </c>
      <c r="T39" s="42">
        <f t="shared" si="7"/>
        <v>0</v>
      </c>
      <c r="U39" s="42">
        <f t="shared" si="7"/>
        <v>0</v>
      </c>
      <c r="V39" s="42">
        <f t="shared" si="7"/>
        <v>0</v>
      </c>
      <c r="W39" s="42">
        <f t="shared" si="7"/>
        <v>0</v>
      </c>
      <c r="X39" s="42">
        <f t="shared" si="7"/>
        <v>0</v>
      </c>
      <c r="Y39" s="42">
        <f t="shared" si="7"/>
        <v>0</v>
      </c>
      <c r="Z39" s="42">
        <f t="shared" si="7"/>
        <v>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opLeftCell="A14"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44713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44714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44715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44716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44717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44718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44719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44720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44721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44722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44723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44724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44725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44726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44727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44728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44729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44730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44731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44732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44733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44734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44735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44736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44737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44738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44739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44740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44741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ht="19.5" spans="1:26">
      <c r="A34" s="18">
        <v>44742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customHeight="1" spans="1:26">
      <c r="A35" s="35" t="s">
        <v>3</v>
      </c>
      <c r="B35" s="36">
        <f t="shared" ref="B35:Z35" si="4">SUM(B5:B34)</f>
        <v>0</v>
      </c>
      <c r="C35" s="36">
        <f t="shared" si="4"/>
        <v>0</v>
      </c>
      <c r="D35" s="36">
        <f t="shared" si="4"/>
        <v>0</v>
      </c>
      <c r="E35" s="36">
        <f t="shared" si="4"/>
        <v>0</v>
      </c>
      <c r="F35" s="36">
        <f t="shared" si="4"/>
        <v>0</v>
      </c>
      <c r="G35" s="36">
        <f t="shared" si="4"/>
        <v>0</v>
      </c>
      <c r="H35" s="36">
        <f t="shared" si="4"/>
        <v>0</v>
      </c>
      <c r="I35" s="36">
        <f t="shared" si="4"/>
        <v>0</v>
      </c>
      <c r="J35" s="36">
        <f t="shared" si="4"/>
        <v>0</v>
      </c>
      <c r="K35" s="36">
        <f t="shared" si="4"/>
        <v>0</v>
      </c>
      <c r="L35" s="36">
        <f t="shared" si="4"/>
        <v>0</v>
      </c>
      <c r="M35" s="36">
        <f t="shared" si="4"/>
        <v>0</v>
      </c>
      <c r="N35" s="36">
        <f t="shared" si="4"/>
        <v>0</v>
      </c>
      <c r="O35" s="36">
        <f t="shared" si="4"/>
        <v>0</v>
      </c>
      <c r="P35" s="36">
        <f t="shared" si="4"/>
        <v>0</v>
      </c>
      <c r="Q35" s="36">
        <f t="shared" si="4"/>
        <v>0</v>
      </c>
      <c r="R35" s="36">
        <f t="shared" si="4"/>
        <v>0</v>
      </c>
      <c r="S35" s="36">
        <f t="shared" si="4"/>
        <v>0</v>
      </c>
      <c r="T35" s="36">
        <f t="shared" si="4"/>
        <v>0</v>
      </c>
      <c r="U35" s="36">
        <f t="shared" si="4"/>
        <v>0</v>
      </c>
      <c r="V35" s="36">
        <f t="shared" si="4"/>
        <v>0</v>
      </c>
      <c r="W35" s="36">
        <f t="shared" si="4"/>
        <v>0</v>
      </c>
      <c r="X35" s="36">
        <f t="shared" si="4"/>
        <v>0</v>
      </c>
      <c r="Y35" s="36">
        <f t="shared" si="4"/>
        <v>0</v>
      </c>
      <c r="Z35" s="36">
        <f t="shared" si="4"/>
        <v>0</v>
      </c>
    </row>
    <row r="36" s="2" customFormat="1" ht="20.25" customHeight="1" spans="1:26">
      <c r="A36" s="37" t="s">
        <v>24</v>
      </c>
      <c r="B36" s="38" t="e">
        <f t="shared" ref="B36:Z36" si="5">AVERAGE(B5:B34)</f>
        <v>#DIV/0!</v>
      </c>
      <c r="C36" s="38" t="e">
        <f t="shared" si="5"/>
        <v>#DIV/0!</v>
      </c>
      <c r="D36" s="38" t="e">
        <f t="shared" si="5"/>
        <v>#DIV/0!</v>
      </c>
      <c r="E36" s="38" t="e">
        <f t="shared" si="5"/>
        <v>#DIV/0!</v>
      </c>
      <c r="F36" s="38">
        <f t="shared" si="5"/>
        <v>0</v>
      </c>
      <c r="G36" s="38" t="e">
        <f t="shared" si="5"/>
        <v>#DIV/0!</v>
      </c>
      <c r="H36" s="38" t="e">
        <f t="shared" si="5"/>
        <v>#DIV/0!</v>
      </c>
      <c r="I36" s="38" t="e">
        <f t="shared" si="5"/>
        <v>#DIV/0!</v>
      </c>
      <c r="J36" s="38" t="e">
        <f t="shared" si="5"/>
        <v>#DIV/0!</v>
      </c>
      <c r="K36" s="38" t="e">
        <f t="shared" si="5"/>
        <v>#DIV/0!</v>
      </c>
      <c r="L36" s="38">
        <f t="shared" si="5"/>
        <v>0</v>
      </c>
      <c r="M36" s="38">
        <f t="shared" si="5"/>
        <v>0</v>
      </c>
      <c r="N36" s="38" t="e">
        <f t="shared" si="5"/>
        <v>#DIV/0!</v>
      </c>
      <c r="O36" s="38" t="e">
        <f t="shared" si="5"/>
        <v>#DIV/0!</v>
      </c>
      <c r="P36" s="38" t="e">
        <f t="shared" si="5"/>
        <v>#DIV/0!</v>
      </c>
      <c r="Q36" s="38" t="e">
        <f t="shared" si="5"/>
        <v>#DIV/0!</v>
      </c>
      <c r="R36" s="38" t="e">
        <f t="shared" si="5"/>
        <v>#DIV/0!</v>
      </c>
      <c r="S36" s="38" t="e">
        <f t="shared" si="5"/>
        <v>#DIV/0!</v>
      </c>
      <c r="T36" s="38" t="e">
        <f t="shared" si="5"/>
        <v>#DIV/0!</v>
      </c>
      <c r="U36" s="38" t="e">
        <f t="shared" si="5"/>
        <v>#DIV/0!</v>
      </c>
      <c r="V36" s="38" t="e">
        <f t="shared" si="5"/>
        <v>#DIV/0!</v>
      </c>
      <c r="W36" s="38" t="e">
        <f t="shared" si="5"/>
        <v>#DIV/0!</v>
      </c>
      <c r="X36" s="38" t="e">
        <f t="shared" si="5"/>
        <v>#DIV/0!</v>
      </c>
      <c r="Y36" s="38">
        <f t="shared" si="5"/>
        <v>0</v>
      </c>
      <c r="Z36" s="38" t="e">
        <f t="shared" si="5"/>
        <v>#DIV/0!</v>
      </c>
    </row>
    <row r="37" s="1" customFormat="1" ht="22.5" customHeight="1" spans="1:26">
      <c r="A37" s="39" t="s">
        <v>25</v>
      </c>
      <c r="B37" s="40">
        <f t="shared" ref="B37:Z37" si="6">MAX(B5:B34)</f>
        <v>0</v>
      </c>
      <c r="C37" s="40">
        <f t="shared" si="6"/>
        <v>0</v>
      </c>
      <c r="D37" s="40">
        <f t="shared" si="6"/>
        <v>0</v>
      </c>
      <c r="E37" s="40">
        <f t="shared" si="6"/>
        <v>0</v>
      </c>
      <c r="F37" s="40">
        <f t="shared" si="6"/>
        <v>0</v>
      </c>
      <c r="G37" s="40">
        <f t="shared" si="6"/>
        <v>0</v>
      </c>
      <c r="H37" s="40">
        <f t="shared" si="6"/>
        <v>0</v>
      </c>
      <c r="I37" s="40">
        <f t="shared" si="6"/>
        <v>0</v>
      </c>
      <c r="J37" s="40">
        <f t="shared" si="6"/>
        <v>0</v>
      </c>
      <c r="K37" s="40">
        <f t="shared" si="6"/>
        <v>0</v>
      </c>
      <c r="L37" s="40">
        <f t="shared" si="6"/>
        <v>0</v>
      </c>
      <c r="M37" s="40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</row>
    <row r="38" s="1" customFormat="1" ht="23.25" customHeight="1" spans="1:26">
      <c r="A38" s="41" t="s">
        <v>26</v>
      </c>
      <c r="B38" s="42">
        <f t="shared" ref="B38:Z38" si="7">MIN(B5:B34)</f>
        <v>0</v>
      </c>
      <c r="C38" s="42">
        <f t="shared" si="7"/>
        <v>0</v>
      </c>
      <c r="D38" s="42">
        <f t="shared" si="7"/>
        <v>0</v>
      </c>
      <c r="E38" s="42">
        <f t="shared" si="7"/>
        <v>0</v>
      </c>
      <c r="F38" s="42">
        <f t="shared" si="7"/>
        <v>0</v>
      </c>
      <c r="G38" s="42">
        <f t="shared" si="7"/>
        <v>0</v>
      </c>
      <c r="H38" s="42">
        <f t="shared" si="7"/>
        <v>0</v>
      </c>
      <c r="I38" s="42">
        <f t="shared" si="7"/>
        <v>0</v>
      </c>
      <c r="J38" s="42">
        <f t="shared" si="7"/>
        <v>0</v>
      </c>
      <c r="K38" s="42">
        <f t="shared" si="7"/>
        <v>0</v>
      </c>
      <c r="L38" s="42">
        <f t="shared" si="7"/>
        <v>0</v>
      </c>
      <c r="M38" s="42">
        <f t="shared" si="7"/>
        <v>0</v>
      </c>
      <c r="N38" s="42">
        <f t="shared" si="7"/>
        <v>0</v>
      </c>
      <c r="O38" s="42">
        <f t="shared" si="7"/>
        <v>0</v>
      </c>
      <c r="P38" s="42">
        <f t="shared" si="7"/>
        <v>0</v>
      </c>
      <c r="Q38" s="42">
        <f t="shared" si="7"/>
        <v>0</v>
      </c>
      <c r="R38" s="42">
        <f t="shared" si="7"/>
        <v>0</v>
      </c>
      <c r="S38" s="42">
        <f t="shared" si="7"/>
        <v>0</v>
      </c>
      <c r="T38" s="42">
        <f t="shared" si="7"/>
        <v>0</v>
      </c>
      <c r="U38" s="42">
        <f t="shared" si="7"/>
        <v>0</v>
      </c>
      <c r="V38" s="42">
        <f t="shared" si="7"/>
        <v>0</v>
      </c>
      <c r="W38" s="42">
        <f t="shared" si="7"/>
        <v>0</v>
      </c>
      <c r="X38" s="42">
        <f t="shared" si="7"/>
        <v>0</v>
      </c>
      <c r="Y38" s="42">
        <f t="shared" si="7"/>
        <v>0</v>
      </c>
      <c r="Z38" s="42">
        <f t="shared" si="7"/>
        <v>0</v>
      </c>
    </row>
    <row r="39" s="1" customFormat="1" spans="1:2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R39" s="6"/>
      <c r="S39" s="6"/>
      <c r="T39" s="6"/>
      <c r="U39" s="6"/>
      <c r="V39" s="6"/>
      <c r="Z39" s="7"/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44743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44744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44745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44746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44747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44748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44749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44750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44751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44752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44753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44754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44755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44756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44757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44758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44759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44760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44761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44762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44763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44764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44765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44766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44767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44768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44769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44770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44771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spans="1:26">
      <c r="A34" s="18">
        <v>44772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ht="22.5" customHeight="1" spans="1:26">
      <c r="A35" s="18">
        <v>44773</v>
      </c>
      <c r="B35" s="31"/>
      <c r="C35" s="32"/>
      <c r="D35" s="32"/>
      <c r="E35" s="33"/>
      <c r="F35" s="22">
        <f t="shared" si="0"/>
        <v>0</v>
      </c>
      <c r="G35" s="34"/>
      <c r="H35" s="34"/>
      <c r="I35" s="33"/>
      <c r="J35" s="59"/>
      <c r="K35" s="52"/>
      <c r="L35" s="53">
        <f t="shared" si="1"/>
        <v>0</v>
      </c>
      <c r="M35" s="54">
        <f t="shared" si="2"/>
        <v>0</v>
      </c>
      <c r="N35" s="60"/>
      <c r="O35" s="61"/>
      <c r="P35" s="61"/>
      <c r="Q35" s="61"/>
      <c r="R35" s="77"/>
      <c r="S35" s="78"/>
      <c r="T35" s="78"/>
      <c r="U35" s="77"/>
      <c r="V35" s="73"/>
      <c r="W35" s="31"/>
      <c r="X35" s="31"/>
      <c r="Y35" s="82">
        <f t="shared" si="3"/>
        <v>0</v>
      </c>
      <c r="Z35" s="84"/>
    </row>
    <row r="36" s="2" customFormat="1" customHeight="1" spans="1:26">
      <c r="A36" s="35" t="s">
        <v>3</v>
      </c>
      <c r="B36" s="36">
        <f t="shared" ref="B36:Z36" si="4">SUM(B5:B35)</f>
        <v>0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36">
        <f t="shared" si="4"/>
        <v>0</v>
      </c>
      <c r="J36" s="36">
        <f t="shared" si="4"/>
        <v>0</v>
      </c>
      <c r="K36" s="36">
        <f t="shared" si="4"/>
        <v>0</v>
      </c>
      <c r="L36" s="36">
        <f t="shared" si="4"/>
        <v>0</v>
      </c>
      <c r="M36" s="36">
        <f t="shared" si="4"/>
        <v>0</v>
      </c>
      <c r="N36" s="36">
        <f t="shared" si="4"/>
        <v>0</v>
      </c>
      <c r="O36" s="36">
        <f t="shared" si="4"/>
        <v>0</v>
      </c>
      <c r="P36" s="36">
        <f t="shared" si="4"/>
        <v>0</v>
      </c>
      <c r="Q36" s="36">
        <f t="shared" si="4"/>
        <v>0</v>
      </c>
      <c r="R36" s="36">
        <f t="shared" si="4"/>
        <v>0</v>
      </c>
      <c r="S36" s="36">
        <f t="shared" si="4"/>
        <v>0</v>
      </c>
      <c r="T36" s="36">
        <f t="shared" si="4"/>
        <v>0</v>
      </c>
      <c r="U36" s="36">
        <f t="shared" si="4"/>
        <v>0</v>
      </c>
      <c r="V36" s="36">
        <f t="shared" si="4"/>
        <v>0</v>
      </c>
      <c r="W36" s="36">
        <f t="shared" si="4"/>
        <v>0</v>
      </c>
      <c r="X36" s="36">
        <f t="shared" si="4"/>
        <v>0</v>
      </c>
      <c r="Y36" s="36">
        <f t="shared" si="4"/>
        <v>0</v>
      </c>
      <c r="Z36" s="36">
        <f t="shared" si="4"/>
        <v>0</v>
      </c>
    </row>
    <row r="37" s="2" customFormat="1" ht="20.25" customHeight="1" spans="1:26">
      <c r="A37" s="37" t="s">
        <v>24</v>
      </c>
      <c r="B37" s="38" t="e">
        <f t="shared" ref="B37:Z37" si="5">AVERAGE(B5:B35)</f>
        <v>#DIV/0!</v>
      </c>
      <c r="C37" s="38" t="e">
        <f t="shared" si="5"/>
        <v>#DIV/0!</v>
      </c>
      <c r="D37" s="38" t="e">
        <f t="shared" si="5"/>
        <v>#DIV/0!</v>
      </c>
      <c r="E37" s="38" t="e">
        <f t="shared" si="5"/>
        <v>#DIV/0!</v>
      </c>
      <c r="F37" s="38">
        <f t="shared" si="5"/>
        <v>0</v>
      </c>
      <c r="G37" s="38" t="e">
        <f t="shared" si="5"/>
        <v>#DIV/0!</v>
      </c>
      <c r="H37" s="38" t="e">
        <f t="shared" si="5"/>
        <v>#DIV/0!</v>
      </c>
      <c r="I37" s="38" t="e">
        <f t="shared" si="5"/>
        <v>#DIV/0!</v>
      </c>
      <c r="J37" s="38" t="e">
        <f t="shared" si="5"/>
        <v>#DIV/0!</v>
      </c>
      <c r="K37" s="38" t="e">
        <f t="shared" si="5"/>
        <v>#DIV/0!</v>
      </c>
      <c r="L37" s="38">
        <f t="shared" si="5"/>
        <v>0</v>
      </c>
      <c r="M37" s="38">
        <f t="shared" si="5"/>
        <v>0</v>
      </c>
      <c r="N37" s="38" t="e">
        <f t="shared" si="5"/>
        <v>#DIV/0!</v>
      </c>
      <c r="O37" s="38" t="e">
        <f t="shared" si="5"/>
        <v>#DIV/0!</v>
      </c>
      <c r="P37" s="38" t="e">
        <f t="shared" si="5"/>
        <v>#DIV/0!</v>
      </c>
      <c r="Q37" s="38" t="e">
        <f t="shared" si="5"/>
        <v>#DIV/0!</v>
      </c>
      <c r="R37" s="38" t="e">
        <f t="shared" si="5"/>
        <v>#DIV/0!</v>
      </c>
      <c r="S37" s="38" t="e">
        <f t="shared" si="5"/>
        <v>#DIV/0!</v>
      </c>
      <c r="T37" s="38" t="e">
        <f t="shared" si="5"/>
        <v>#DIV/0!</v>
      </c>
      <c r="U37" s="38" t="e">
        <f t="shared" si="5"/>
        <v>#DIV/0!</v>
      </c>
      <c r="V37" s="38" t="e">
        <f t="shared" si="5"/>
        <v>#DIV/0!</v>
      </c>
      <c r="W37" s="38" t="e">
        <f t="shared" si="5"/>
        <v>#DIV/0!</v>
      </c>
      <c r="X37" s="38" t="e">
        <f t="shared" si="5"/>
        <v>#DIV/0!</v>
      </c>
      <c r="Y37" s="38">
        <f t="shared" si="5"/>
        <v>0</v>
      </c>
      <c r="Z37" s="38" t="e">
        <f t="shared" si="5"/>
        <v>#DIV/0!</v>
      </c>
    </row>
    <row r="38" s="1" customFormat="1" ht="22.5" customHeight="1" spans="1:26">
      <c r="A38" s="39" t="s">
        <v>25</v>
      </c>
      <c r="B38" s="40">
        <f t="shared" ref="B38:Z38" si="6">MAX(B5:B35)</f>
        <v>0</v>
      </c>
      <c r="C38" s="40">
        <f t="shared" si="6"/>
        <v>0</v>
      </c>
      <c r="D38" s="40">
        <f t="shared" si="6"/>
        <v>0</v>
      </c>
      <c r="E38" s="40">
        <f t="shared" si="6"/>
        <v>0</v>
      </c>
      <c r="F38" s="40">
        <f t="shared" si="6"/>
        <v>0</v>
      </c>
      <c r="G38" s="40">
        <f t="shared" si="6"/>
        <v>0</v>
      </c>
      <c r="H38" s="40">
        <f t="shared" si="6"/>
        <v>0</v>
      </c>
      <c r="I38" s="40">
        <f t="shared" si="6"/>
        <v>0</v>
      </c>
      <c r="J38" s="40">
        <f t="shared" si="6"/>
        <v>0</v>
      </c>
      <c r="K38" s="40">
        <f t="shared" si="6"/>
        <v>0</v>
      </c>
      <c r="L38" s="40">
        <f t="shared" si="6"/>
        <v>0</v>
      </c>
      <c r="M38" s="40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</row>
    <row r="39" s="1" customFormat="1" ht="23.25" customHeight="1" spans="1:26">
      <c r="A39" s="41" t="s">
        <v>26</v>
      </c>
      <c r="B39" s="42">
        <f t="shared" ref="B39:Z39" si="7">MIN(B5:B35)</f>
        <v>0</v>
      </c>
      <c r="C39" s="42">
        <f t="shared" si="7"/>
        <v>0</v>
      </c>
      <c r="D39" s="42">
        <f t="shared" si="7"/>
        <v>0</v>
      </c>
      <c r="E39" s="42">
        <f t="shared" si="7"/>
        <v>0</v>
      </c>
      <c r="F39" s="42">
        <f t="shared" si="7"/>
        <v>0</v>
      </c>
      <c r="G39" s="42">
        <f t="shared" si="7"/>
        <v>0</v>
      </c>
      <c r="H39" s="42">
        <f t="shared" si="7"/>
        <v>0</v>
      </c>
      <c r="I39" s="42">
        <f t="shared" si="7"/>
        <v>0</v>
      </c>
      <c r="J39" s="42">
        <f t="shared" si="7"/>
        <v>0</v>
      </c>
      <c r="K39" s="42">
        <f t="shared" si="7"/>
        <v>0</v>
      </c>
      <c r="L39" s="42">
        <f t="shared" si="7"/>
        <v>0</v>
      </c>
      <c r="M39" s="42">
        <f t="shared" si="7"/>
        <v>0</v>
      </c>
      <c r="N39" s="42">
        <f t="shared" si="7"/>
        <v>0</v>
      </c>
      <c r="O39" s="42">
        <f t="shared" si="7"/>
        <v>0</v>
      </c>
      <c r="P39" s="42">
        <f t="shared" si="7"/>
        <v>0</v>
      </c>
      <c r="Q39" s="42">
        <f t="shared" si="7"/>
        <v>0</v>
      </c>
      <c r="R39" s="42">
        <f t="shared" si="7"/>
        <v>0</v>
      </c>
      <c r="S39" s="42">
        <f t="shared" si="7"/>
        <v>0</v>
      </c>
      <c r="T39" s="42">
        <f t="shared" si="7"/>
        <v>0</v>
      </c>
      <c r="U39" s="42">
        <f t="shared" si="7"/>
        <v>0</v>
      </c>
      <c r="V39" s="42">
        <f t="shared" si="7"/>
        <v>0</v>
      </c>
      <c r="W39" s="42">
        <f t="shared" si="7"/>
        <v>0</v>
      </c>
      <c r="X39" s="42">
        <f t="shared" si="7"/>
        <v>0</v>
      </c>
      <c r="Y39" s="42">
        <f t="shared" si="7"/>
        <v>0</v>
      </c>
      <c r="Z39" s="42">
        <f t="shared" si="7"/>
        <v>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44774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44775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44776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44777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44778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44779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44780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44781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44782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44783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44784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44785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44786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44787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44788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44789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44790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44791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44792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44793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44794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44795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44796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44797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44798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44799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44800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44801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44802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spans="1:26">
      <c r="A34" s="18">
        <v>44803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ht="22.5" customHeight="1" spans="1:26">
      <c r="A35" s="18">
        <v>44804</v>
      </c>
      <c r="B35" s="31"/>
      <c r="C35" s="32"/>
      <c r="D35" s="32"/>
      <c r="E35" s="33"/>
      <c r="F35" s="22">
        <f t="shared" si="0"/>
        <v>0</v>
      </c>
      <c r="G35" s="34"/>
      <c r="H35" s="34"/>
      <c r="I35" s="33"/>
      <c r="J35" s="59"/>
      <c r="K35" s="52"/>
      <c r="L35" s="53">
        <f t="shared" si="1"/>
        <v>0</v>
      </c>
      <c r="M35" s="54">
        <f t="shared" si="2"/>
        <v>0</v>
      </c>
      <c r="N35" s="60"/>
      <c r="O35" s="61"/>
      <c r="P35" s="61"/>
      <c r="Q35" s="61"/>
      <c r="R35" s="77"/>
      <c r="S35" s="78"/>
      <c r="T35" s="78"/>
      <c r="U35" s="77"/>
      <c r="V35" s="73"/>
      <c r="W35" s="31"/>
      <c r="X35" s="31"/>
      <c r="Y35" s="82">
        <f t="shared" si="3"/>
        <v>0</v>
      </c>
      <c r="Z35" s="84"/>
    </row>
    <row r="36" s="2" customFormat="1" customHeight="1" spans="1:26">
      <c r="A36" s="35" t="s">
        <v>3</v>
      </c>
      <c r="B36" s="36">
        <f t="shared" ref="B36:Z36" si="4">SUM(B5:B35)</f>
        <v>0</v>
      </c>
      <c r="C36" s="36">
        <f t="shared" si="4"/>
        <v>0</v>
      </c>
      <c r="D36" s="36">
        <f t="shared" si="4"/>
        <v>0</v>
      </c>
      <c r="E36" s="36">
        <f t="shared" si="4"/>
        <v>0</v>
      </c>
      <c r="F36" s="36">
        <f t="shared" si="4"/>
        <v>0</v>
      </c>
      <c r="G36" s="36">
        <f t="shared" si="4"/>
        <v>0</v>
      </c>
      <c r="H36" s="36">
        <f t="shared" si="4"/>
        <v>0</v>
      </c>
      <c r="I36" s="36">
        <f t="shared" si="4"/>
        <v>0</v>
      </c>
      <c r="J36" s="36">
        <f t="shared" si="4"/>
        <v>0</v>
      </c>
      <c r="K36" s="36">
        <f t="shared" si="4"/>
        <v>0</v>
      </c>
      <c r="L36" s="36">
        <f t="shared" si="4"/>
        <v>0</v>
      </c>
      <c r="M36" s="36">
        <f t="shared" si="4"/>
        <v>0</v>
      </c>
      <c r="N36" s="36">
        <f t="shared" si="4"/>
        <v>0</v>
      </c>
      <c r="O36" s="36">
        <f t="shared" si="4"/>
        <v>0</v>
      </c>
      <c r="P36" s="36">
        <f t="shared" si="4"/>
        <v>0</v>
      </c>
      <c r="Q36" s="36">
        <f t="shared" si="4"/>
        <v>0</v>
      </c>
      <c r="R36" s="36">
        <f t="shared" si="4"/>
        <v>0</v>
      </c>
      <c r="S36" s="36">
        <f t="shared" si="4"/>
        <v>0</v>
      </c>
      <c r="T36" s="36">
        <f t="shared" si="4"/>
        <v>0</v>
      </c>
      <c r="U36" s="36">
        <f t="shared" si="4"/>
        <v>0</v>
      </c>
      <c r="V36" s="36">
        <f t="shared" si="4"/>
        <v>0</v>
      </c>
      <c r="W36" s="36">
        <f t="shared" si="4"/>
        <v>0</v>
      </c>
      <c r="X36" s="36">
        <f t="shared" si="4"/>
        <v>0</v>
      </c>
      <c r="Y36" s="36">
        <f t="shared" si="4"/>
        <v>0</v>
      </c>
      <c r="Z36" s="36">
        <f t="shared" si="4"/>
        <v>0</v>
      </c>
    </row>
    <row r="37" s="2" customFormat="1" ht="20.25" customHeight="1" spans="1:26">
      <c r="A37" s="37" t="s">
        <v>24</v>
      </c>
      <c r="B37" s="38" t="e">
        <f t="shared" ref="B37:Z37" si="5">AVERAGE(B5:B35)</f>
        <v>#DIV/0!</v>
      </c>
      <c r="C37" s="38" t="e">
        <f t="shared" si="5"/>
        <v>#DIV/0!</v>
      </c>
      <c r="D37" s="38" t="e">
        <f t="shared" si="5"/>
        <v>#DIV/0!</v>
      </c>
      <c r="E37" s="38" t="e">
        <f t="shared" si="5"/>
        <v>#DIV/0!</v>
      </c>
      <c r="F37" s="38">
        <f t="shared" si="5"/>
        <v>0</v>
      </c>
      <c r="G37" s="38" t="e">
        <f t="shared" si="5"/>
        <v>#DIV/0!</v>
      </c>
      <c r="H37" s="38" t="e">
        <f t="shared" si="5"/>
        <v>#DIV/0!</v>
      </c>
      <c r="I37" s="38" t="e">
        <f t="shared" si="5"/>
        <v>#DIV/0!</v>
      </c>
      <c r="J37" s="38" t="e">
        <f t="shared" si="5"/>
        <v>#DIV/0!</v>
      </c>
      <c r="K37" s="38" t="e">
        <f t="shared" si="5"/>
        <v>#DIV/0!</v>
      </c>
      <c r="L37" s="38">
        <f t="shared" si="5"/>
        <v>0</v>
      </c>
      <c r="M37" s="38">
        <f t="shared" si="5"/>
        <v>0</v>
      </c>
      <c r="N37" s="38" t="e">
        <f t="shared" si="5"/>
        <v>#DIV/0!</v>
      </c>
      <c r="O37" s="38" t="e">
        <f t="shared" si="5"/>
        <v>#DIV/0!</v>
      </c>
      <c r="P37" s="38" t="e">
        <f t="shared" si="5"/>
        <v>#DIV/0!</v>
      </c>
      <c r="Q37" s="38" t="e">
        <f t="shared" si="5"/>
        <v>#DIV/0!</v>
      </c>
      <c r="R37" s="38" t="e">
        <f t="shared" si="5"/>
        <v>#DIV/0!</v>
      </c>
      <c r="S37" s="38" t="e">
        <f t="shared" si="5"/>
        <v>#DIV/0!</v>
      </c>
      <c r="T37" s="38" t="e">
        <f t="shared" si="5"/>
        <v>#DIV/0!</v>
      </c>
      <c r="U37" s="38" t="e">
        <f t="shared" si="5"/>
        <v>#DIV/0!</v>
      </c>
      <c r="V37" s="38" t="e">
        <f t="shared" si="5"/>
        <v>#DIV/0!</v>
      </c>
      <c r="W37" s="38" t="e">
        <f t="shared" si="5"/>
        <v>#DIV/0!</v>
      </c>
      <c r="X37" s="38" t="e">
        <f t="shared" si="5"/>
        <v>#DIV/0!</v>
      </c>
      <c r="Y37" s="38">
        <f t="shared" si="5"/>
        <v>0</v>
      </c>
      <c r="Z37" s="38" t="e">
        <f t="shared" si="5"/>
        <v>#DIV/0!</v>
      </c>
    </row>
    <row r="38" s="1" customFormat="1" ht="22.5" customHeight="1" spans="1:26">
      <c r="A38" s="39" t="s">
        <v>25</v>
      </c>
      <c r="B38" s="40">
        <f t="shared" ref="B38:Z38" si="6">MAX(B5:B35)</f>
        <v>0</v>
      </c>
      <c r="C38" s="40">
        <f t="shared" si="6"/>
        <v>0</v>
      </c>
      <c r="D38" s="40">
        <f t="shared" si="6"/>
        <v>0</v>
      </c>
      <c r="E38" s="40">
        <f t="shared" si="6"/>
        <v>0</v>
      </c>
      <c r="F38" s="40">
        <f t="shared" si="6"/>
        <v>0</v>
      </c>
      <c r="G38" s="40">
        <f t="shared" si="6"/>
        <v>0</v>
      </c>
      <c r="H38" s="40">
        <f t="shared" si="6"/>
        <v>0</v>
      </c>
      <c r="I38" s="40">
        <f t="shared" si="6"/>
        <v>0</v>
      </c>
      <c r="J38" s="40">
        <f t="shared" si="6"/>
        <v>0</v>
      </c>
      <c r="K38" s="40">
        <f t="shared" si="6"/>
        <v>0</v>
      </c>
      <c r="L38" s="40">
        <f t="shared" si="6"/>
        <v>0</v>
      </c>
      <c r="M38" s="40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</row>
    <row r="39" s="1" customFormat="1" ht="23.25" customHeight="1" spans="1:26">
      <c r="A39" s="41" t="s">
        <v>26</v>
      </c>
      <c r="B39" s="42">
        <f t="shared" ref="B39:Z39" si="7">MIN(B5:B35)</f>
        <v>0</v>
      </c>
      <c r="C39" s="42">
        <f t="shared" si="7"/>
        <v>0</v>
      </c>
      <c r="D39" s="42">
        <f t="shared" si="7"/>
        <v>0</v>
      </c>
      <c r="E39" s="42">
        <f t="shared" si="7"/>
        <v>0</v>
      </c>
      <c r="F39" s="42">
        <f t="shared" si="7"/>
        <v>0</v>
      </c>
      <c r="G39" s="42">
        <f t="shared" si="7"/>
        <v>0</v>
      </c>
      <c r="H39" s="42">
        <f t="shared" si="7"/>
        <v>0</v>
      </c>
      <c r="I39" s="42">
        <f t="shared" si="7"/>
        <v>0</v>
      </c>
      <c r="J39" s="42">
        <f t="shared" si="7"/>
        <v>0</v>
      </c>
      <c r="K39" s="42">
        <f t="shared" si="7"/>
        <v>0</v>
      </c>
      <c r="L39" s="42">
        <f t="shared" si="7"/>
        <v>0</v>
      </c>
      <c r="M39" s="42">
        <f t="shared" si="7"/>
        <v>0</v>
      </c>
      <c r="N39" s="42">
        <f t="shared" si="7"/>
        <v>0</v>
      </c>
      <c r="O39" s="42">
        <f t="shared" si="7"/>
        <v>0</v>
      </c>
      <c r="P39" s="42">
        <f t="shared" si="7"/>
        <v>0</v>
      </c>
      <c r="Q39" s="42">
        <f t="shared" si="7"/>
        <v>0</v>
      </c>
      <c r="R39" s="42">
        <f t="shared" si="7"/>
        <v>0</v>
      </c>
      <c r="S39" s="42">
        <f t="shared" si="7"/>
        <v>0</v>
      </c>
      <c r="T39" s="42">
        <f t="shared" si="7"/>
        <v>0</v>
      </c>
      <c r="U39" s="42">
        <f t="shared" si="7"/>
        <v>0</v>
      </c>
      <c r="V39" s="42">
        <f t="shared" si="7"/>
        <v>0</v>
      </c>
      <c r="W39" s="42">
        <f t="shared" si="7"/>
        <v>0</v>
      </c>
      <c r="X39" s="42">
        <f t="shared" si="7"/>
        <v>0</v>
      </c>
      <c r="Y39" s="42">
        <f t="shared" si="7"/>
        <v>0</v>
      </c>
      <c r="Z39" s="42">
        <f t="shared" si="7"/>
        <v>0</v>
      </c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  <row r="72" s="1" customFormat="1" spans="1:26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R72" s="6"/>
      <c r="S72" s="6"/>
      <c r="T72" s="6"/>
      <c r="U72" s="6"/>
      <c r="V72" s="6"/>
      <c r="Z72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workbookViewId="0">
      <selection activeCell="U29" sqref="U29"/>
    </sheetView>
  </sheetViews>
  <sheetFormatPr defaultColWidth="9" defaultRowHeight="18.75"/>
  <cols>
    <col min="1" max="1" width="13" style="3" customWidth="1"/>
    <col min="2" max="2" width="11.75" style="4" customWidth="1"/>
    <col min="3" max="4" width="12.5" style="4" customWidth="1"/>
    <col min="5" max="5" width="9.875" style="4" customWidth="1"/>
    <col min="6" max="6" width="19.25" style="4" customWidth="1"/>
    <col min="7" max="7" width="11.125" style="5" customWidth="1"/>
    <col min="8" max="8" width="10.625" style="5" customWidth="1"/>
    <col min="9" max="9" width="9.125" style="5" customWidth="1"/>
    <col min="10" max="12" width="11.125" style="4" customWidth="1"/>
    <col min="13" max="13" width="19.75" style="4" customWidth="1"/>
    <col min="14" max="14" width="9.875" style="1" customWidth="1"/>
    <col min="15" max="15" width="10.125" style="1" customWidth="1"/>
    <col min="16" max="17" width="11.125" style="1" customWidth="1"/>
    <col min="18" max="19" width="11.125" style="6" customWidth="1"/>
    <col min="20" max="22" width="10.875" style="6" customWidth="1"/>
    <col min="23" max="23" width="12.375" style="1" customWidth="1"/>
    <col min="24" max="25" width="10.875" style="1" customWidth="1"/>
    <col min="26" max="26" width="16.125" style="7" customWidth="1"/>
    <col min="27" max="27" width="13" style="1" customWidth="1"/>
    <col min="28" max="16384" width="9" style="1"/>
  </cols>
  <sheetData>
    <row r="1" s="1" customFormat="1" ht="13.5" customHeight="1" spans="1:26">
      <c r="A1" s="8" t="s">
        <v>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"/>
    </row>
    <row r="2" s="1" customFormat="1" ht="27.75" customHeight="1" spans="1:26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7"/>
    </row>
    <row r="3" s="1" customFormat="1" ht="26.25" customHeight="1" spans="1:26">
      <c r="A3" s="12" t="s">
        <v>1</v>
      </c>
      <c r="B3" s="13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43"/>
      <c r="M3" s="44" t="s">
        <v>3</v>
      </c>
      <c r="N3" s="45" t="s">
        <v>4</v>
      </c>
      <c r="O3" s="46"/>
      <c r="P3" s="46"/>
      <c r="Q3" s="46"/>
      <c r="R3" s="46"/>
      <c r="S3" s="46"/>
      <c r="T3" s="46"/>
      <c r="U3" s="46"/>
      <c r="V3" s="62"/>
      <c r="W3" s="45" t="s">
        <v>5</v>
      </c>
      <c r="X3" s="46"/>
      <c r="Y3" s="46"/>
      <c r="Z3" s="79" t="s">
        <v>6</v>
      </c>
    </row>
    <row r="4" s="1" customFormat="1" ht="38.25" spans="1:26">
      <c r="A4" s="15"/>
      <c r="B4" s="16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47" t="s">
        <v>16</v>
      </c>
      <c r="L4" s="48" t="s">
        <v>17</v>
      </c>
      <c r="M4" s="49"/>
      <c r="N4" s="50" t="s">
        <v>7</v>
      </c>
      <c r="O4" s="51" t="s">
        <v>8</v>
      </c>
      <c r="P4" s="51" t="s">
        <v>9</v>
      </c>
      <c r="Q4" s="63" t="s">
        <v>10</v>
      </c>
      <c r="R4" s="64" t="s">
        <v>12</v>
      </c>
      <c r="S4" s="64" t="s">
        <v>13</v>
      </c>
      <c r="T4" s="65" t="s">
        <v>14</v>
      </c>
      <c r="U4" s="66" t="s">
        <v>18</v>
      </c>
      <c r="V4" s="67" t="s">
        <v>19</v>
      </c>
      <c r="W4" s="68" t="s">
        <v>20</v>
      </c>
      <c r="X4" s="69" t="s">
        <v>21</v>
      </c>
      <c r="Y4" s="80" t="s">
        <v>22</v>
      </c>
      <c r="Z4" s="81" t="s">
        <v>23</v>
      </c>
    </row>
    <row r="5" s="1" customFormat="1" spans="1:26">
      <c r="A5" s="18">
        <v>44805</v>
      </c>
      <c r="B5" s="19"/>
      <c r="C5" s="20"/>
      <c r="D5" s="20"/>
      <c r="E5" s="21"/>
      <c r="F5" s="22">
        <f t="shared" ref="F5:F35" si="0">SUM(B5:E5)</f>
        <v>0</v>
      </c>
      <c r="G5" s="23"/>
      <c r="H5" s="23"/>
      <c r="I5" s="21"/>
      <c r="J5" s="21"/>
      <c r="K5" s="52"/>
      <c r="L5" s="53">
        <f t="shared" ref="L5:L35" si="1">SUM(G5:K5)</f>
        <v>0</v>
      </c>
      <c r="M5" s="54">
        <f t="shared" ref="M5:M35" si="2">SUM(F5,L5)</f>
        <v>0</v>
      </c>
      <c r="N5" s="55"/>
      <c r="O5" s="56"/>
      <c r="P5" s="56"/>
      <c r="Q5" s="56"/>
      <c r="R5" s="70"/>
      <c r="S5" s="71"/>
      <c r="T5" s="71"/>
      <c r="U5" s="72"/>
      <c r="V5" s="73"/>
      <c r="W5" s="24"/>
      <c r="X5" s="24"/>
      <c r="Y5" s="82">
        <f t="shared" ref="Y5:Y35" si="3">SUM(W5:X5)</f>
        <v>0</v>
      </c>
      <c r="Z5" s="83"/>
    </row>
    <row r="6" s="1" customFormat="1" spans="1:26">
      <c r="A6" s="18">
        <v>44806</v>
      </c>
      <c r="B6" s="24"/>
      <c r="C6" s="25"/>
      <c r="D6" s="25"/>
      <c r="E6" s="26"/>
      <c r="F6" s="22">
        <f t="shared" si="0"/>
        <v>0</v>
      </c>
      <c r="G6" s="27"/>
      <c r="H6" s="27"/>
      <c r="I6" s="26"/>
      <c r="J6" s="26"/>
      <c r="K6" s="52"/>
      <c r="L6" s="53">
        <f t="shared" si="1"/>
        <v>0</v>
      </c>
      <c r="M6" s="54">
        <f t="shared" si="2"/>
        <v>0</v>
      </c>
      <c r="N6" s="55"/>
      <c r="O6" s="56"/>
      <c r="P6" s="56"/>
      <c r="Q6" s="56"/>
      <c r="R6" s="70"/>
      <c r="S6" s="73"/>
      <c r="T6" s="73"/>
      <c r="U6" s="72"/>
      <c r="V6" s="73"/>
      <c r="W6" s="24"/>
      <c r="X6" s="24"/>
      <c r="Y6" s="82">
        <f t="shared" si="3"/>
        <v>0</v>
      </c>
      <c r="Z6" s="84"/>
    </row>
    <row r="7" s="1" customFormat="1" spans="1:26">
      <c r="A7" s="18">
        <v>44807</v>
      </c>
      <c r="B7" s="24"/>
      <c r="C7" s="25"/>
      <c r="D7" s="25"/>
      <c r="E7" s="26"/>
      <c r="F7" s="22">
        <f t="shared" si="0"/>
        <v>0</v>
      </c>
      <c r="G7" s="27"/>
      <c r="H7" s="27"/>
      <c r="I7" s="26"/>
      <c r="J7" s="26"/>
      <c r="K7" s="52"/>
      <c r="L7" s="53">
        <f t="shared" si="1"/>
        <v>0</v>
      </c>
      <c r="M7" s="54">
        <f t="shared" si="2"/>
        <v>0</v>
      </c>
      <c r="N7" s="55"/>
      <c r="O7" s="56"/>
      <c r="P7" s="56"/>
      <c r="Q7" s="56"/>
      <c r="R7" s="70"/>
      <c r="S7" s="73"/>
      <c r="T7" s="73"/>
      <c r="U7" s="72"/>
      <c r="V7" s="73"/>
      <c r="W7" s="24"/>
      <c r="X7" s="24"/>
      <c r="Y7" s="82">
        <f t="shared" si="3"/>
        <v>0</v>
      </c>
      <c r="Z7" s="84"/>
    </row>
    <row r="8" s="1" customFormat="1" spans="1:26">
      <c r="A8" s="18">
        <v>44808</v>
      </c>
      <c r="B8" s="24"/>
      <c r="C8" s="25"/>
      <c r="D8" s="25"/>
      <c r="E8" s="26"/>
      <c r="F8" s="22">
        <f t="shared" si="0"/>
        <v>0</v>
      </c>
      <c r="G8" s="27"/>
      <c r="H8" s="27"/>
      <c r="I8" s="26"/>
      <c r="J8" s="26"/>
      <c r="K8" s="52"/>
      <c r="L8" s="53">
        <f t="shared" si="1"/>
        <v>0</v>
      </c>
      <c r="M8" s="54">
        <f t="shared" si="2"/>
        <v>0</v>
      </c>
      <c r="N8" s="55"/>
      <c r="O8" s="56"/>
      <c r="P8" s="56"/>
      <c r="Q8" s="56"/>
      <c r="R8" s="70"/>
      <c r="S8" s="73"/>
      <c r="T8" s="73"/>
      <c r="U8" s="72"/>
      <c r="V8" s="73"/>
      <c r="W8" s="24"/>
      <c r="X8" s="24"/>
      <c r="Y8" s="82">
        <f t="shared" si="3"/>
        <v>0</v>
      </c>
      <c r="Z8" s="84"/>
    </row>
    <row r="9" s="1" customFormat="1" spans="1:26">
      <c r="A9" s="18">
        <v>44809</v>
      </c>
      <c r="B9" s="24"/>
      <c r="C9" s="25"/>
      <c r="D9" s="25"/>
      <c r="E9" s="26"/>
      <c r="F9" s="22">
        <f t="shared" si="0"/>
        <v>0</v>
      </c>
      <c r="G9" s="27"/>
      <c r="H9" s="27"/>
      <c r="I9" s="26"/>
      <c r="J9" s="26"/>
      <c r="K9" s="52"/>
      <c r="L9" s="53">
        <f t="shared" si="1"/>
        <v>0</v>
      </c>
      <c r="M9" s="54">
        <f t="shared" si="2"/>
        <v>0</v>
      </c>
      <c r="N9" s="55"/>
      <c r="O9" s="56"/>
      <c r="P9" s="56"/>
      <c r="Q9" s="56"/>
      <c r="R9" s="70"/>
      <c r="S9" s="73"/>
      <c r="T9" s="73"/>
      <c r="U9" s="72"/>
      <c r="V9" s="73"/>
      <c r="W9" s="24"/>
      <c r="X9" s="24"/>
      <c r="Y9" s="82">
        <f t="shared" si="3"/>
        <v>0</v>
      </c>
      <c r="Z9" s="84"/>
    </row>
    <row r="10" s="1" customFormat="1" spans="1:26">
      <c r="A10" s="18">
        <v>44810</v>
      </c>
      <c r="B10" s="24"/>
      <c r="C10" s="25"/>
      <c r="D10" s="25"/>
      <c r="E10" s="26"/>
      <c r="F10" s="22">
        <f t="shared" si="0"/>
        <v>0</v>
      </c>
      <c r="G10" s="27"/>
      <c r="H10" s="27"/>
      <c r="I10" s="26"/>
      <c r="J10" s="26"/>
      <c r="K10" s="52"/>
      <c r="L10" s="53">
        <f t="shared" si="1"/>
        <v>0</v>
      </c>
      <c r="M10" s="54">
        <f t="shared" si="2"/>
        <v>0</v>
      </c>
      <c r="N10" s="55"/>
      <c r="O10" s="56"/>
      <c r="P10" s="56"/>
      <c r="Q10" s="56"/>
      <c r="R10" s="70"/>
      <c r="S10" s="73"/>
      <c r="T10" s="73"/>
      <c r="U10" s="72"/>
      <c r="V10" s="73"/>
      <c r="W10" s="24"/>
      <c r="X10" s="24"/>
      <c r="Y10" s="82">
        <f t="shared" si="3"/>
        <v>0</v>
      </c>
      <c r="Z10" s="84"/>
    </row>
    <row r="11" s="1" customFormat="1" spans="1:26">
      <c r="A11" s="18">
        <v>44811</v>
      </c>
      <c r="B11" s="24"/>
      <c r="C11" s="25"/>
      <c r="D11" s="25"/>
      <c r="E11" s="26"/>
      <c r="F11" s="22">
        <f t="shared" si="0"/>
        <v>0</v>
      </c>
      <c r="G11" s="27"/>
      <c r="H11" s="27"/>
      <c r="I11" s="26"/>
      <c r="J11" s="26"/>
      <c r="K11" s="52"/>
      <c r="L11" s="53">
        <f t="shared" si="1"/>
        <v>0</v>
      </c>
      <c r="M11" s="54">
        <f t="shared" si="2"/>
        <v>0</v>
      </c>
      <c r="N11" s="55"/>
      <c r="O11" s="56"/>
      <c r="P11" s="56"/>
      <c r="Q11" s="56"/>
      <c r="R11" s="70"/>
      <c r="S11" s="73"/>
      <c r="T11" s="73"/>
      <c r="U11" s="72"/>
      <c r="V11" s="73"/>
      <c r="W11" s="24"/>
      <c r="X11" s="24"/>
      <c r="Y11" s="82">
        <f t="shared" si="3"/>
        <v>0</v>
      </c>
      <c r="Z11" s="84"/>
    </row>
    <row r="12" s="1" customFormat="1" spans="1:26">
      <c r="A12" s="18">
        <v>44812</v>
      </c>
      <c r="B12" s="24"/>
      <c r="C12" s="25"/>
      <c r="D12" s="25"/>
      <c r="E12" s="26"/>
      <c r="F12" s="22">
        <f t="shared" si="0"/>
        <v>0</v>
      </c>
      <c r="G12" s="27"/>
      <c r="H12" s="27"/>
      <c r="I12" s="26"/>
      <c r="J12" s="26"/>
      <c r="K12" s="52"/>
      <c r="L12" s="53">
        <f t="shared" si="1"/>
        <v>0</v>
      </c>
      <c r="M12" s="54">
        <f t="shared" si="2"/>
        <v>0</v>
      </c>
      <c r="N12" s="55"/>
      <c r="O12" s="56"/>
      <c r="P12" s="56"/>
      <c r="Q12" s="56"/>
      <c r="R12" s="70"/>
      <c r="S12" s="73"/>
      <c r="T12" s="73"/>
      <c r="U12" s="72"/>
      <c r="V12" s="73"/>
      <c r="W12" s="24"/>
      <c r="X12" s="24"/>
      <c r="Y12" s="82">
        <f t="shared" si="3"/>
        <v>0</v>
      </c>
      <c r="Z12" s="84"/>
    </row>
    <row r="13" s="1" customFormat="1" spans="1:26">
      <c r="A13" s="18">
        <v>44813</v>
      </c>
      <c r="B13" s="24"/>
      <c r="C13" s="25"/>
      <c r="D13" s="25"/>
      <c r="E13" s="26"/>
      <c r="F13" s="22">
        <f t="shared" si="0"/>
        <v>0</v>
      </c>
      <c r="G13" s="27"/>
      <c r="H13" s="27"/>
      <c r="I13" s="26"/>
      <c r="J13" s="26"/>
      <c r="K13" s="52"/>
      <c r="L13" s="53">
        <f t="shared" si="1"/>
        <v>0</v>
      </c>
      <c r="M13" s="54">
        <f t="shared" si="2"/>
        <v>0</v>
      </c>
      <c r="N13" s="55"/>
      <c r="O13" s="56"/>
      <c r="P13" s="56"/>
      <c r="Q13" s="56"/>
      <c r="R13" s="70"/>
      <c r="S13" s="73"/>
      <c r="T13" s="73"/>
      <c r="U13" s="72"/>
      <c r="V13" s="73"/>
      <c r="W13" s="24"/>
      <c r="X13" s="24"/>
      <c r="Y13" s="82">
        <f t="shared" si="3"/>
        <v>0</v>
      </c>
      <c r="Z13" s="84"/>
    </row>
    <row r="14" s="1" customFormat="1" spans="1:26">
      <c r="A14" s="18">
        <v>44814</v>
      </c>
      <c r="B14" s="24"/>
      <c r="C14" s="25"/>
      <c r="D14" s="25"/>
      <c r="E14" s="26"/>
      <c r="F14" s="22">
        <f t="shared" si="0"/>
        <v>0</v>
      </c>
      <c r="G14" s="27"/>
      <c r="H14" s="27"/>
      <c r="I14" s="26"/>
      <c r="J14" s="26"/>
      <c r="K14" s="52"/>
      <c r="L14" s="53">
        <f t="shared" si="1"/>
        <v>0</v>
      </c>
      <c r="M14" s="54">
        <f t="shared" si="2"/>
        <v>0</v>
      </c>
      <c r="N14" s="55"/>
      <c r="O14" s="56"/>
      <c r="P14" s="56"/>
      <c r="Q14" s="56"/>
      <c r="R14" s="70"/>
      <c r="S14" s="73"/>
      <c r="T14" s="73"/>
      <c r="U14" s="72"/>
      <c r="V14" s="73"/>
      <c r="W14" s="24"/>
      <c r="X14" s="24"/>
      <c r="Y14" s="82">
        <f t="shared" si="3"/>
        <v>0</v>
      </c>
      <c r="Z14" s="84"/>
    </row>
    <row r="15" s="1" customFormat="1" spans="1:26">
      <c r="A15" s="18">
        <v>44815</v>
      </c>
      <c r="B15" s="24"/>
      <c r="C15" s="25"/>
      <c r="D15" s="25"/>
      <c r="E15" s="26"/>
      <c r="F15" s="22">
        <f t="shared" si="0"/>
        <v>0</v>
      </c>
      <c r="G15" s="27"/>
      <c r="H15" s="27"/>
      <c r="I15" s="26"/>
      <c r="J15" s="26"/>
      <c r="K15" s="52"/>
      <c r="L15" s="53">
        <f t="shared" si="1"/>
        <v>0</v>
      </c>
      <c r="M15" s="54">
        <f t="shared" si="2"/>
        <v>0</v>
      </c>
      <c r="N15" s="55"/>
      <c r="O15" s="56"/>
      <c r="P15" s="56"/>
      <c r="Q15" s="56"/>
      <c r="R15" s="70"/>
      <c r="S15" s="73"/>
      <c r="T15" s="73"/>
      <c r="U15" s="72"/>
      <c r="V15" s="73"/>
      <c r="W15" s="24"/>
      <c r="X15" s="24"/>
      <c r="Y15" s="82">
        <f t="shared" si="3"/>
        <v>0</v>
      </c>
      <c r="Z15" s="84"/>
    </row>
    <row r="16" s="1" customFormat="1" spans="1:26">
      <c r="A16" s="18">
        <v>44816</v>
      </c>
      <c r="B16" s="24"/>
      <c r="C16" s="25"/>
      <c r="D16" s="25"/>
      <c r="E16" s="26"/>
      <c r="F16" s="22">
        <f t="shared" si="0"/>
        <v>0</v>
      </c>
      <c r="G16" s="27"/>
      <c r="H16" s="27"/>
      <c r="I16" s="26"/>
      <c r="J16" s="26"/>
      <c r="K16" s="52"/>
      <c r="L16" s="53">
        <f t="shared" si="1"/>
        <v>0</v>
      </c>
      <c r="M16" s="54">
        <f t="shared" si="2"/>
        <v>0</v>
      </c>
      <c r="N16" s="55"/>
      <c r="O16" s="56"/>
      <c r="P16" s="56"/>
      <c r="Q16" s="56"/>
      <c r="R16" s="70"/>
      <c r="S16" s="73"/>
      <c r="T16" s="73"/>
      <c r="U16" s="72"/>
      <c r="V16" s="73"/>
      <c r="W16" s="24"/>
      <c r="X16" s="24"/>
      <c r="Y16" s="82">
        <f t="shared" si="3"/>
        <v>0</v>
      </c>
      <c r="Z16" s="84"/>
    </row>
    <row r="17" s="1" customFormat="1" spans="1:26">
      <c r="A17" s="18">
        <v>44817</v>
      </c>
      <c r="B17" s="24"/>
      <c r="C17" s="25"/>
      <c r="D17" s="25"/>
      <c r="E17" s="26"/>
      <c r="F17" s="22">
        <f t="shared" si="0"/>
        <v>0</v>
      </c>
      <c r="G17" s="27"/>
      <c r="H17" s="27"/>
      <c r="I17" s="26"/>
      <c r="J17" s="26"/>
      <c r="K17" s="52"/>
      <c r="L17" s="53">
        <f t="shared" si="1"/>
        <v>0</v>
      </c>
      <c r="M17" s="54">
        <f t="shared" si="2"/>
        <v>0</v>
      </c>
      <c r="N17" s="55"/>
      <c r="O17" s="56"/>
      <c r="P17" s="56"/>
      <c r="Q17" s="56"/>
      <c r="R17" s="70"/>
      <c r="S17" s="73"/>
      <c r="T17" s="73"/>
      <c r="U17" s="72"/>
      <c r="V17" s="73"/>
      <c r="W17" s="24"/>
      <c r="X17" s="24"/>
      <c r="Y17" s="82">
        <f t="shared" si="3"/>
        <v>0</v>
      </c>
      <c r="Z17" s="84"/>
    </row>
    <row r="18" s="1" customFormat="1" spans="1:26">
      <c r="A18" s="18">
        <v>44818</v>
      </c>
      <c r="B18" s="24"/>
      <c r="C18" s="25"/>
      <c r="D18" s="25"/>
      <c r="E18" s="26"/>
      <c r="F18" s="22">
        <f t="shared" si="0"/>
        <v>0</v>
      </c>
      <c r="G18" s="28"/>
      <c r="H18" s="26"/>
      <c r="I18" s="26"/>
      <c r="J18" s="26"/>
      <c r="K18" s="52"/>
      <c r="L18" s="53">
        <f t="shared" si="1"/>
        <v>0</v>
      </c>
      <c r="M18" s="54">
        <f t="shared" si="2"/>
        <v>0</v>
      </c>
      <c r="N18" s="55"/>
      <c r="O18" s="56"/>
      <c r="P18" s="56"/>
      <c r="Q18" s="56"/>
      <c r="R18" s="70"/>
      <c r="S18" s="73"/>
      <c r="T18" s="73"/>
      <c r="U18" s="72"/>
      <c r="V18" s="73"/>
      <c r="W18" s="24"/>
      <c r="X18" s="24"/>
      <c r="Y18" s="82">
        <f t="shared" si="3"/>
        <v>0</v>
      </c>
      <c r="Z18" s="84"/>
    </row>
    <row r="19" s="1" customFormat="1" spans="1:26">
      <c r="A19" s="18">
        <v>44819</v>
      </c>
      <c r="B19" s="24"/>
      <c r="C19" s="25"/>
      <c r="D19" s="25"/>
      <c r="E19" s="26"/>
      <c r="F19" s="22">
        <f t="shared" si="0"/>
        <v>0</v>
      </c>
      <c r="G19" s="28"/>
      <c r="H19" s="26"/>
      <c r="I19" s="26"/>
      <c r="J19" s="26"/>
      <c r="K19" s="52"/>
      <c r="L19" s="53">
        <f t="shared" si="1"/>
        <v>0</v>
      </c>
      <c r="M19" s="54">
        <f t="shared" si="2"/>
        <v>0</v>
      </c>
      <c r="N19" s="55"/>
      <c r="O19" s="56"/>
      <c r="P19" s="56"/>
      <c r="Q19" s="56"/>
      <c r="R19" s="70"/>
      <c r="S19" s="73"/>
      <c r="T19" s="73"/>
      <c r="U19" s="72"/>
      <c r="V19" s="73"/>
      <c r="W19" s="24"/>
      <c r="X19" s="24"/>
      <c r="Y19" s="82">
        <f t="shared" si="3"/>
        <v>0</v>
      </c>
      <c r="Z19" s="84"/>
    </row>
    <row r="20" s="1" customFormat="1" spans="1:26">
      <c r="A20" s="18">
        <v>44820</v>
      </c>
      <c r="B20" s="24"/>
      <c r="C20" s="25"/>
      <c r="D20" s="29"/>
      <c r="E20" s="26"/>
      <c r="F20" s="22">
        <f t="shared" si="0"/>
        <v>0</v>
      </c>
      <c r="G20" s="28"/>
      <c r="H20" s="26"/>
      <c r="I20" s="27"/>
      <c r="J20" s="26"/>
      <c r="K20" s="52"/>
      <c r="L20" s="53">
        <f t="shared" si="1"/>
        <v>0</v>
      </c>
      <c r="M20" s="54">
        <f t="shared" si="2"/>
        <v>0</v>
      </c>
      <c r="N20" s="55"/>
      <c r="O20" s="56"/>
      <c r="P20" s="56"/>
      <c r="Q20" s="56"/>
      <c r="R20" s="70"/>
      <c r="S20" s="73"/>
      <c r="T20" s="73"/>
      <c r="U20" s="72"/>
      <c r="V20" s="73"/>
      <c r="W20" s="24"/>
      <c r="X20" s="24"/>
      <c r="Y20" s="82">
        <f t="shared" si="3"/>
        <v>0</v>
      </c>
      <c r="Z20" s="84"/>
    </row>
    <row r="21" s="1" customFormat="1" spans="1:26">
      <c r="A21" s="18">
        <v>44821</v>
      </c>
      <c r="B21" s="24"/>
      <c r="C21" s="25"/>
      <c r="D21" s="25"/>
      <c r="E21" s="26"/>
      <c r="F21" s="22">
        <f t="shared" si="0"/>
        <v>0</v>
      </c>
      <c r="G21" s="28"/>
      <c r="H21" s="26"/>
      <c r="I21" s="27"/>
      <c r="J21" s="26"/>
      <c r="K21" s="52"/>
      <c r="L21" s="53">
        <f t="shared" si="1"/>
        <v>0</v>
      </c>
      <c r="M21" s="54">
        <f t="shared" si="2"/>
        <v>0</v>
      </c>
      <c r="N21" s="55"/>
      <c r="O21" s="56"/>
      <c r="P21" s="56"/>
      <c r="Q21" s="56"/>
      <c r="R21" s="70"/>
      <c r="S21" s="73"/>
      <c r="T21" s="73"/>
      <c r="U21" s="72"/>
      <c r="V21" s="73"/>
      <c r="W21" s="24"/>
      <c r="X21" s="24"/>
      <c r="Y21" s="82">
        <f t="shared" si="3"/>
        <v>0</v>
      </c>
      <c r="Z21" s="84"/>
    </row>
    <row r="22" s="1" customFormat="1" spans="1:26">
      <c r="A22" s="18">
        <v>44822</v>
      </c>
      <c r="B22" s="24"/>
      <c r="C22" s="25"/>
      <c r="D22" s="25"/>
      <c r="E22" s="26"/>
      <c r="F22" s="22">
        <f t="shared" si="0"/>
        <v>0</v>
      </c>
      <c r="G22" s="28"/>
      <c r="H22" s="26"/>
      <c r="I22" s="27"/>
      <c r="J22" s="26"/>
      <c r="K22" s="52"/>
      <c r="L22" s="53">
        <f t="shared" si="1"/>
        <v>0</v>
      </c>
      <c r="M22" s="54">
        <f t="shared" si="2"/>
        <v>0</v>
      </c>
      <c r="N22" s="55"/>
      <c r="O22" s="56"/>
      <c r="P22" s="56"/>
      <c r="Q22" s="56"/>
      <c r="R22" s="70"/>
      <c r="S22" s="73"/>
      <c r="T22" s="73"/>
      <c r="U22" s="72"/>
      <c r="V22" s="73"/>
      <c r="W22" s="24"/>
      <c r="X22" s="24"/>
      <c r="Y22" s="82">
        <f t="shared" si="3"/>
        <v>0</v>
      </c>
      <c r="Z22" s="84"/>
    </row>
    <row r="23" s="1" customFormat="1" spans="1:26">
      <c r="A23" s="18">
        <v>44823</v>
      </c>
      <c r="B23" s="24"/>
      <c r="C23" s="25"/>
      <c r="D23" s="25"/>
      <c r="E23" s="26"/>
      <c r="F23" s="22">
        <f t="shared" si="0"/>
        <v>0</v>
      </c>
      <c r="G23" s="27"/>
      <c r="H23" s="23"/>
      <c r="I23" s="26"/>
      <c r="J23" s="26"/>
      <c r="K23" s="52"/>
      <c r="L23" s="53">
        <f t="shared" si="1"/>
        <v>0</v>
      </c>
      <c r="M23" s="54">
        <f t="shared" si="2"/>
        <v>0</v>
      </c>
      <c r="N23" s="55"/>
      <c r="O23" s="56"/>
      <c r="P23" s="56"/>
      <c r="Q23" s="56"/>
      <c r="R23" s="70"/>
      <c r="S23" s="73"/>
      <c r="T23" s="73"/>
      <c r="U23" s="72"/>
      <c r="V23" s="73"/>
      <c r="W23" s="24"/>
      <c r="X23" s="24"/>
      <c r="Y23" s="82">
        <f t="shared" si="3"/>
        <v>0</v>
      </c>
      <c r="Z23" s="84"/>
    </row>
    <row r="24" s="1" customFormat="1" spans="1:26">
      <c r="A24" s="18">
        <v>44824</v>
      </c>
      <c r="B24" s="24"/>
      <c r="C24" s="25"/>
      <c r="D24" s="25"/>
      <c r="E24" s="26"/>
      <c r="F24" s="22">
        <f t="shared" si="0"/>
        <v>0</v>
      </c>
      <c r="G24" s="27"/>
      <c r="H24" s="30"/>
      <c r="I24" s="26"/>
      <c r="J24" s="26"/>
      <c r="K24" s="52"/>
      <c r="L24" s="53">
        <f t="shared" si="1"/>
        <v>0</v>
      </c>
      <c r="M24" s="54">
        <f t="shared" si="2"/>
        <v>0</v>
      </c>
      <c r="N24" s="55"/>
      <c r="O24" s="56"/>
      <c r="P24" s="56"/>
      <c r="Q24" s="56"/>
      <c r="R24" s="70"/>
      <c r="S24" s="73"/>
      <c r="T24" s="73"/>
      <c r="U24" s="72"/>
      <c r="V24" s="73"/>
      <c r="W24" s="24"/>
      <c r="X24" s="24"/>
      <c r="Y24" s="82">
        <f t="shared" si="3"/>
        <v>0</v>
      </c>
      <c r="Z24" s="84"/>
    </row>
    <row r="25" s="1" customFormat="1" spans="1:26">
      <c r="A25" s="18">
        <v>44825</v>
      </c>
      <c r="B25" s="24"/>
      <c r="C25" s="25"/>
      <c r="D25" s="25"/>
      <c r="E25" s="26"/>
      <c r="F25" s="22">
        <f t="shared" si="0"/>
        <v>0</v>
      </c>
      <c r="G25" s="27"/>
      <c r="H25" s="27"/>
      <c r="I25" s="26"/>
      <c r="J25" s="26"/>
      <c r="K25" s="52"/>
      <c r="L25" s="53">
        <f t="shared" si="1"/>
        <v>0</v>
      </c>
      <c r="M25" s="54">
        <f t="shared" si="2"/>
        <v>0</v>
      </c>
      <c r="N25" s="55"/>
      <c r="O25" s="56"/>
      <c r="P25" s="56"/>
      <c r="Q25" s="56"/>
      <c r="R25" s="70"/>
      <c r="S25" s="73"/>
      <c r="T25" s="73"/>
      <c r="U25" s="72"/>
      <c r="V25" s="73"/>
      <c r="W25" s="24"/>
      <c r="X25" s="24"/>
      <c r="Y25" s="82">
        <f t="shared" si="3"/>
        <v>0</v>
      </c>
      <c r="Z25" s="84"/>
    </row>
    <row r="26" s="1" customFormat="1" spans="1:26">
      <c r="A26" s="18">
        <v>44826</v>
      </c>
      <c r="B26" s="24"/>
      <c r="C26" s="25"/>
      <c r="D26" s="25"/>
      <c r="E26" s="26"/>
      <c r="F26" s="22">
        <f t="shared" si="0"/>
        <v>0</v>
      </c>
      <c r="G26" s="27"/>
      <c r="H26" s="27"/>
      <c r="I26" s="26"/>
      <c r="J26" s="26"/>
      <c r="K26" s="52"/>
      <c r="L26" s="53">
        <f t="shared" si="1"/>
        <v>0</v>
      </c>
      <c r="M26" s="54">
        <f t="shared" si="2"/>
        <v>0</v>
      </c>
      <c r="N26" s="55"/>
      <c r="O26" s="56"/>
      <c r="P26" s="56"/>
      <c r="Q26" s="56"/>
      <c r="R26" s="70"/>
      <c r="S26" s="73"/>
      <c r="T26" s="73"/>
      <c r="U26" s="72"/>
      <c r="V26" s="73"/>
      <c r="W26" s="24"/>
      <c r="X26" s="24"/>
      <c r="Y26" s="82">
        <f t="shared" si="3"/>
        <v>0</v>
      </c>
      <c r="Z26" s="84"/>
    </row>
    <row r="27" s="1" customFormat="1" spans="1:27">
      <c r="A27" s="18">
        <v>44827</v>
      </c>
      <c r="B27" s="24"/>
      <c r="C27" s="25"/>
      <c r="D27" s="25"/>
      <c r="E27" s="26"/>
      <c r="F27" s="22">
        <f t="shared" si="0"/>
        <v>0</v>
      </c>
      <c r="G27" s="27"/>
      <c r="H27" s="27"/>
      <c r="I27" s="26"/>
      <c r="J27" s="26"/>
      <c r="K27" s="52"/>
      <c r="L27" s="53">
        <f t="shared" si="1"/>
        <v>0</v>
      </c>
      <c r="M27" s="54">
        <f t="shared" si="2"/>
        <v>0</v>
      </c>
      <c r="N27" s="55"/>
      <c r="O27" s="56"/>
      <c r="P27" s="56"/>
      <c r="Q27" s="56"/>
      <c r="R27" s="70"/>
      <c r="S27" s="73"/>
      <c r="T27" s="73"/>
      <c r="U27" s="72"/>
      <c r="V27" s="73"/>
      <c r="W27" s="24"/>
      <c r="X27" s="24"/>
      <c r="Y27" s="82">
        <f t="shared" si="3"/>
        <v>0</v>
      </c>
      <c r="Z27" s="84"/>
      <c r="AA27" s="85"/>
    </row>
    <row r="28" s="1" customFormat="1" spans="1:26">
      <c r="A28" s="18">
        <v>44828</v>
      </c>
      <c r="B28" s="24"/>
      <c r="C28" s="25"/>
      <c r="D28" s="25"/>
      <c r="E28" s="26"/>
      <c r="F28" s="22">
        <f t="shared" si="0"/>
        <v>0</v>
      </c>
      <c r="G28" s="27"/>
      <c r="H28" s="27"/>
      <c r="I28" s="26"/>
      <c r="J28" s="26"/>
      <c r="K28" s="52"/>
      <c r="L28" s="53">
        <f t="shared" si="1"/>
        <v>0</v>
      </c>
      <c r="M28" s="54">
        <f t="shared" si="2"/>
        <v>0</v>
      </c>
      <c r="N28" s="55"/>
      <c r="O28" s="56"/>
      <c r="P28" s="56"/>
      <c r="Q28" s="56"/>
      <c r="R28" s="70"/>
      <c r="S28" s="73"/>
      <c r="T28" s="73"/>
      <c r="U28" s="72"/>
      <c r="V28" s="73"/>
      <c r="W28" s="24"/>
      <c r="X28" s="24"/>
      <c r="Y28" s="82">
        <f t="shared" si="3"/>
        <v>0</v>
      </c>
      <c r="Z28" s="84"/>
    </row>
    <row r="29" s="1" customFormat="1" spans="1:26">
      <c r="A29" s="18">
        <v>44829</v>
      </c>
      <c r="B29" s="24"/>
      <c r="C29" s="25"/>
      <c r="D29" s="25"/>
      <c r="E29" s="26"/>
      <c r="F29" s="22">
        <f t="shared" si="0"/>
        <v>0</v>
      </c>
      <c r="G29" s="27"/>
      <c r="H29" s="27"/>
      <c r="I29" s="26"/>
      <c r="J29" s="26"/>
      <c r="K29" s="52"/>
      <c r="L29" s="53">
        <f t="shared" si="1"/>
        <v>0</v>
      </c>
      <c r="M29" s="54">
        <f t="shared" si="2"/>
        <v>0</v>
      </c>
      <c r="N29" s="55"/>
      <c r="O29" s="56"/>
      <c r="P29" s="56"/>
      <c r="Q29" s="56"/>
      <c r="R29" s="70"/>
      <c r="S29" s="73"/>
      <c r="T29" s="73"/>
      <c r="U29" s="72"/>
      <c r="V29" s="73"/>
      <c r="W29" s="24"/>
      <c r="X29" s="24"/>
      <c r="Y29" s="82">
        <f t="shared" si="3"/>
        <v>0</v>
      </c>
      <c r="Z29" s="84"/>
    </row>
    <row r="30" s="1" customFormat="1" spans="1:26">
      <c r="A30" s="18">
        <v>44830</v>
      </c>
      <c r="B30" s="24"/>
      <c r="C30" s="25"/>
      <c r="D30" s="25"/>
      <c r="E30" s="26"/>
      <c r="F30" s="22">
        <f t="shared" si="0"/>
        <v>0</v>
      </c>
      <c r="G30" s="27"/>
      <c r="H30" s="27"/>
      <c r="I30" s="26"/>
      <c r="J30" s="26"/>
      <c r="K30" s="52"/>
      <c r="L30" s="53">
        <f t="shared" si="1"/>
        <v>0</v>
      </c>
      <c r="M30" s="54">
        <f t="shared" si="2"/>
        <v>0</v>
      </c>
      <c r="N30" s="55"/>
      <c r="O30" s="56"/>
      <c r="P30" s="56"/>
      <c r="Q30" s="56"/>
      <c r="R30" s="70"/>
      <c r="S30" s="73"/>
      <c r="T30" s="73"/>
      <c r="U30" s="72"/>
      <c r="V30" s="73"/>
      <c r="W30" s="24"/>
      <c r="X30" s="24"/>
      <c r="Y30" s="82">
        <f t="shared" si="3"/>
        <v>0</v>
      </c>
      <c r="Z30" s="84"/>
    </row>
    <row r="31" s="1" customFormat="1" spans="1:26">
      <c r="A31" s="18">
        <v>44831</v>
      </c>
      <c r="B31" s="24"/>
      <c r="C31" s="25"/>
      <c r="D31" s="25"/>
      <c r="E31" s="26"/>
      <c r="F31" s="22">
        <f t="shared" si="0"/>
        <v>0</v>
      </c>
      <c r="G31" s="27"/>
      <c r="H31" s="27"/>
      <c r="I31" s="26"/>
      <c r="J31" s="26"/>
      <c r="K31" s="52"/>
      <c r="L31" s="53">
        <f t="shared" si="1"/>
        <v>0</v>
      </c>
      <c r="M31" s="54">
        <f t="shared" si="2"/>
        <v>0</v>
      </c>
      <c r="N31" s="55"/>
      <c r="O31" s="56"/>
      <c r="P31" s="56"/>
      <c r="Q31" s="56"/>
      <c r="R31" s="70"/>
      <c r="S31" s="73"/>
      <c r="T31" s="73"/>
      <c r="U31" s="72"/>
      <c r="V31" s="73"/>
      <c r="W31" s="27"/>
      <c r="X31" s="27"/>
      <c r="Y31" s="82">
        <f t="shared" si="3"/>
        <v>0</v>
      </c>
      <c r="Z31" s="84"/>
    </row>
    <row r="32" s="1" customFormat="1" spans="1:26">
      <c r="A32" s="18">
        <v>44832</v>
      </c>
      <c r="B32" s="24"/>
      <c r="C32" s="25"/>
      <c r="D32" s="25"/>
      <c r="E32" s="26"/>
      <c r="F32" s="22">
        <f t="shared" si="0"/>
        <v>0</v>
      </c>
      <c r="G32" s="27"/>
      <c r="H32" s="27"/>
      <c r="I32" s="26"/>
      <c r="J32" s="26"/>
      <c r="K32" s="52"/>
      <c r="L32" s="53">
        <f t="shared" si="1"/>
        <v>0</v>
      </c>
      <c r="M32" s="54">
        <f t="shared" si="2"/>
        <v>0</v>
      </c>
      <c r="N32" s="55"/>
      <c r="O32" s="56"/>
      <c r="P32" s="56"/>
      <c r="Q32" s="56"/>
      <c r="R32" s="70"/>
      <c r="S32" s="73"/>
      <c r="T32" s="73"/>
      <c r="U32" s="72"/>
      <c r="V32" s="73"/>
      <c r="W32" s="24"/>
      <c r="X32" s="24"/>
      <c r="Y32" s="82">
        <f t="shared" si="3"/>
        <v>0</v>
      </c>
      <c r="Z32" s="84"/>
    </row>
    <row r="33" s="1" customFormat="1" spans="1:26">
      <c r="A33" s="18">
        <v>44833</v>
      </c>
      <c r="B33" s="24"/>
      <c r="C33" s="25"/>
      <c r="D33" s="25"/>
      <c r="E33" s="26"/>
      <c r="F33" s="22">
        <f t="shared" si="0"/>
        <v>0</v>
      </c>
      <c r="G33" s="27"/>
      <c r="H33" s="27"/>
      <c r="I33" s="26"/>
      <c r="J33" s="26"/>
      <c r="K33" s="52"/>
      <c r="L33" s="53">
        <f t="shared" si="1"/>
        <v>0</v>
      </c>
      <c r="M33" s="54">
        <f t="shared" si="2"/>
        <v>0</v>
      </c>
      <c r="N33" s="55"/>
      <c r="O33" s="56"/>
      <c r="P33" s="56"/>
      <c r="Q33" s="56"/>
      <c r="R33" s="70"/>
      <c r="S33" s="73"/>
      <c r="T33" s="73"/>
      <c r="U33" s="72"/>
      <c r="V33" s="73"/>
      <c r="W33" s="24"/>
      <c r="X33" s="24"/>
      <c r="Y33" s="82">
        <f t="shared" si="3"/>
        <v>0</v>
      </c>
      <c r="Z33" s="84"/>
    </row>
    <row r="34" s="1" customFormat="1" ht="19.5" spans="1:26">
      <c r="A34" s="18">
        <v>44834</v>
      </c>
      <c r="B34" s="31"/>
      <c r="C34" s="32"/>
      <c r="D34" s="32"/>
      <c r="E34" s="33"/>
      <c r="F34" s="22">
        <f t="shared" si="0"/>
        <v>0</v>
      </c>
      <c r="G34" s="34"/>
      <c r="H34" s="34"/>
      <c r="I34" s="33"/>
      <c r="J34" s="26"/>
      <c r="K34" s="52"/>
      <c r="L34" s="53">
        <f t="shared" si="1"/>
        <v>0</v>
      </c>
      <c r="M34" s="54">
        <f t="shared" si="2"/>
        <v>0</v>
      </c>
      <c r="N34" s="57"/>
      <c r="O34" s="58"/>
      <c r="P34" s="58"/>
      <c r="Q34" s="58"/>
      <c r="R34" s="74"/>
      <c r="S34" s="75"/>
      <c r="T34" s="75"/>
      <c r="U34" s="76"/>
      <c r="V34" s="73"/>
      <c r="W34" s="31"/>
      <c r="X34" s="31"/>
      <c r="Y34" s="82">
        <f t="shared" si="3"/>
        <v>0</v>
      </c>
      <c r="Z34" s="84"/>
    </row>
    <row r="35" s="2" customFormat="1" customHeight="1" spans="1:26">
      <c r="A35" s="35" t="s">
        <v>3</v>
      </c>
      <c r="B35" s="36">
        <f t="shared" ref="B35:Z35" si="4">SUM(B5:B34)</f>
        <v>0</v>
      </c>
      <c r="C35" s="36">
        <f t="shared" si="4"/>
        <v>0</v>
      </c>
      <c r="D35" s="36">
        <f t="shared" si="4"/>
        <v>0</v>
      </c>
      <c r="E35" s="36">
        <f t="shared" si="4"/>
        <v>0</v>
      </c>
      <c r="F35" s="36">
        <f t="shared" si="4"/>
        <v>0</v>
      </c>
      <c r="G35" s="36">
        <f t="shared" si="4"/>
        <v>0</v>
      </c>
      <c r="H35" s="36">
        <f t="shared" si="4"/>
        <v>0</v>
      </c>
      <c r="I35" s="36">
        <f t="shared" si="4"/>
        <v>0</v>
      </c>
      <c r="J35" s="36">
        <f t="shared" si="4"/>
        <v>0</v>
      </c>
      <c r="K35" s="36">
        <f t="shared" si="4"/>
        <v>0</v>
      </c>
      <c r="L35" s="36">
        <f t="shared" si="4"/>
        <v>0</v>
      </c>
      <c r="M35" s="36">
        <f t="shared" si="4"/>
        <v>0</v>
      </c>
      <c r="N35" s="36">
        <f t="shared" si="4"/>
        <v>0</v>
      </c>
      <c r="O35" s="36">
        <f t="shared" si="4"/>
        <v>0</v>
      </c>
      <c r="P35" s="36">
        <f t="shared" si="4"/>
        <v>0</v>
      </c>
      <c r="Q35" s="36">
        <f t="shared" si="4"/>
        <v>0</v>
      </c>
      <c r="R35" s="36">
        <f t="shared" si="4"/>
        <v>0</v>
      </c>
      <c r="S35" s="36">
        <f t="shared" si="4"/>
        <v>0</v>
      </c>
      <c r="T35" s="36">
        <f t="shared" si="4"/>
        <v>0</v>
      </c>
      <c r="U35" s="36">
        <f t="shared" si="4"/>
        <v>0</v>
      </c>
      <c r="V35" s="36">
        <f t="shared" si="4"/>
        <v>0</v>
      </c>
      <c r="W35" s="36">
        <f t="shared" si="4"/>
        <v>0</v>
      </c>
      <c r="X35" s="36">
        <f t="shared" si="4"/>
        <v>0</v>
      </c>
      <c r="Y35" s="36">
        <f t="shared" si="4"/>
        <v>0</v>
      </c>
      <c r="Z35" s="36">
        <f t="shared" si="4"/>
        <v>0</v>
      </c>
    </row>
    <row r="36" s="2" customFormat="1" ht="20.25" customHeight="1" spans="1:26">
      <c r="A36" s="37" t="s">
        <v>24</v>
      </c>
      <c r="B36" s="38" t="e">
        <f t="shared" ref="B36:Z36" si="5">AVERAGE(B5:B34)</f>
        <v>#DIV/0!</v>
      </c>
      <c r="C36" s="38" t="e">
        <f t="shared" si="5"/>
        <v>#DIV/0!</v>
      </c>
      <c r="D36" s="38" t="e">
        <f t="shared" si="5"/>
        <v>#DIV/0!</v>
      </c>
      <c r="E36" s="38" t="e">
        <f t="shared" si="5"/>
        <v>#DIV/0!</v>
      </c>
      <c r="F36" s="38">
        <f t="shared" si="5"/>
        <v>0</v>
      </c>
      <c r="G36" s="38" t="e">
        <f t="shared" si="5"/>
        <v>#DIV/0!</v>
      </c>
      <c r="H36" s="38" t="e">
        <f t="shared" si="5"/>
        <v>#DIV/0!</v>
      </c>
      <c r="I36" s="38" t="e">
        <f t="shared" si="5"/>
        <v>#DIV/0!</v>
      </c>
      <c r="J36" s="38" t="e">
        <f t="shared" si="5"/>
        <v>#DIV/0!</v>
      </c>
      <c r="K36" s="38" t="e">
        <f t="shared" si="5"/>
        <v>#DIV/0!</v>
      </c>
      <c r="L36" s="38">
        <f t="shared" si="5"/>
        <v>0</v>
      </c>
      <c r="M36" s="38">
        <f t="shared" si="5"/>
        <v>0</v>
      </c>
      <c r="N36" s="38" t="e">
        <f t="shared" si="5"/>
        <v>#DIV/0!</v>
      </c>
      <c r="O36" s="38" t="e">
        <f t="shared" si="5"/>
        <v>#DIV/0!</v>
      </c>
      <c r="P36" s="38" t="e">
        <f t="shared" si="5"/>
        <v>#DIV/0!</v>
      </c>
      <c r="Q36" s="38" t="e">
        <f t="shared" si="5"/>
        <v>#DIV/0!</v>
      </c>
      <c r="R36" s="38" t="e">
        <f t="shared" si="5"/>
        <v>#DIV/0!</v>
      </c>
      <c r="S36" s="38" t="e">
        <f t="shared" si="5"/>
        <v>#DIV/0!</v>
      </c>
      <c r="T36" s="38" t="e">
        <f t="shared" si="5"/>
        <v>#DIV/0!</v>
      </c>
      <c r="U36" s="38" t="e">
        <f t="shared" si="5"/>
        <v>#DIV/0!</v>
      </c>
      <c r="V36" s="38" t="e">
        <f t="shared" si="5"/>
        <v>#DIV/0!</v>
      </c>
      <c r="W36" s="38" t="e">
        <f t="shared" si="5"/>
        <v>#DIV/0!</v>
      </c>
      <c r="X36" s="38" t="e">
        <f t="shared" si="5"/>
        <v>#DIV/0!</v>
      </c>
      <c r="Y36" s="38">
        <f t="shared" si="5"/>
        <v>0</v>
      </c>
      <c r="Z36" s="38" t="e">
        <f t="shared" si="5"/>
        <v>#DIV/0!</v>
      </c>
    </row>
    <row r="37" s="1" customFormat="1" ht="22.5" customHeight="1" spans="1:26">
      <c r="A37" s="39" t="s">
        <v>25</v>
      </c>
      <c r="B37" s="40">
        <f t="shared" ref="B37:Z37" si="6">MAX(B5:B34)</f>
        <v>0</v>
      </c>
      <c r="C37" s="40">
        <f t="shared" si="6"/>
        <v>0</v>
      </c>
      <c r="D37" s="40">
        <f t="shared" si="6"/>
        <v>0</v>
      </c>
      <c r="E37" s="40">
        <f t="shared" si="6"/>
        <v>0</v>
      </c>
      <c r="F37" s="40">
        <f t="shared" si="6"/>
        <v>0</v>
      </c>
      <c r="G37" s="40">
        <f t="shared" si="6"/>
        <v>0</v>
      </c>
      <c r="H37" s="40">
        <f t="shared" si="6"/>
        <v>0</v>
      </c>
      <c r="I37" s="40">
        <f t="shared" si="6"/>
        <v>0</v>
      </c>
      <c r="J37" s="40">
        <f t="shared" si="6"/>
        <v>0</v>
      </c>
      <c r="K37" s="40">
        <f t="shared" si="6"/>
        <v>0</v>
      </c>
      <c r="L37" s="40">
        <f t="shared" si="6"/>
        <v>0</v>
      </c>
      <c r="M37" s="40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</row>
    <row r="38" s="1" customFormat="1" ht="23.25" customHeight="1" spans="1:26">
      <c r="A38" s="41" t="s">
        <v>26</v>
      </c>
      <c r="B38" s="42">
        <f t="shared" ref="B38:Z38" si="7">MIN(B5:B34)</f>
        <v>0</v>
      </c>
      <c r="C38" s="42">
        <f t="shared" si="7"/>
        <v>0</v>
      </c>
      <c r="D38" s="42">
        <f t="shared" si="7"/>
        <v>0</v>
      </c>
      <c r="E38" s="42">
        <f t="shared" si="7"/>
        <v>0</v>
      </c>
      <c r="F38" s="42">
        <f t="shared" si="7"/>
        <v>0</v>
      </c>
      <c r="G38" s="42">
        <f t="shared" si="7"/>
        <v>0</v>
      </c>
      <c r="H38" s="42">
        <f t="shared" si="7"/>
        <v>0</v>
      </c>
      <c r="I38" s="42">
        <f t="shared" si="7"/>
        <v>0</v>
      </c>
      <c r="J38" s="42">
        <f t="shared" si="7"/>
        <v>0</v>
      </c>
      <c r="K38" s="42">
        <f t="shared" si="7"/>
        <v>0</v>
      </c>
      <c r="L38" s="42">
        <f t="shared" si="7"/>
        <v>0</v>
      </c>
      <c r="M38" s="42">
        <f t="shared" si="7"/>
        <v>0</v>
      </c>
      <c r="N38" s="42">
        <f t="shared" si="7"/>
        <v>0</v>
      </c>
      <c r="O38" s="42">
        <f t="shared" si="7"/>
        <v>0</v>
      </c>
      <c r="P38" s="42">
        <f t="shared" si="7"/>
        <v>0</v>
      </c>
      <c r="Q38" s="42">
        <f t="shared" si="7"/>
        <v>0</v>
      </c>
      <c r="R38" s="42">
        <f t="shared" si="7"/>
        <v>0</v>
      </c>
      <c r="S38" s="42">
        <f t="shared" si="7"/>
        <v>0</v>
      </c>
      <c r="T38" s="42">
        <f t="shared" si="7"/>
        <v>0</v>
      </c>
      <c r="U38" s="42">
        <f t="shared" si="7"/>
        <v>0</v>
      </c>
      <c r="V38" s="42">
        <f t="shared" si="7"/>
        <v>0</v>
      </c>
      <c r="W38" s="42">
        <f t="shared" si="7"/>
        <v>0</v>
      </c>
      <c r="X38" s="42">
        <f t="shared" si="7"/>
        <v>0</v>
      </c>
      <c r="Y38" s="42">
        <f t="shared" si="7"/>
        <v>0</v>
      </c>
      <c r="Z38" s="42">
        <f t="shared" si="7"/>
        <v>0</v>
      </c>
    </row>
    <row r="39" s="1" customFormat="1" spans="1:2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R39" s="6"/>
      <c r="S39" s="6"/>
      <c r="T39" s="6"/>
      <c r="U39" s="6"/>
      <c r="V39" s="6"/>
      <c r="Z39" s="7"/>
    </row>
    <row r="40" s="1" customFormat="1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R40" s="6"/>
      <c r="S40" s="6"/>
      <c r="T40" s="6"/>
      <c r="U40" s="6"/>
      <c r="V40" s="6"/>
      <c r="Z40" s="7"/>
    </row>
    <row r="41" s="1" customFormat="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R41" s="6"/>
      <c r="S41" s="6"/>
      <c r="T41" s="6"/>
      <c r="U41" s="6"/>
      <c r="V41" s="6"/>
      <c r="Z41" s="7"/>
    </row>
    <row r="42" s="1" customFormat="1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R42" s="6"/>
      <c r="S42" s="6"/>
      <c r="T42" s="6"/>
      <c r="U42" s="6"/>
      <c r="V42" s="6"/>
      <c r="Z42" s="7"/>
    </row>
    <row r="43" s="1" customFormat="1" spans="1:26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R43" s="6"/>
      <c r="S43" s="6"/>
      <c r="T43" s="6"/>
      <c r="U43" s="6"/>
      <c r="V43" s="6"/>
      <c r="Z43" s="7"/>
    </row>
    <row r="44" s="1" customFormat="1" spans="1:26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R44" s="6"/>
      <c r="S44" s="6"/>
      <c r="T44" s="6"/>
      <c r="U44" s="6"/>
      <c r="V44" s="6"/>
      <c r="Z44" s="7"/>
    </row>
    <row r="45" s="1" customFormat="1" spans="1:2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R45" s="6"/>
      <c r="S45" s="6"/>
      <c r="T45" s="6"/>
      <c r="U45" s="6"/>
      <c r="V45" s="6"/>
      <c r="Z45" s="7"/>
    </row>
    <row r="46" s="1" customFormat="1" spans="1:2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R46" s="6"/>
      <c r="S46" s="6"/>
      <c r="T46" s="6"/>
      <c r="U46" s="6"/>
      <c r="V46" s="6"/>
      <c r="Z46" s="7"/>
    </row>
    <row r="47" s="1" customFormat="1" spans="1:2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R47" s="6"/>
      <c r="S47" s="6"/>
      <c r="T47" s="6"/>
      <c r="U47" s="6"/>
      <c r="V47" s="6"/>
      <c r="Z47" s="7"/>
    </row>
    <row r="48" s="1" customFormat="1" spans="1:2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R48" s="6"/>
      <c r="S48" s="6"/>
      <c r="T48" s="6"/>
      <c r="U48" s="6"/>
      <c r="V48" s="6"/>
      <c r="Z48" s="7"/>
    </row>
    <row r="49" s="1" customFormat="1" spans="1:2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R49" s="6"/>
      <c r="S49" s="6"/>
      <c r="T49" s="6"/>
      <c r="U49" s="6"/>
      <c r="V49" s="6"/>
      <c r="Z49" s="7"/>
    </row>
    <row r="50" s="1" customFormat="1" spans="1:2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R50" s="6"/>
      <c r="S50" s="6"/>
      <c r="T50" s="6"/>
      <c r="U50" s="6"/>
      <c r="V50" s="6"/>
      <c r="Z50" s="7"/>
    </row>
    <row r="51" s="1" customFormat="1" spans="1:2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R51" s="6"/>
      <c r="S51" s="6"/>
      <c r="T51" s="6"/>
      <c r="U51" s="6"/>
      <c r="V51" s="6"/>
      <c r="Z51" s="7"/>
    </row>
    <row r="52" s="1" customFormat="1" spans="1:2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R52" s="6"/>
      <c r="S52" s="6"/>
      <c r="T52" s="6"/>
      <c r="U52" s="6"/>
      <c r="V52" s="6"/>
      <c r="Z52" s="7"/>
    </row>
    <row r="53" s="1" customFormat="1" spans="1:2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R53" s="6"/>
      <c r="S53" s="6"/>
      <c r="T53" s="6"/>
      <c r="U53" s="6"/>
      <c r="V53" s="6"/>
      <c r="Z53" s="7"/>
    </row>
    <row r="54" s="1" customFormat="1" spans="1:2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R54" s="6"/>
      <c r="S54" s="6"/>
      <c r="T54" s="6"/>
      <c r="U54" s="6"/>
      <c r="V54" s="6"/>
      <c r="Z54" s="7"/>
    </row>
    <row r="55" s="1" customFormat="1" spans="1:2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6"/>
      <c r="S55" s="6"/>
      <c r="T55" s="6"/>
      <c r="U55" s="6"/>
      <c r="V55" s="6"/>
      <c r="Z55" s="7"/>
    </row>
    <row r="56" s="1" customFormat="1" spans="1:2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R56" s="6"/>
      <c r="S56" s="6"/>
      <c r="T56" s="6"/>
      <c r="U56" s="6"/>
      <c r="V56" s="6"/>
      <c r="Z56" s="7"/>
    </row>
    <row r="57" s="1" customFormat="1" spans="1:2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R57" s="6"/>
      <c r="S57" s="6"/>
      <c r="T57" s="6"/>
      <c r="U57" s="6"/>
      <c r="V57" s="6"/>
      <c r="Z57" s="7"/>
    </row>
    <row r="58" s="1" customFormat="1" spans="1:26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R58" s="6"/>
      <c r="S58" s="6"/>
      <c r="T58" s="6"/>
      <c r="U58" s="6"/>
      <c r="V58" s="6"/>
      <c r="Z58" s="7"/>
    </row>
    <row r="59" s="1" customFormat="1" spans="1:2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R59" s="6"/>
      <c r="S59" s="6"/>
      <c r="T59" s="6"/>
      <c r="U59" s="6"/>
      <c r="V59" s="6"/>
      <c r="Z59" s="7"/>
    </row>
    <row r="60" s="1" customFormat="1" spans="1:2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R60" s="6"/>
      <c r="S60" s="6"/>
      <c r="T60" s="6"/>
      <c r="U60" s="6"/>
      <c r="V60" s="6"/>
      <c r="Z60" s="7"/>
    </row>
    <row r="61" s="1" customFormat="1" spans="1:2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R61" s="6"/>
      <c r="S61" s="6"/>
      <c r="T61" s="6"/>
      <c r="U61" s="6"/>
      <c r="V61" s="6"/>
      <c r="Z61" s="7"/>
    </row>
    <row r="62" s="1" customFormat="1" spans="1:2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R62" s="6"/>
      <c r="S62" s="6"/>
      <c r="T62" s="6"/>
      <c r="U62" s="6"/>
      <c r="V62" s="6"/>
      <c r="Z62" s="7"/>
    </row>
    <row r="63" s="1" customFormat="1" spans="1:2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R63" s="6"/>
      <c r="S63" s="6"/>
      <c r="T63" s="6"/>
      <c r="U63" s="6"/>
      <c r="V63" s="6"/>
      <c r="Z63" s="7"/>
    </row>
    <row r="64" s="1" customFormat="1" spans="1:2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R64" s="6"/>
      <c r="S64" s="6"/>
      <c r="T64" s="6"/>
      <c r="U64" s="6"/>
      <c r="V64" s="6"/>
      <c r="Z64" s="7"/>
    </row>
    <row r="65" s="1" customFormat="1" spans="1:2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R65" s="6"/>
      <c r="S65" s="6"/>
      <c r="T65" s="6"/>
      <c r="U65" s="6"/>
      <c r="V65" s="6"/>
      <c r="Z65" s="7"/>
    </row>
    <row r="66" s="1" customFormat="1" spans="1:2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R66" s="6"/>
      <c r="S66" s="6"/>
      <c r="T66" s="6"/>
      <c r="U66" s="6"/>
      <c r="V66" s="6"/>
      <c r="Z66" s="7"/>
    </row>
    <row r="67" s="1" customFormat="1" spans="1:2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R67" s="6"/>
      <c r="S67" s="6"/>
      <c r="T67" s="6"/>
      <c r="U67" s="6"/>
      <c r="V67" s="6"/>
      <c r="Z67" s="7"/>
    </row>
    <row r="68" s="1" customFormat="1" spans="1:26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R68" s="6"/>
      <c r="S68" s="6"/>
      <c r="T68" s="6"/>
      <c r="U68" s="6"/>
      <c r="V68" s="6"/>
      <c r="Z68" s="7"/>
    </row>
    <row r="69" s="1" customFormat="1" spans="1:26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R69" s="6"/>
      <c r="S69" s="6"/>
      <c r="T69" s="6"/>
      <c r="U69" s="6"/>
      <c r="V69" s="6"/>
      <c r="Z69" s="7"/>
    </row>
    <row r="70" s="1" customFormat="1" spans="1:26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R70" s="6"/>
      <c r="S70" s="6"/>
      <c r="T70" s="6"/>
      <c r="U70" s="6"/>
      <c r="V70" s="6"/>
      <c r="Z70" s="7"/>
    </row>
    <row r="71" s="1" customFormat="1" spans="1:26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R71" s="6"/>
      <c r="S71" s="6"/>
      <c r="T71" s="6"/>
      <c r="U71" s="6"/>
      <c r="V71" s="6"/>
      <c r="Z71" s="7"/>
    </row>
  </sheetData>
  <mergeCells count="6">
    <mergeCell ref="B3:L3"/>
    <mergeCell ref="N3:V3"/>
    <mergeCell ref="W3:Y3"/>
    <mergeCell ref="A3:A4"/>
    <mergeCell ref="M3:M4"/>
    <mergeCell ref="A1:Y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施银焕</cp:lastModifiedBy>
  <dcterms:created xsi:type="dcterms:W3CDTF">2022-01-01T20:37:00Z</dcterms:created>
  <dcterms:modified xsi:type="dcterms:W3CDTF">2022-03-07T02:48:41Z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E838ECBB778B482C90A7FF24A2CE321B</vt:lpwstr>
  </property>
  <property fmtid="{D5CDD505-2E9C-101B-9397-08002B2CF9AE}" pid="3" name="KSOProductBuildVer">
    <vt:lpwstr>2052-11.1.0.11365</vt:lpwstr>
  </property>
</Properties>
</file>