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myisepipp-my.sharepoint.com/personal/1190402_isep_ipp_pt/Documents/Engenharia Informática/2ºANO/1ºSEMESTRE/FSIAP(32225)/Trabalhos/Relatório Final Sobre o Trabalho 1/"/>
    </mc:Choice>
  </mc:AlternateContent>
  <xr:revisionPtr revIDLastSave="987" documentId="11_F25DC773A252ABDACC1048EE619E682A5BDE5902" xr6:coauthVersionLast="45" xr6:coauthVersionMax="45" xr10:uidLastSave="{F57CB5C6-3FC1-466B-8136-03A6FCFBC0D6}"/>
  <bookViews>
    <workbookView xWindow="-108" yWindow="-108" windowWidth="23256" windowHeight="12576" xr2:uid="{00000000-000D-0000-FFFF-FFFF00000000}"/>
  </bookViews>
  <sheets>
    <sheet name="EXs 1 E 2" sheetId="1" r:id="rId1"/>
    <sheet name="EX 3" sheetId="2" r:id="rId2"/>
    <sheet name="EX 4" sheetId="3" r:id="rId3"/>
    <sheet name="EX 5" sheetId="4" r:id="rId4"/>
    <sheet name="EX6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5" l="1"/>
  <c r="J46" i="4" l="1"/>
  <c r="J45" i="4"/>
  <c r="L19" i="4"/>
  <c r="L38" i="4" s="1"/>
  <c r="L28" i="4"/>
  <c r="H19" i="4"/>
  <c r="H27" i="4"/>
  <c r="H37" i="4"/>
  <c r="L10" i="4"/>
  <c r="N45" i="4" l="1"/>
  <c r="H38" i="4"/>
  <c r="L10" i="1"/>
  <c r="L14" i="1"/>
  <c r="L13" i="1"/>
  <c r="L12" i="1"/>
  <c r="L11" i="1"/>
  <c r="C34" i="2" l="1"/>
  <c r="C35" i="2" s="1"/>
  <c r="C36" i="2" s="1"/>
  <c r="C37" i="2" s="1"/>
  <c r="C38" i="2" s="1"/>
  <c r="C39" i="2" s="1"/>
  <c r="C40" i="2" s="1"/>
  <c r="C41" i="2" s="1"/>
  <c r="G33" i="2"/>
  <c r="G34" i="2" s="1"/>
  <c r="G35" i="2" s="1"/>
  <c r="G36" i="2" s="1"/>
  <c r="G37" i="2" s="1"/>
  <c r="G38" i="2" s="1"/>
  <c r="G39" i="2" s="1"/>
  <c r="G40" i="2" s="1"/>
  <c r="G41" i="2" s="1"/>
</calcChain>
</file>

<file path=xl/sharedStrings.xml><?xml version="1.0" encoding="utf-8"?>
<sst xmlns="http://schemas.openxmlformats.org/spreadsheetml/2006/main" count="92" uniqueCount="48">
  <si>
    <t>2DK_G01_FSIAP</t>
  </si>
  <si>
    <t>Exercícios 1 e 2</t>
  </si>
  <si>
    <t>X(CM)</t>
  </si>
  <si>
    <t>Y(CM)</t>
  </si>
  <si>
    <t>TENSÃO (V)</t>
  </si>
  <si>
    <t>LINHA 1</t>
  </si>
  <si>
    <t>LINHA 2</t>
  </si>
  <si>
    <t>LINHA 3</t>
  </si>
  <si>
    <t>LINHA 4</t>
  </si>
  <si>
    <t>LINHA 5</t>
  </si>
  <si>
    <t>Valores Médios:</t>
  </si>
  <si>
    <t>V</t>
  </si>
  <si>
    <t>LINHA</t>
  </si>
  <si>
    <t>Valores Medidos:</t>
  </si>
  <si>
    <t>Informações Importantes:</t>
  </si>
  <si>
    <t>Localização do Elétrodo Cilíndrico</t>
  </si>
  <si>
    <t>Localização do Elétrodo Plano</t>
  </si>
  <si>
    <t>Valores</t>
  </si>
  <si>
    <t>x(cm)</t>
  </si>
  <si>
    <t>y(cm)</t>
  </si>
  <si>
    <t>tensão(v)</t>
  </si>
  <si>
    <t>Diferença de potencial (V) relativamente ao elétrodo cilindríco</t>
  </si>
  <si>
    <t>Diferença de potencial (V) relativamente ao elétrodo plano</t>
  </si>
  <si>
    <t>Ponto a 3 cm do polo +</t>
  </si>
  <si>
    <t>Distância ao elétrodo Positivo(cm):</t>
  </si>
  <si>
    <t>Direção:</t>
  </si>
  <si>
    <t>Horizontal - linha que une os elétrodos (linha reta de menor distância)</t>
  </si>
  <si>
    <t>Sentido:</t>
  </si>
  <si>
    <t>Do elétrodo Positivo para o Elétrodo Negativo</t>
  </si>
  <si>
    <t>Exercício 5</t>
  </si>
  <si>
    <t>Exercício 4</t>
  </si>
  <si>
    <t>Exercício 3</t>
  </si>
  <si>
    <t>Exercício 6</t>
  </si>
  <si>
    <t>Polo +</t>
  </si>
  <si>
    <t>(cm)</t>
  </si>
  <si>
    <t>(m)</t>
  </si>
  <si>
    <t>Polo -</t>
  </si>
  <si>
    <t>Elétrodo Cilindríco</t>
  </si>
  <si>
    <t>Elétrodo Plano</t>
  </si>
  <si>
    <t>K=</t>
  </si>
  <si>
    <t>V=</t>
  </si>
  <si>
    <t>R=</t>
  </si>
  <si>
    <t>Resultado:</t>
  </si>
  <si>
    <t>Q=</t>
  </si>
  <si>
    <t>D=</t>
  </si>
  <si>
    <t>q=</t>
  </si>
  <si>
    <t>Vp=</t>
  </si>
  <si>
    <t>Vc=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</si>
</sst>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4"/>
      <color theme="3"/>
      <name val="Hp simplified"/>
    </font>
    <font>
      <sz val="11"/>
      <color theme="1"/>
      <name val="Hp simplified"/>
    </font>
    <font>
      <b/>
      <sz val="11"/>
      <color theme="1"/>
      <name val="Hp simplified"/>
    </font>
    <font>
      <b/>
      <sz val="11"/>
      <color rgb="FFFA7D00"/>
      <name val="Hp simplified"/>
    </font>
    <font>
      <b/>
      <sz val="14"/>
      <color theme="3"/>
      <name val="Calibri"/>
      <family val="2"/>
      <scheme val="minor"/>
    </font>
    <font>
      <b/>
      <sz val="14"/>
      <color theme="3"/>
      <name val="Hp simplified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4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5" fillId="13" borderId="0" applyNumberFormat="0" applyBorder="0" applyAlignment="0" applyProtection="0"/>
  </cellStyleXfs>
  <cellXfs count="110">
    <xf numFmtId="0" fontId="0" fillId="0" borderId="0" xfId="0"/>
    <xf numFmtId="0" fontId="6" fillId="0" borderId="0" xfId="0" applyFont="1"/>
    <xf numFmtId="0" fontId="8" fillId="0" borderId="0" xfId="0" applyFont="1"/>
    <xf numFmtId="0" fontId="10" fillId="0" borderId="0" xfId="0" applyFont="1"/>
    <xf numFmtId="164" fontId="10" fillId="12" borderId="6" xfId="14" applyNumberFormat="1" applyFont="1" applyBorder="1" applyAlignment="1">
      <alignment horizontal="center"/>
    </xf>
    <xf numFmtId="0" fontId="10" fillId="0" borderId="0" xfId="0" applyFont="1" applyAlignment="1"/>
    <xf numFmtId="164" fontId="1" fillId="3" borderId="6" xfId="5" applyNumberFormat="1" applyBorder="1" applyAlignment="1">
      <alignment horizontal="center"/>
    </xf>
    <xf numFmtId="164" fontId="1" fillId="8" borderId="6" xfId="10" applyNumberFormat="1" applyBorder="1" applyAlignment="1">
      <alignment horizontal="center"/>
    </xf>
    <xf numFmtId="165" fontId="1" fillId="11" borderId="6" xfId="13" applyNumberFormat="1" applyBorder="1" applyAlignment="1">
      <alignment horizontal="center"/>
    </xf>
    <xf numFmtId="0" fontId="6" fillId="3" borderId="6" xfId="5" applyFont="1" applyBorder="1" applyAlignment="1">
      <alignment horizontal="center"/>
    </xf>
    <xf numFmtId="0" fontId="6" fillId="8" borderId="6" xfId="10" applyFont="1" applyBorder="1" applyAlignment="1">
      <alignment horizontal="center"/>
    </xf>
    <xf numFmtId="0" fontId="6" fillId="11" borderId="6" xfId="13" applyFont="1" applyBorder="1" applyAlignment="1">
      <alignment horizontal="center"/>
    </xf>
    <xf numFmtId="0" fontId="0" fillId="0" borderId="0" xfId="0" applyAlignment="1"/>
    <xf numFmtId="164" fontId="1" fillId="3" borderId="6" xfId="5" applyNumberFormat="1" applyBorder="1" applyAlignment="1">
      <alignment horizontal="center" vertical="center"/>
    </xf>
    <xf numFmtId="164" fontId="1" fillId="11" borderId="6" xfId="13" applyNumberFormat="1" applyBorder="1" applyAlignment="1">
      <alignment horizontal="center"/>
    </xf>
    <xf numFmtId="164" fontId="1" fillId="11" borderId="6" xfId="13" applyNumberFormat="1" applyBorder="1" applyAlignment="1">
      <alignment horizontal="center" vertical="center"/>
    </xf>
    <xf numFmtId="165" fontId="1" fillId="8" borderId="6" xfId="10" applyNumberFormat="1" applyBorder="1" applyAlignment="1">
      <alignment horizontal="center"/>
    </xf>
    <xf numFmtId="165" fontId="1" fillId="8" borderId="6" xfId="10" applyNumberFormat="1" applyBorder="1" applyAlignment="1">
      <alignment horizontal="center" vertical="center"/>
    </xf>
    <xf numFmtId="164" fontId="10" fillId="4" borderId="14" xfId="6" applyNumberFormat="1" applyFont="1" applyBorder="1" applyAlignment="1">
      <alignment horizontal="center"/>
    </xf>
    <xf numFmtId="164" fontId="10" fillId="12" borderId="9" xfId="14" applyNumberFormat="1" applyFont="1" applyBorder="1" applyAlignment="1">
      <alignment horizontal="center"/>
    </xf>
    <xf numFmtId="165" fontId="10" fillId="9" borderId="10" xfId="11" applyNumberFormat="1" applyFont="1" applyBorder="1" applyAlignment="1">
      <alignment horizontal="center"/>
    </xf>
    <xf numFmtId="165" fontId="10" fillId="9" borderId="17" xfId="11" applyNumberFormat="1" applyFont="1" applyBorder="1" applyAlignment="1">
      <alignment horizontal="center"/>
    </xf>
    <xf numFmtId="164" fontId="10" fillId="12" borderId="12" xfId="14" applyNumberFormat="1" applyFont="1" applyBorder="1" applyAlignment="1">
      <alignment horizontal="center"/>
    </xf>
    <xf numFmtId="165" fontId="10" fillId="9" borderId="13" xfId="11" applyNumberFormat="1" applyFont="1" applyBorder="1" applyAlignment="1">
      <alignment horizontal="center"/>
    </xf>
    <xf numFmtId="164" fontId="10" fillId="4" borderId="18" xfId="6" applyNumberFormat="1" applyFont="1" applyBorder="1" applyAlignment="1">
      <alignment horizontal="center"/>
    </xf>
    <xf numFmtId="164" fontId="10" fillId="4" borderId="19" xfId="6" applyNumberFormat="1" applyFont="1" applyBorder="1" applyAlignment="1">
      <alignment horizontal="center"/>
    </xf>
    <xf numFmtId="165" fontId="12" fillId="2" borderId="6" xfId="4" applyNumberFormat="1" applyFont="1" applyBorder="1" applyAlignment="1">
      <alignment horizontal="center" vertical="center"/>
    </xf>
    <xf numFmtId="0" fontId="1" fillId="3" borderId="6" xfId="5" applyBorder="1" applyAlignment="1">
      <alignment horizontal="center" vertical="center"/>
    </xf>
    <xf numFmtId="0" fontId="6" fillId="5" borderId="6" xfId="7" applyFont="1" applyBorder="1" applyAlignment="1">
      <alignment horizontal="center" vertical="center"/>
    </xf>
    <xf numFmtId="0" fontId="6" fillId="7" borderId="6" xfId="9" applyFont="1" applyBorder="1" applyAlignment="1">
      <alignment horizontal="center" vertical="center"/>
    </xf>
    <xf numFmtId="0" fontId="6" fillId="8" borderId="6" xfId="10" applyFont="1" applyBorder="1" applyAlignment="1">
      <alignment horizontal="center" vertical="center"/>
    </xf>
    <xf numFmtId="0" fontId="6" fillId="3" borderId="20" xfId="5" applyFont="1" applyBorder="1" applyAlignment="1">
      <alignment horizontal="center" vertical="center"/>
    </xf>
    <xf numFmtId="0" fontId="6" fillId="3" borderId="21" xfId="5" applyFont="1" applyBorder="1" applyAlignment="1">
      <alignment horizontal="center" vertical="center"/>
    </xf>
    <xf numFmtId="165" fontId="12" fillId="2" borderId="21" xfId="4" applyNumberFormat="1" applyFont="1" applyBorder="1" applyAlignment="1">
      <alignment horizontal="center" vertical="center"/>
    </xf>
    <xf numFmtId="0" fontId="6" fillId="3" borderId="22" xfId="5" applyFont="1" applyBorder="1" applyAlignment="1">
      <alignment horizontal="center" vertical="center"/>
    </xf>
    <xf numFmtId="0" fontId="6" fillId="5" borderId="23" xfId="7" applyFont="1" applyBorder="1" applyAlignment="1">
      <alignment horizontal="center" vertical="center"/>
    </xf>
    <xf numFmtId="0" fontId="6" fillId="5" borderId="24" xfId="7" applyFont="1" applyBorder="1" applyAlignment="1">
      <alignment horizontal="center" vertical="center"/>
    </xf>
    <xf numFmtId="0" fontId="6" fillId="7" borderId="23" xfId="9" applyFont="1" applyBorder="1" applyAlignment="1">
      <alignment horizontal="center" vertical="center"/>
    </xf>
    <xf numFmtId="0" fontId="6" fillId="7" borderId="24" xfId="9" applyFont="1" applyBorder="1" applyAlignment="1">
      <alignment horizontal="center" vertical="center"/>
    </xf>
    <xf numFmtId="0" fontId="6" fillId="8" borderId="23" xfId="10" applyFont="1" applyBorder="1" applyAlignment="1">
      <alignment horizontal="center" vertical="center"/>
    </xf>
    <xf numFmtId="0" fontId="6" fillId="8" borderId="24" xfId="10" applyFont="1" applyBorder="1" applyAlignment="1">
      <alignment horizontal="center" vertical="center"/>
    </xf>
    <xf numFmtId="0" fontId="6" fillId="11" borderId="25" xfId="13" applyFont="1" applyBorder="1" applyAlignment="1">
      <alignment horizontal="center" vertical="center"/>
    </xf>
    <xf numFmtId="0" fontId="6" fillId="11" borderId="26" xfId="13" applyFont="1" applyBorder="1" applyAlignment="1">
      <alignment horizontal="center" vertical="center"/>
    </xf>
    <xf numFmtId="165" fontId="12" fillId="2" borderId="26" xfId="4" applyNumberFormat="1" applyFont="1" applyBorder="1" applyAlignment="1">
      <alignment horizontal="center" vertical="center"/>
    </xf>
    <xf numFmtId="0" fontId="6" fillId="11" borderId="27" xfId="13" applyFont="1" applyBorder="1" applyAlignment="1">
      <alignment horizontal="center" vertical="center"/>
    </xf>
    <xf numFmtId="0" fontId="10" fillId="5" borderId="27" xfId="7" applyFont="1" applyBorder="1" applyAlignment="1">
      <alignment horizontal="center" vertical="center"/>
    </xf>
    <xf numFmtId="0" fontId="11" fillId="3" borderId="31" xfId="5" applyFont="1" applyBorder="1" applyAlignment="1">
      <alignment horizontal="center" vertical="center"/>
    </xf>
    <xf numFmtId="0" fontId="10" fillId="3" borderId="32" xfId="5" applyFont="1" applyBorder="1" applyAlignment="1">
      <alignment horizontal="center" vertical="center"/>
    </xf>
    <xf numFmtId="0" fontId="10" fillId="3" borderId="33" xfId="5" applyFont="1" applyBorder="1" applyAlignment="1">
      <alignment horizontal="center" vertical="center"/>
    </xf>
    <xf numFmtId="0" fontId="10" fillId="5" borderId="25" xfId="7" applyFont="1" applyBorder="1" applyAlignment="1">
      <alignment horizontal="center" vertical="center"/>
    </xf>
    <xf numFmtId="164" fontId="5" fillId="2" borderId="6" xfId="4" applyNumberFormat="1" applyBorder="1" applyAlignment="1">
      <alignment horizontal="center" vertical="center"/>
    </xf>
    <xf numFmtId="11" fontId="5" fillId="2" borderId="6" xfId="4" applyNumberFormat="1" applyBorder="1" applyAlignment="1">
      <alignment horizontal="center" vertical="center"/>
    </xf>
    <xf numFmtId="0" fontId="0" fillId="0" borderId="0" xfId="0"/>
    <xf numFmtId="0" fontId="1" fillId="5" borderId="0" xfId="7"/>
    <xf numFmtId="11" fontId="1" fillId="5" borderId="0" xfId="7" applyNumberFormat="1"/>
    <xf numFmtId="0" fontId="1" fillId="7" borderId="0" xfId="9"/>
    <xf numFmtId="11" fontId="1" fillId="5" borderId="6" xfId="7" applyNumberFormat="1" applyBorder="1"/>
    <xf numFmtId="0" fontId="1" fillId="7" borderId="6" xfId="9" applyBorder="1"/>
    <xf numFmtId="11" fontId="1" fillId="8" borderId="6" xfId="10" applyNumberFormat="1" applyBorder="1"/>
    <xf numFmtId="0" fontId="5" fillId="2" borderId="6" xfId="4" applyBorder="1"/>
    <xf numFmtId="0" fontId="6" fillId="5" borderId="6" xfId="7" applyFont="1" applyBorder="1"/>
    <xf numFmtId="0" fontId="6" fillId="7" borderId="6" xfId="9" applyFont="1" applyBorder="1"/>
    <xf numFmtId="0" fontId="6" fillId="8" borderId="6" xfId="10" applyFont="1" applyBorder="1"/>
    <xf numFmtId="11" fontId="5" fillId="2" borderId="6" xfId="4" applyNumberFormat="1" applyBorder="1"/>
    <xf numFmtId="11" fontId="1" fillId="7" borderId="0" xfId="9" applyNumberFormat="1"/>
    <xf numFmtId="0" fontId="11" fillId="5" borderId="29" xfId="7" applyFont="1" applyBorder="1" applyAlignment="1">
      <alignment horizontal="center" vertical="center"/>
    </xf>
    <xf numFmtId="0" fontId="11" fillId="5" borderId="30" xfId="7" applyFont="1" applyBorder="1" applyAlignment="1">
      <alignment horizontal="center" vertical="center"/>
    </xf>
    <xf numFmtId="0" fontId="13" fillId="0" borderId="3" xfId="3" applyFont="1" applyAlignment="1">
      <alignment horizontal="left" vertical="center"/>
    </xf>
    <xf numFmtId="0" fontId="10" fillId="5" borderId="15" xfId="7" applyFont="1" applyBorder="1" applyAlignment="1">
      <alignment horizontal="center" vertical="center"/>
    </xf>
    <xf numFmtId="0" fontId="10" fillId="5" borderId="16" xfId="7" applyFont="1" applyBorder="1" applyAlignment="1">
      <alignment horizontal="center" vertical="center"/>
    </xf>
    <xf numFmtId="0" fontId="10" fillId="5" borderId="32" xfId="7" applyFont="1" applyBorder="1" applyAlignment="1">
      <alignment horizontal="center" vertical="center"/>
    </xf>
    <xf numFmtId="0" fontId="10" fillId="5" borderId="28" xfId="7" applyFont="1" applyBorder="1" applyAlignment="1">
      <alignment horizontal="center" vertical="center"/>
    </xf>
    <xf numFmtId="0" fontId="10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7" borderId="15" xfId="9" applyFont="1" applyBorder="1" applyAlignment="1">
      <alignment horizontal="center" vertical="center"/>
    </xf>
    <xf numFmtId="0" fontId="10" fillId="7" borderId="16" xfId="9" applyFont="1" applyBorder="1" applyAlignment="1">
      <alignment horizontal="center" vertical="center"/>
    </xf>
    <xf numFmtId="0" fontId="10" fillId="8" borderId="15" xfId="10" applyFont="1" applyBorder="1" applyAlignment="1">
      <alignment horizontal="center" vertical="center"/>
    </xf>
    <xf numFmtId="0" fontId="10" fillId="8" borderId="16" xfId="10" applyFont="1" applyBorder="1" applyAlignment="1">
      <alignment horizontal="center" vertical="center"/>
    </xf>
    <xf numFmtId="0" fontId="10" fillId="11" borderId="15" xfId="13" applyFont="1" applyBorder="1" applyAlignment="1">
      <alignment horizontal="center" vertical="center"/>
    </xf>
    <xf numFmtId="0" fontId="10" fillId="11" borderId="16" xfId="13" applyFont="1" applyBorder="1" applyAlignment="1">
      <alignment horizontal="center" vertical="center"/>
    </xf>
    <xf numFmtId="0" fontId="9" fillId="0" borderId="1" xfId="1" applyFont="1" applyAlignment="1">
      <alignment horizontal="center" vertical="center"/>
    </xf>
    <xf numFmtId="0" fontId="14" fillId="0" borderId="2" xfId="2" applyFont="1" applyAlignment="1">
      <alignment horizontal="left" vertical="center"/>
    </xf>
    <xf numFmtId="0" fontId="10" fillId="3" borderId="15" xfId="5" applyFont="1" applyBorder="1" applyAlignment="1">
      <alignment horizontal="center" vertical="center"/>
    </xf>
    <xf numFmtId="0" fontId="10" fillId="3" borderId="16" xfId="5" applyFont="1" applyBorder="1" applyAlignment="1">
      <alignment horizontal="center" vertical="center"/>
    </xf>
    <xf numFmtId="0" fontId="11" fillId="4" borderId="8" xfId="6" applyFont="1" applyBorder="1" applyAlignment="1">
      <alignment horizontal="center" vertical="center"/>
    </xf>
    <xf numFmtId="0" fontId="11" fillId="4" borderId="11" xfId="6" applyFont="1" applyBorder="1" applyAlignment="1">
      <alignment horizontal="center" vertical="center"/>
    </xf>
    <xf numFmtId="0" fontId="11" fillId="12" borderId="9" xfId="14" applyFont="1" applyBorder="1" applyAlignment="1">
      <alignment horizontal="center" vertical="center"/>
    </xf>
    <xf numFmtId="0" fontId="11" fillId="12" borderId="12" xfId="14" applyFont="1" applyBorder="1" applyAlignment="1">
      <alignment horizontal="center" vertical="center"/>
    </xf>
    <xf numFmtId="0" fontId="11" fillId="9" borderId="10" xfId="11" applyFont="1" applyBorder="1" applyAlignment="1">
      <alignment horizontal="center" vertical="center" wrapText="1"/>
    </xf>
    <xf numFmtId="0" fontId="11" fillId="9" borderId="13" xfId="11" applyFont="1" applyBorder="1" applyAlignment="1">
      <alignment horizontal="center" vertical="center"/>
    </xf>
    <xf numFmtId="0" fontId="6" fillId="11" borderId="20" xfId="13" applyFont="1" applyBorder="1" applyAlignment="1">
      <alignment horizontal="center" vertical="center"/>
    </xf>
    <xf numFmtId="0" fontId="6" fillId="11" borderId="21" xfId="13" applyFont="1" applyBorder="1" applyAlignment="1">
      <alignment horizontal="center" vertical="center"/>
    </xf>
    <xf numFmtId="0" fontId="6" fillId="11" borderId="22" xfId="13" applyFont="1" applyBorder="1" applyAlignment="1">
      <alignment horizontal="center" vertical="center"/>
    </xf>
    <xf numFmtId="0" fontId="6" fillId="10" borderId="25" xfId="12" applyFont="1" applyBorder="1" applyAlignment="1">
      <alignment horizontal="center" vertical="center"/>
    </xf>
    <xf numFmtId="0" fontId="6" fillId="10" borderId="26" xfId="12" applyFont="1" applyBorder="1" applyAlignment="1">
      <alignment horizontal="center" vertical="center"/>
    </xf>
    <xf numFmtId="0" fontId="6" fillId="10" borderId="27" xfId="12" applyFont="1" applyBorder="1" applyAlignment="1">
      <alignment horizontal="center" vertical="center"/>
    </xf>
    <xf numFmtId="0" fontId="7" fillId="6" borderId="0" xfId="8" applyFont="1" applyBorder="1" applyAlignment="1">
      <alignment horizontal="center"/>
    </xf>
    <xf numFmtId="0" fontId="7" fillId="6" borderId="5" xfId="8" applyFont="1" applyBorder="1" applyAlignment="1">
      <alignment horizontal="center"/>
    </xf>
    <xf numFmtId="0" fontId="4" fillId="0" borderId="3" xfId="3" applyAlignment="1">
      <alignment horizontal="left" vertical="center"/>
    </xf>
    <xf numFmtId="0" fontId="16" fillId="13" borderId="0" xfId="15" applyFont="1" applyAlignment="1">
      <alignment horizontal="center"/>
    </xf>
    <xf numFmtId="0" fontId="0" fillId="0" borderId="5" xfId="0" applyBorder="1" applyAlignment="1">
      <alignment horizontal="center"/>
    </xf>
    <xf numFmtId="0" fontId="1" fillId="10" borderId="6" xfId="12" applyBorder="1" applyAlignment="1">
      <alignment horizontal="center"/>
    </xf>
    <xf numFmtId="0" fontId="4" fillId="0" borderId="3" xfId="3" applyAlignment="1">
      <alignment horizontal="left"/>
    </xf>
    <xf numFmtId="0" fontId="6" fillId="8" borderId="7" xfId="10" applyFont="1" applyBorder="1" applyAlignment="1">
      <alignment horizontal="center"/>
    </xf>
    <xf numFmtId="0" fontId="6" fillId="8" borderId="14" xfId="10" applyFont="1" applyBorder="1" applyAlignment="1">
      <alignment horizontal="center"/>
    </xf>
    <xf numFmtId="0" fontId="6" fillId="3" borderId="6" xfId="5" applyFont="1" applyBorder="1" applyAlignment="1">
      <alignment horizontal="center"/>
    </xf>
  </cellXfs>
  <cellStyles count="16">
    <cellStyle name="20% - Cor1" xfId="5" builtinId="30"/>
    <cellStyle name="20% - Cor2" xfId="7" builtinId="34"/>
    <cellStyle name="20% - Cor3" xfId="9" builtinId="38"/>
    <cellStyle name="20% - Cor4" xfId="10" builtinId="42"/>
    <cellStyle name="20% - Cor5" xfId="12" builtinId="46"/>
    <cellStyle name="20% - Cor6" xfId="13" builtinId="50"/>
    <cellStyle name="40% - Cor1" xfId="6" builtinId="31"/>
    <cellStyle name="40% - Cor2" xfId="8" builtinId="35"/>
    <cellStyle name="40% - Cor4" xfId="11" builtinId="43"/>
    <cellStyle name="40% - Cor6" xfId="14" builtinId="51"/>
    <cellStyle name="Cabeçalho 1" xfId="1" builtinId="16"/>
    <cellStyle name="Cabeçalho 2" xfId="2" builtinId="17"/>
    <cellStyle name="Cabeçalho 3" xfId="3" builtinId="18"/>
    <cellStyle name="Cálculo" xfId="4" builtinId="22"/>
    <cellStyle name="Cor2" xfId="15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Gráfico dos Pontos de Prova e as Respetivas Linhas Equipotenciais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LINHA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'EXs 1 E 2'!$E$10:$E$17</c:f>
              <c:numCache>
                <c:formatCode>0.0</c:formatCode>
                <c:ptCount val="8"/>
                <c:pt idx="0">
                  <c:v>13.6</c:v>
                </c:pt>
                <c:pt idx="1">
                  <c:v>13.8</c:v>
                </c:pt>
                <c:pt idx="2">
                  <c:v>13.9</c:v>
                </c:pt>
                <c:pt idx="3">
                  <c:v>14</c:v>
                </c:pt>
                <c:pt idx="4">
                  <c:v>13.9</c:v>
                </c:pt>
                <c:pt idx="5">
                  <c:v>13.7</c:v>
                </c:pt>
                <c:pt idx="6">
                  <c:v>13.7</c:v>
                </c:pt>
                <c:pt idx="7">
                  <c:v>13.4</c:v>
                </c:pt>
              </c:numCache>
            </c:numRef>
          </c:xVal>
          <c:yVal>
            <c:numRef>
              <c:f>'EXs 1 E 2'!$F$10:$F$17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28-4D20-B4AE-A5624461FAC7}"/>
            </c:ext>
          </c:extLst>
        </c:ser>
        <c:ser>
          <c:idx val="1"/>
          <c:order val="1"/>
          <c:tx>
            <c:v>LINHA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'EXs 1 E 2'!$E$18:$E$25</c:f>
              <c:numCache>
                <c:formatCode>0.0</c:formatCode>
                <c:ptCount val="8"/>
                <c:pt idx="0">
                  <c:v>15.6</c:v>
                </c:pt>
                <c:pt idx="1">
                  <c:v>15.8</c:v>
                </c:pt>
                <c:pt idx="2">
                  <c:v>15.9</c:v>
                </c:pt>
                <c:pt idx="3">
                  <c:v>16</c:v>
                </c:pt>
                <c:pt idx="4">
                  <c:v>15.9</c:v>
                </c:pt>
                <c:pt idx="5">
                  <c:v>15.8</c:v>
                </c:pt>
                <c:pt idx="6">
                  <c:v>15.7</c:v>
                </c:pt>
                <c:pt idx="7">
                  <c:v>15.5</c:v>
                </c:pt>
              </c:numCache>
            </c:numRef>
          </c:xVal>
          <c:yVal>
            <c:numRef>
              <c:f>'EXs 1 E 2'!$F$18:$F$25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28-4D20-B4AE-A5624461FAC7}"/>
            </c:ext>
          </c:extLst>
        </c:ser>
        <c:ser>
          <c:idx val="2"/>
          <c:order val="2"/>
          <c:tx>
            <c:v>LINHA 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'EXs 1 E 2'!$E$26:$E$33</c:f>
              <c:numCache>
                <c:formatCode>0.0</c:formatCode>
                <c:ptCount val="8"/>
                <c:pt idx="0">
                  <c:v>17.8</c:v>
                </c:pt>
                <c:pt idx="1">
                  <c:v>17.899999999999999</c:v>
                </c:pt>
                <c:pt idx="2">
                  <c:v>17.899999999999999</c:v>
                </c:pt>
                <c:pt idx="3">
                  <c:v>18</c:v>
                </c:pt>
                <c:pt idx="4">
                  <c:v>17.899999999999999</c:v>
                </c:pt>
                <c:pt idx="5">
                  <c:v>17.899999999999999</c:v>
                </c:pt>
                <c:pt idx="6">
                  <c:v>17.8</c:v>
                </c:pt>
                <c:pt idx="7">
                  <c:v>17.8</c:v>
                </c:pt>
              </c:numCache>
            </c:numRef>
          </c:xVal>
          <c:yVal>
            <c:numRef>
              <c:f>'EXs 1 E 2'!$F$26:$F$33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28-4D20-B4AE-A5624461FAC7}"/>
            </c:ext>
          </c:extLst>
        </c:ser>
        <c:ser>
          <c:idx val="3"/>
          <c:order val="3"/>
          <c:tx>
            <c:v>LINHA 4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'EXs 1 E 2'!$E$34:$E$41</c:f>
              <c:numCache>
                <c:formatCode>0.0</c:formatCode>
                <c:ptCount val="8"/>
                <c:pt idx="0">
                  <c:v>11.2</c:v>
                </c:pt>
                <c:pt idx="1">
                  <c:v>11.5</c:v>
                </c:pt>
                <c:pt idx="2">
                  <c:v>11.7</c:v>
                </c:pt>
                <c:pt idx="3">
                  <c:v>12</c:v>
                </c:pt>
                <c:pt idx="4">
                  <c:v>11.9</c:v>
                </c:pt>
                <c:pt idx="5">
                  <c:v>11.7</c:v>
                </c:pt>
                <c:pt idx="6">
                  <c:v>11.2</c:v>
                </c:pt>
                <c:pt idx="7">
                  <c:v>11</c:v>
                </c:pt>
              </c:numCache>
            </c:numRef>
          </c:xVal>
          <c:yVal>
            <c:numRef>
              <c:f>'EXs 1 E 2'!$F$34:$F$41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28-4D20-B4AE-A5624461FAC7}"/>
            </c:ext>
          </c:extLst>
        </c:ser>
        <c:ser>
          <c:idx val="4"/>
          <c:order val="4"/>
          <c:tx>
            <c:v>LINHA 5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'EXs 1 E 2'!$E$42:$E$49</c:f>
              <c:numCache>
                <c:formatCode>0.0</c:formatCode>
                <c:ptCount val="8"/>
                <c:pt idx="0">
                  <c:v>7.6</c:v>
                </c:pt>
                <c:pt idx="1">
                  <c:v>8</c:v>
                </c:pt>
                <c:pt idx="2">
                  <c:v>8.6999999999999993</c:v>
                </c:pt>
                <c:pt idx="3">
                  <c:v>9</c:v>
                </c:pt>
                <c:pt idx="4">
                  <c:v>8.6999999999999993</c:v>
                </c:pt>
                <c:pt idx="5">
                  <c:v>8.3000000000000007</c:v>
                </c:pt>
                <c:pt idx="6">
                  <c:v>8</c:v>
                </c:pt>
                <c:pt idx="7">
                  <c:v>7.6</c:v>
                </c:pt>
              </c:numCache>
            </c:numRef>
          </c:xVal>
          <c:yVal>
            <c:numRef>
              <c:f>'EXs 1 E 2'!$F$42:$F$49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728-4D20-B4AE-A5624461FAC7}"/>
            </c:ext>
          </c:extLst>
        </c:ser>
        <c:ser>
          <c:idx val="5"/>
          <c:order val="5"/>
          <c:tx>
            <c:v>Elétrodo Cilíndrico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1"/>
              <c:pt idx="0">
                <c:v>6</c:v>
              </c:pt>
            </c:numLit>
          </c:xVal>
          <c:yVal>
            <c:numLit>
              <c:formatCode>General</c:formatCode>
              <c:ptCount val="1"/>
              <c:pt idx="0">
                <c:v>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8-B728-4D20-B4AE-A5624461FAC7}"/>
            </c:ext>
          </c:extLst>
        </c:ser>
        <c:ser>
          <c:idx val="6"/>
          <c:order val="6"/>
          <c:tx>
            <c:v>Elétrodo Plano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2"/>
              <c:pt idx="0">
                <c:v>22</c:v>
              </c:pt>
              <c:pt idx="1">
                <c:v>22</c:v>
              </c:pt>
            </c:numLit>
          </c:xVal>
          <c:yVal>
            <c:numRef>
              <c:f>'EXs 1 E 2'!$O$21:$P$21</c:f>
              <c:numCache>
                <c:formatCode>General</c:formatCode>
                <c:ptCount val="2"/>
                <c:pt idx="0">
                  <c:v>3</c:v>
                </c:pt>
                <c:pt idx="1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728-4D20-B4AE-A5624461F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03824"/>
        <c:axId val="742907432"/>
      </c:scatterChart>
      <c:valAx>
        <c:axId val="74290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2907432"/>
        <c:crosses val="autoZero"/>
        <c:crossBetween val="midCat"/>
      </c:valAx>
      <c:valAx>
        <c:axId val="74290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290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Diferença de potencial com leituras de 2cm em 2cm a partir do elétrodo cilíndrico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 3'!$C$9:$C$17</c:f>
              <c:numCache>
                <c:formatCode>0.0</c:formatCode>
                <c:ptCount val="9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</c:numCache>
            </c:numRef>
          </c:xVal>
          <c:yVal>
            <c:numRef>
              <c:f>'EX 3'!$E$9:$E$17</c:f>
              <c:numCache>
                <c:formatCode>0.000</c:formatCode>
                <c:ptCount val="9"/>
                <c:pt idx="0">
                  <c:v>6.83</c:v>
                </c:pt>
                <c:pt idx="1">
                  <c:v>5.29</c:v>
                </c:pt>
                <c:pt idx="2">
                  <c:v>4.59</c:v>
                </c:pt>
                <c:pt idx="3">
                  <c:v>4.03</c:v>
                </c:pt>
                <c:pt idx="4">
                  <c:v>3.5019999999999998</c:v>
                </c:pt>
                <c:pt idx="5">
                  <c:v>2.9630000000000001</c:v>
                </c:pt>
                <c:pt idx="6">
                  <c:v>2.415</c:v>
                </c:pt>
                <c:pt idx="7">
                  <c:v>1.94</c:v>
                </c:pt>
                <c:pt idx="8">
                  <c:v>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5-4D0B-859C-C9F40BED8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40616"/>
        <c:axId val="847833072"/>
      </c:scatterChart>
      <c:valAx>
        <c:axId val="84784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em relação à origem do referencial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7833072"/>
        <c:crosses val="autoZero"/>
        <c:crossBetween val="midCat"/>
      </c:valAx>
      <c:valAx>
        <c:axId val="8478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784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Diferença potencial entre</a:t>
            </a:r>
            <a:r>
              <a:rPr lang="pt-PT" baseline="0"/>
              <a:t> os elétrodos</a:t>
            </a:r>
            <a:endParaRPr lang="pt-PT"/>
          </a:p>
        </c:rich>
      </c:tx>
      <c:layout>
        <c:manualLayout>
          <c:xMode val="edge"/>
          <c:yMode val="edge"/>
          <c:x val="0.2626519661760684"/>
          <c:y val="1.0043045388766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091898233221641"/>
          <c:y val="0.10182978554140397"/>
          <c:w val="0.83309986498938216"/>
          <c:h val="0.65441387238464344"/>
        </c:manualLayout>
      </c:layout>
      <c:scatterChart>
        <c:scatterStyle val="lineMarker"/>
        <c:varyColors val="0"/>
        <c:ser>
          <c:idx val="0"/>
          <c:order val="0"/>
          <c:tx>
            <c:v>Diferença de potencial (V) relativamente ao elétrodo cilindríco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 3'!$C$32:$C$41</c:f>
              <c:numCache>
                <c:formatCode>0.0</c:formatCode>
                <c:ptCount val="10"/>
                <c:pt idx="0">
                  <c:v>6</c:v>
                </c:pt>
                <c:pt idx="1">
                  <c:v>6.4</c:v>
                </c:pt>
                <c:pt idx="2">
                  <c:v>6.8000000000000007</c:v>
                </c:pt>
                <c:pt idx="3">
                  <c:v>7.2000000000000011</c:v>
                </c:pt>
                <c:pt idx="4">
                  <c:v>7.6000000000000014</c:v>
                </c:pt>
                <c:pt idx="5">
                  <c:v>8.0000000000000018</c:v>
                </c:pt>
                <c:pt idx="6">
                  <c:v>8.4000000000000021</c:v>
                </c:pt>
                <c:pt idx="7">
                  <c:v>8.8000000000000025</c:v>
                </c:pt>
                <c:pt idx="8">
                  <c:v>9.2000000000000028</c:v>
                </c:pt>
                <c:pt idx="9">
                  <c:v>9.6000000000000032</c:v>
                </c:pt>
              </c:numCache>
            </c:numRef>
          </c:xVal>
          <c:yVal>
            <c:numRef>
              <c:f>'EX 3'!$E$32:$E$41</c:f>
              <c:numCache>
                <c:formatCode>0.000</c:formatCode>
                <c:ptCount val="10"/>
                <c:pt idx="0">
                  <c:v>6.83</c:v>
                </c:pt>
                <c:pt idx="1">
                  <c:v>6.49</c:v>
                </c:pt>
                <c:pt idx="2">
                  <c:v>6.2</c:v>
                </c:pt>
                <c:pt idx="3">
                  <c:v>5.9</c:v>
                </c:pt>
                <c:pt idx="4">
                  <c:v>5.61</c:v>
                </c:pt>
                <c:pt idx="5">
                  <c:v>5.29</c:v>
                </c:pt>
                <c:pt idx="6">
                  <c:v>5.0999999999999996</c:v>
                </c:pt>
                <c:pt idx="7">
                  <c:v>4.96</c:v>
                </c:pt>
                <c:pt idx="8">
                  <c:v>4.82</c:v>
                </c:pt>
                <c:pt idx="9">
                  <c:v>4.6900000000000004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E-4408-9DBB-341E3FFBB564}"/>
            </c:ext>
          </c:extLst>
        </c:ser>
        <c:ser>
          <c:idx val="1"/>
          <c:order val="1"/>
          <c:tx>
            <c:v>Diferença de potencial (V) relativamente ao elétrodo plano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 3'!$G$32:$G$41</c:f>
              <c:numCache>
                <c:formatCode>0.0</c:formatCode>
                <c:ptCount val="10"/>
                <c:pt idx="0">
                  <c:v>22</c:v>
                </c:pt>
                <c:pt idx="1">
                  <c:v>21.6</c:v>
                </c:pt>
                <c:pt idx="2">
                  <c:v>21.200000000000003</c:v>
                </c:pt>
                <c:pt idx="3">
                  <c:v>20.800000000000004</c:v>
                </c:pt>
                <c:pt idx="4">
                  <c:v>20.400000000000006</c:v>
                </c:pt>
                <c:pt idx="5">
                  <c:v>20.000000000000007</c:v>
                </c:pt>
                <c:pt idx="6">
                  <c:v>19.600000000000009</c:v>
                </c:pt>
                <c:pt idx="7">
                  <c:v>19.20000000000001</c:v>
                </c:pt>
                <c:pt idx="8">
                  <c:v>18.800000000000011</c:v>
                </c:pt>
                <c:pt idx="9">
                  <c:v>18.400000000000013</c:v>
                </c:pt>
              </c:numCache>
            </c:numRef>
          </c:xVal>
          <c:yVal>
            <c:numRef>
              <c:f>'EX 3'!$I$32:$I$41</c:f>
              <c:numCache>
                <c:formatCode>0.000</c:formatCode>
                <c:ptCount val="10"/>
                <c:pt idx="0">
                  <c:v>0.4</c:v>
                </c:pt>
                <c:pt idx="1">
                  <c:v>1.04</c:v>
                </c:pt>
                <c:pt idx="2">
                  <c:v>1.21</c:v>
                </c:pt>
                <c:pt idx="3">
                  <c:v>1.32</c:v>
                </c:pt>
                <c:pt idx="4">
                  <c:v>1.43</c:v>
                </c:pt>
                <c:pt idx="5">
                  <c:v>1.51</c:v>
                </c:pt>
                <c:pt idx="6">
                  <c:v>1.55</c:v>
                </c:pt>
                <c:pt idx="7">
                  <c:v>1.58</c:v>
                </c:pt>
                <c:pt idx="8">
                  <c:v>1.64</c:v>
                </c:pt>
                <c:pt idx="9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E-4408-9DBB-341E3FFBB564}"/>
            </c:ext>
          </c:extLst>
        </c:ser>
        <c:ser>
          <c:idx val="2"/>
          <c:order val="2"/>
          <c:tx>
            <c:v>Diferença de potencial (V) de 2 em 2 cm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 3'!$C$9:$C$17</c:f>
              <c:numCache>
                <c:formatCode>0.0</c:formatCode>
                <c:ptCount val="9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</c:numCache>
            </c:numRef>
          </c:xVal>
          <c:yVal>
            <c:numRef>
              <c:f>'EX 3'!$E$9:$E$17</c:f>
              <c:numCache>
                <c:formatCode>0.000</c:formatCode>
                <c:ptCount val="9"/>
                <c:pt idx="0">
                  <c:v>6.83</c:v>
                </c:pt>
                <c:pt idx="1">
                  <c:v>5.29</c:v>
                </c:pt>
                <c:pt idx="2">
                  <c:v>4.59</c:v>
                </c:pt>
                <c:pt idx="3">
                  <c:v>4.03</c:v>
                </c:pt>
                <c:pt idx="4">
                  <c:v>3.5019999999999998</c:v>
                </c:pt>
                <c:pt idx="5">
                  <c:v>2.9630000000000001</c:v>
                </c:pt>
                <c:pt idx="6">
                  <c:v>2.415</c:v>
                </c:pt>
                <c:pt idx="7">
                  <c:v>1.94</c:v>
                </c:pt>
                <c:pt idx="8">
                  <c:v>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54-44FB-9E3D-AAC11283E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170632"/>
        <c:axId val="799167680"/>
      </c:scatterChart>
      <c:valAx>
        <c:axId val="79917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em relação à origem do referencial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99167680"/>
        <c:crosses val="autoZero"/>
        <c:crossBetween val="midCat"/>
      </c:valAx>
      <c:valAx>
        <c:axId val="799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9917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Direção e sentido</a:t>
            </a:r>
            <a:r>
              <a:rPr lang="pt-PT" baseline="0"/>
              <a:t> do campo elétrico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Polo Positivo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 4'!$G$11</c:f>
              <c:numCache>
                <c:formatCode>0.0</c:formatCode>
                <c:ptCount val="1"/>
                <c:pt idx="0">
                  <c:v>6</c:v>
                </c:pt>
              </c:numCache>
            </c:numRef>
          </c:xVal>
          <c:yVal>
            <c:numRef>
              <c:f>'EX 4'!$H$11</c:f>
              <c:numCache>
                <c:formatCode>0.0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B-40E7-A3C2-D696BCEDF661}"/>
            </c:ext>
          </c:extLst>
        </c:ser>
        <c:ser>
          <c:idx val="1"/>
          <c:order val="1"/>
          <c:tx>
            <c:v>Ponto a 3cm do Polo Positivo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 4'!$C$11</c:f>
              <c:numCache>
                <c:formatCode>0.0</c:formatCode>
                <c:ptCount val="1"/>
                <c:pt idx="0">
                  <c:v>9</c:v>
                </c:pt>
              </c:numCache>
            </c:numRef>
          </c:xVal>
          <c:yVal>
            <c:numRef>
              <c:f>'EX 4'!$D$11</c:f>
              <c:numCache>
                <c:formatCode>0.0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9B-40E7-A3C2-D696BCEDF661}"/>
            </c:ext>
          </c:extLst>
        </c:ser>
        <c:ser>
          <c:idx val="2"/>
          <c:order val="2"/>
          <c:tx>
            <c:v>Polo Negativo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2"/>
              <c:pt idx="0">
                <c:v>22</c:v>
              </c:pt>
              <c:pt idx="1">
                <c:v>22</c:v>
              </c:pt>
            </c:numLit>
          </c:xVal>
          <c:yVal>
            <c:numRef>
              <c:f>'EX 4'!$L$11:$M$11</c:f>
              <c:numCache>
                <c:formatCode>0.0</c:formatCode>
                <c:ptCount val="2"/>
                <c:pt idx="0">
                  <c:v>3</c:v>
                </c:pt>
                <c:pt idx="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9B-40E7-A3C2-D696BCEDF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91056"/>
        <c:axId val="846391472"/>
      </c:scatterChart>
      <c:valAx>
        <c:axId val="8463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6391472"/>
        <c:crosses val="autoZero"/>
        <c:crossBetween val="midCat"/>
      </c:valAx>
      <c:valAx>
        <c:axId val="8463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639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21</xdr:row>
      <xdr:rowOff>140970</xdr:rowOff>
    </xdr:from>
    <xdr:to>
      <xdr:col>19</xdr:col>
      <xdr:colOff>487680</xdr:colOff>
      <xdr:row>42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3C8663-70DE-4C43-9BC5-4B3EF0AF8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0.22261</cdr:x>
      <cdr:y>0.29119</cdr:y>
    </cdr:from>
    <cdr:to>
      <cdr:x>0.94056</cdr:x>
      <cdr:y>0.60746</cdr:y>
    </cdr:to>
    <cdr:grpSp>
      <cdr:nvGrpSpPr>
        <cdr:cNvPr id="18" name="Agrupar 17">
          <a:extLst xmlns:a="http://schemas.openxmlformats.org/drawingml/2006/main">
            <a:ext uri="{FF2B5EF4-FFF2-40B4-BE49-F238E27FC236}">
              <a16:creationId xmlns:a16="http://schemas.microsoft.com/office/drawing/2014/main" id="{E85A083E-3E30-44B0-821D-1E48697A4124}"/>
            </a:ext>
          </a:extLst>
        </cdr:cNvPr>
        <cdr:cNvGrpSpPr/>
      </cdr:nvGrpSpPr>
      <cdr:grpSpPr>
        <a:xfrm xmlns:a="http://schemas.openxmlformats.org/drawingml/2006/main">
          <a:off x="1455415" y="1163796"/>
          <a:ext cx="4693929" cy="1264033"/>
          <a:chOff x="50800" y="56845"/>
          <a:chExt cx="3656061" cy="922423"/>
        </a:xfrm>
      </cdr:grpSpPr>
      <cdr:cxnSp macro="">
        <cdr:nvCxnSpPr>
          <cdr:cNvPr id="10" name="Conexão reta 9">
            <a:extLst xmlns:a="http://schemas.openxmlformats.org/drawingml/2006/main">
              <a:ext uri="{FF2B5EF4-FFF2-40B4-BE49-F238E27FC236}">
                <a16:creationId xmlns:a16="http://schemas.microsoft.com/office/drawing/2014/main" id="{98E6191F-83F1-4A14-B2D6-B47B242B2E5D}"/>
              </a:ext>
            </a:extLst>
          </cdr:cNvPr>
          <cdr:cNvCxnSpPr>
            <a:cxnSpLocks xmlns:a="http://schemas.openxmlformats.org/drawingml/2006/main"/>
          </cdr:cNvCxnSpPr>
        </cdr:nvCxnSpPr>
        <cdr:spPr>
          <a:xfrm xmlns:a="http://schemas.openxmlformats.org/drawingml/2006/main">
            <a:off x="486911" y="512474"/>
            <a:ext cx="2797256" cy="0"/>
          </a:xfrm>
          <a:prstGeom xmlns:a="http://schemas.openxmlformats.org/drawingml/2006/main" prst="line">
            <a:avLst/>
          </a:prstGeom>
          <a:ln xmlns:a="http://schemas.openxmlformats.org/drawingml/2006/main" w="28575">
            <a:solidFill>
              <a:schemeClr val="bg1"/>
            </a:solidFill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11" name="Forma livre: Forma 10">
            <a:extLst xmlns:a="http://schemas.openxmlformats.org/drawingml/2006/main">
              <a:ext uri="{FF2B5EF4-FFF2-40B4-BE49-F238E27FC236}">
                <a16:creationId xmlns:a16="http://schemas.microsoft.com/office/drawing/2014/main" id="{388990F5-0E4C-45C9-B28D-908809A26BE0}"/>
              </a:ext>
            </a:extLst>
          </cdr:cNvPr>
          <cdr:cNvSpPr/>
        </cdr:nvSpPr>
        <cdr:spPr>
          <a:xfrm xmlns:a="http://schemas.openxmlformats.org/drawingml/2006/main">
            <a:off x="486911" y="145876"/>
            <a:ext cx="2797256" cy="364380"/>
          </a:xfrm>
          <a:custGeom xmlns:a="http://schemas.openxmlformats.org/drawingml/2006/main">
            <a:avLst/>
            <a:gdLst>
              <a:gd name="connsiteX0" fmla="*/ 0 w 2663301"/>
              <a:gd name="connsiteY0" fmla="*/ 497150 h 497150"/>
              <a:gd name="connsiteX1" fmla="*/ 1340528 w 2663301"/>
              <a:gd name="connsiteY1" fmla="*/ 0 h 497150"/>
              <a:gd name="connsiteX2" fmla="*/ 2663301 w 2663301"/>
              <a:gd name="connsiteY2" fmla="*/ 497150 h 4971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663301" h="497150">
                <a:moveTo>
                  <a:pt x="0" y="497150"/>
                </a:moveTo>
                <a:cubicBezTo>
                  <a:pt x="448322" y="248575"/>
                  <a:pt x="896645" y="0"/>
                  <a:pt x="1340528" y="0"/>
                </a:cubicBezTo>
                <a:cubicBezTo>
                  <a:pt x="1784411" y="0"/>
                  <a:pt x="2444319" y="389138"/>
                  <a:pt x="2663301" y="497150"/>
                </a:cubicBezTo>
              </a:path>
            </a:pathLst>
          </a:custGeom>
          <a:ln xmlns:a="http://schemas.openxmlformats.org/drawingml/2006/main" w="28575">
            <a:solidFill>
              <a:schemeClr val="bg1"/>
            </a:solidFill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endParaRPr lang="pt-PT"/>
          </a:p>
        </cdr:txBody>
      </cdr:sp>
      <cdr:sp macro="" textlink="">
        <cdr:nvSpPr>
          <cdr:cNvPr id="12" name="Forma livre: Forma 11">
            <a:extLst xmlns:a="http://schemas.openxmlformats.org/drawingml/2006/main">
              <a:ext uri="{FF2B5EF4-FFF2-40B4-BE49-F238E27FC236}">
                <a16:creationId xmlns:a16="http://schemas.microsoft.com/office/drawing/2014/main" id="{1B6170BE-6563-43A4-A78A-3CC6241E108E}"/>
              </a:ext>
            </a:extLst>
          </cdr:cNvPr>
          <cdr:cNvSpPr/>
        </cdr:nvSpPr>
        <cdr:spPr>
          <a:xfrm xmlns:a="http://schemas.openxmlformats.org/drawingml/2006/main" rot="10800000">
            <a:off x="486910" y="508041"/>
            <a:ext cx="2797256" cy="384351"/>
          </a:xfrm>
          <a:custGeom xmlns:a="http://schemas.openxmlformats.org/drawingml/2006/main">
            <a:avLst/>
            <a:gdLst>
              <a:gd name="connsiteX0" fmla="*/ 0 w 2663301"/>
              <a:gd name="connsiteY0" fmla="*/ 497150 h 497150"/>
              <a:gd name="connsiteX1" fmla="*/ 1340528 w 2663301"/>
              <a:gd name="connsiteY1" fmla="*/ 0 h 497150"/>
              <a:gd name="connsiteX2" fmla="*/ 2663301 w 2663301"/>
              <a:gd name="connsiteY2" fmla="*/ 497150 h 4971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663301" h="497150">
                <a:moveTo>
                  <a:pt x="0" y="497150"/>
                </a:moveTo>
                <a:cubicBezTo>
                  <a:pt x="448322" y="248575"/>
                  <a:pt x="896645" y="0"/>
                  <a:pt x="1340528" y="0"/>
                </a:cubicBezTo>
                <a:cubicBezTo>
                  <a:pt x="1784411" y="0"/>
                  <a:pt x="2444319" y="389138"/>
                  <a:pt x="2663301" y="497150"/>
                </a:cubicBezTo>
              </a:path>
            </a:pathLst>
          </a:custGeom>
          <a:ln xmlns:a="http://schemas.openxmlformats.org/drawingml/2006/main" w="28575">
            <a:solidFill>
              <a:schemeClr val="bg1"/>
            </a:solidFill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endParaRPr lang="pt-PT"/>
          </a:p>
        </cdr:txBody>
      </cdr:sp>
      <cdr:sp macro="" textlink="">
        <cdr:nvSpPr>
          <cdr:cNvPr id="13" name="Meia Moldura 12">
            <a:extLst xmlns:a="http://schemas.openxmlformats.org/drawingml/2006/main">
              <a:ext uri="{FF2B5EF4-FFF2-40B4-BE49-F238E27FC236}">
                <a16:creationId xmlns:a16="http://schemas.microsoft.com/office/drawing/2014/main" id="{CE21445A-E397-4DFF-A74D-410169B33875}"/>
              </a:ext>
            </a:extLst>
          </cdr:cNvPr>
          <cdr:cNvSpPr/>
        </cdr:nvSpPr>
        <cdr:spPr>
          <a:xfrm xmlns:a="http://schemas.openxmlformats.org/drawingml/2006/main" rot="8125466">
            <a:off x="1498085" y="416544"/>
            <a:ext cx="168676" cy="182190"/>
          </a:xfrm>
          <a:prstGeom xmlns:a="http://schemas.openxmlformats.org/drawingml/2006/main" prst="halfFrame">
            <a:avLst>
              <a:gd name="adj1" fmla="val 0"/>
              <a:gd name="adj2" fmla="val 0"/>
            </a:avLst>
          </a:prstGeom>
          <a:ln xmlns:a="http://schemas.openxmlformats.org/drawingml/2006/main" w="28575">
            <a:solidFill>
              <a:schemeClr val="bg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endParaRPr lang="pt-PT">
              <a:solidFill>
                <a:schemeClr val="tx1"/>
              </a:solidFill>
            </a:endParaRPr>
          </a:p>
        </cdr:txBody>
      </cdr:sp>
      <cdr:sp macro="" textlink="">
        <cdr:nvSpPr>
          <cdr:cNvPr id="14" name="Meia Moldura 13">
            <a:extLst xmlns:a="http://schemas.openxmlformats.org/drawingml/2006/main">
              <a:ext uri="{FF2B5EF4-FFF2-40B4-BE49-F238E27FC236}">
                <a16:creationId xmlns:a16="http://schemas.microsoft.com/office/drawing/2014/main" id="{AB7BFA36-96F2-47E8-BDEA-AC8ADCC3E74B}"/>
              </a:ext>
            </a:extLst>
          </cdr:cNvPr>
          <cdr:cNvSpPr/>
        </cdr:nvSpPr>
        <cdr:spPr>
          <a:xfrm xmlns:a="http://schemas.openxmlformats.org/drawingml/2006/main" rot="8125466">
            <a:off x="1782971" y="56845"/>
            <a:ext cx="168676" cy="182189"/>
          </a:xfrm>
          <a:prstGeom xmlns:a="http://schemas.openxmlformats.org/drawingml/2006/main" prst="halfFrame">
            <a:avLst>
              <a:gd name="adj1" fmla="val 0"/>
              <a:gd name="adj2" fmla="val 0"/>
            </a:avLst>
          </a:prstGeom>
          <a:ln xmlns:a="http://schemas.openxmlformats.org/drawingml/2006/main" w="28575">
            <a:solidFill>
              <a:schemeClr val="bg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endParaRPr lang="pt-PT">
              <a:solidFill>
                <a:schemeClr val="tx1"/>
              </a:solidFill>
            </a:endParaRPr>
          </a:p>
        </cdr:txBody>
      </cdr:sp>
      <cdr:sp macro="" textlink="">
        <cdr:nvSpPr>
          <cdr:cNvPr id="15" name="Meia Moldura 14">
            <a:extLst xmlns:a="http://schemas.openxmlformats.org/drawingml/2006/main">
              <a:ext uri="{FF2B5EF4-FFF2-40B4-BE49-F238E27FC236}">
                <a16:creationId xmlns:a16="http://schemas.microsoft.com/office/drawing/2014/main" id="{C6A4F83C-AD53-473F-B29A-25ED3A230E91}"/>
              </a:ext>
            </a:extLst>
          </cdr:cNvPr>
          <cdr:cNvSpPr/>
        </cdr:nvSpPr>
        <cdr:spPr>
          <a:xfrm xmlns:a="http://schemas.openxmlformats.org/drawingml/2006/main" rot="8125466">
            <a:off x="1711750" y="797078"/>
            <a:ext cx="168676" cy="182190"/>
          </a:xfrm>
          <a:prstGeom xmlns:a="http://schemas.openxmlformats.org/drawingml/2006/main" prst="halfFrame">
            <a:avLst>
              <a:gd name="adj1" fmla="val 0"/>
              <a:gd name="adj2" fmla="val 0"/>
            </a:avLst>
          </a:prstGeom>
          <a:ln xmlns:a="http://schemas.openxmlformats.org/drawingml/2006/main" w="28575">
            <a:solidFill>
              <a:schemeClr val="bg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endParaRPr lang="pt-PT">
              <a:solidFill>
                <a:schemeClr val="tx1"/>
              </a:solidFill>
            </a:endParaRPr>
          </a:p>
        </cdr:txBody>
      </cdr:sp>
      <cdr:sp macro="" textlink="">
        <cdr:nvSpPr>
          <cdr:cNvPr id="16" name="Oval 15">
            <a:extLst xmlns:a="http://schemas.openxmlformats.org/drawingml/2006/main">
              <a:ext uri="{FF2B5EF4-FFF2-40B4-BE49-F238E27FC236}">
                <a16:creationId xmlns:a16="http://schemas.microsoft.com/office/drawing/2014/main" id="{1DAFCD01-427B-4EAD-8925-00E98F6E11B9}"/>
              </a:ext>
            </a:extLst>
          </cdr:cNvPr>
          <cdr:cNvSpPr/>
        </cdr:nvSpPr>
        <cdr:spPr>
          <a:xfrm xmlns:a="http://schemas.openxmlformats.org/drawingml/2006/main">
            <a:off x="50800" y="308112"/>
            <a:ext cx="360000" cy="369274"/>
          </a:xfrm>
          <a:prstGeom xmlns:a="http://schemas.openxmlformats.org/drawingml/2006/main" prst="ellipse">
            <a:avLst/>
          </a:prstGeom>
          <a:noFill xmlns:a="http://schemas.openxmlformats.org/drawingml/2006/main"/>
          <a:ln xmlns:a="http://schemas.openxmlformats.org/drawingml/2006/main" w="28575">
            <a:solidFill>
              <a:schemeClr val="bg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pt-PT" sz="2000" b="1">
                <a:solidFill>
                  <a:schemeClr val="bg1"/>
                </a:solidFill>
              </a:rPr>
              <a:t>+</a:t>
            </a:r>
          </a:p>
        </cdr:txBody>
      </cdr:sp>
      <cdr:sp macro="" textlink="">
        <cdr:nvSpPr>
          <cdr:cNvPr id="17" name="Oval 16">
            <a:extLst xmlns:a="http://schemas.openxmlformats.org/drawingml/2006/main">
              <a:ext uri="{FF2B5EF4-FFF2-40B4-BE49-F238E27FC236}">
                <a16:creationId xmlns:a16="http://schemas.microsoft.com/office/drawing/2014/main" id="{106A5C7A-A2AB-49FB-B212-A865B9BD313A}"/>
              </a:ext>
            </a:extLst>
          </cdr:cNvPr>
          <cdr:cNvSpPr/>
        </cdr:nvSpPr>
        <cdr:spPr>
          <a:xfrm xmlns:a="http://schemas.openxmlformats.org/drawingml/2006/main">
            <a:off x="3348921" y="308112"/>
            <a:ext cx="357940" cy="369274"/>
          </a:xfrm>
          <a:prstGeom xmlns:a="http://schemas.openxmlformats.org/drawingml/2006/main" prst="ellipse">
            <a:avLst/>
          </a:prstGeom>
          <a:noFill xmlns:a="http://schemas.openxmlformats.org/drawingml/2006/main"/>
          <a:ln xmlns:a="http://schemas.openxmlformats.org/drawingml/2006/main" w="28575">
            <a:solidFill>
              <a:schemeClr val="bg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pt-PT" sz="2000" b="1">
                <a:solidFill>
                  <a:schemeClr val="bg1"/>
                </a:solidFill>
              </a:rPr>
              <a:t>-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3</xdr:row>
      <xdr:rowOff>99060</xdr:rowOff>
    </xdr:from>
    <xdr:to>
      <xdr:col>15</xdr:col>
      <xdr:colOff>213360</xdr:colOff>
      <xdr:row>21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53C359-E7F6-4E90-99A7-215CCE3EB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396240</xdr:colOff>
      <xdr:row>27</xdr:row>
      <xdr:rowOff>45721</xdr:rowOff>
    </xdr:from>
    <xdr:to>
      <xdr:col>23</xdr:col>
      <xdr:colOff>563880</xdr:colOff>
      <xdr:row>47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9C6259-C269-4692-820B-BE7D23BA2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87085</xdr:colOff>
      <xdr:row>15</xdr:row>
      <xdr:rowOff>141514</xdr:rowOff>
    </xdr:from>
    <xdr:ext cx="3229025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7CA66856-9A50-43C6-A398-6F0F74605608}"/>
                </a:ext>
              </a:extLst>
            </xdr:cNvPr>
            <xdr:cNvSpPr txBox="1"/>
          </xdr:nvSpPr>
          <xdr:spPr>
            <a:xfrm>
              <a:off x="1306285" y="3026228"/>
              <a:ext cx="3229025" cy="33592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6,830−4,900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3,00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p>
                          <m:sSupPr>
                            <m:ctrlP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−2</m:t>
                            </m:r>
                          </m:sup>
                        </m:sSup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</a:rPr>
                      <m:t>=64,(3)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≅6,4×</m:t>
                    </m:r>
                    <m:sSup>
                      <m:sSup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−2</m:t>
                        </m:r>
                      </m:sup>
                    </m:sSup>
                    <m:f>
                      <m:fPr>
                        <m:type m:val="skw"/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7CA66856-9A50-43C6-A398-6F0F74605608}"/>
                </a:ext>
              </a:extLst>
            </xdr:cNvPr>
            <xdr:cNvSpPr txBox="1"/>
          </xdr:nvSpPr>
          <xdr:spPr>
            <a:xfrm>
              <a:off x="1306285" y="3026228"/>
              <a:ext cx="3229025" cy="33592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𝐸=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∆𝑉/</a:t>
              </a:r>
              <a:r>
                <a:rPr lang="pt-PT" sz="1100" b="0" i="0">
                  <a:latin typeface="Cambria Math" panose="02040503050406030204" pitchFamily="18" charset="0"/>
                </a:rPr>
                <a:t>𝑑=(6,830−4,900)/(3,00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×10^(−2) )</a:t>
              </a:r>
              <a:r>
                <a:rPr lang="pt-PT" sz="1100" b="0" i="0">
                  <a:latin typeface="Cambria Math" panose="02040503050406030204" pitchFamily="18" charset="0"/>
                </a:rPr>
                <a:t>=64,(3)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≅6,4×10^(−2)  𝑉⁄𝑚</a:t>
              </a:r>
              <a:endParaRPr lang="pt-PT" sz="1100"/>
            </a:p>
          </xdr:txBody>
        </xdr:sp>
      </mc:Fallback>
    </mc:AlternateContent>
    <xdr:clientData/>
  </xdr:oneCellAnchor>
  <xdr:twoCellAnchor>
    <xdr:from>
      <xdr:col>14</xdr:col>
      <xdr:colOff>304801</xdr:colOff>
      <xdr:row>6</xdr:row>
      <xdr:rowOff>119743</xdr:rowOff>
    </xdr:from>
    <xdr:to>
      <xdr:col>24</xdr:col>
      <xdr:colOff>54429</xdr:colOff>
      <xdr:row>25</xdr:row>
      <xdr:rowOff>32656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9145871-C980-4BF7-92E1-E2E29222D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311167</xdr:colOff>
      <xdr:row>14</xdr:row>
      <xdr:rowOff>30399</xdr:rowOff>
    </xdr:from>
    <xdr:to>
      <xdr:col>18</xdr:col>
      <xdr:colOff>289396</xdr:colOff>
      <xdr:row>14</xdr:row>
      <xdr:rowOff>30399</xdr:rowOff>
    </xdr:to>
    <xdr:cxnSp macro="">
      <xdr:nvCxnSpPr>
        <xdr:cNvPr id="6" name="Conexão reta unidirecional 5">
          <a:extLst>
            <a:ext uri="{FF2B5EF4-FFF2-40B4-BE49-F238E27FC236}">
              <a16:creationId xmlns:a16="http://schemas.microsoft.com/office/drawing/2014/main" id="{4B2D7A79-686C-4D41-9BC0-AE413E8B7F95}"/>
            </a:ext>
          </a:extLst>
        </xdr:cNvPr>
        <xdr:cNvCxnSpPr/>
      </xdr:nvCxnSpPr>
      <xdr:spPr>
        <a:xfrm>
          <a:off x="10757756" y="2695961"/>
          <a:ext cx="587829" cy="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215153</xdr:colOff>
      <xdr:row>5</xdr:row>
      <xdr:rowOff>160916</xdr:rowOff>
    </xdr:from>
    <xdr:to>
      <xdr:col>7</xdr:col>
      <xdr:colOff>702833</xdr:colOff>
      <xdr:row>7</xdr:row>
      <xdr:rowOff>126402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6D1656D-8110-4262-9978-6749D53C5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953" y="1159136"/>
          <a:ext cx="2926080" cy="331246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17</xdr:col>
      <xdr:colOff>16585</xdr:colOff>
      <xdr:row>3</xdr:row>
      <xdr:rowOff>200361</xdr:rowOff>
    </xdr:from>
    <xdr:to>
      <xdr:col>24</xdr:col>
      <xdr:colOff>406101</xdr:colOff>
      <xdr:row>7</xdr:row>
      <xdr:rowOff>66787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62AF24D-838A-489D-86C1-2FA1C5EB3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8865" y="779481"/>
          <a:ext cx="4656716" cy="651286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16</xdr:col>
      <xdr:colOff>476026</xdr:colOff>
      <xdr:row>9</xdr:row>
      <xdr:rowOff>95026</xdr:rowOff>
    </xdr:from>
    <xdr:to>
      <xdr:col>25</xdr:col>
      <xdr:colOff>171226</xdr:colOff>
      <xdr:row>11</xdr:row>
      <xdr:rowOff>110266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E83AD18B-8853-4AA8-8392-9EE4BB1F6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3486" y="1824766"/>
          <a:ext cx="5181600" cy="38100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8</xdr:col>
      <xdr:colOff>121920</xdr:colOff>
      <xdr:row>5</xdr:row>
      <xdr:rowOff>158261</xdr:rowOff>
    </xdr:from>
    <xdr:to>
      <xdr:col>13</xdr:col>
      <xdr:colOff>190500</xdr:colOff>
      <xdr:row>7</xdr:row>
      <xdr:rowOff>90854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551ED0A5-8201-4AFA-AD44-A04C67E3C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1156481"/>
          <a:ext cx="3116580" cy="298353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4</xdr:col>
      <xdr:colOff>568486</xdr:colOff>
      <xdr:row>13</xdr:row>
      <xdr:rowOff>145450</xdr:rowOff>
    </xdr:from>
    <xdr:to>
      <xdr:col>8</xdr:col>
      <xdr:colOff>553246</xdr:colOff>
      <xdr:row>16</xdr:row>
      <xdr:rowOff>30480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6FC2DCE-069B-43B9-9DD7-2438E7FE2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886" y="2606710"/>
          <a:ext cx="2682240" cy="43367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4</xdr:col>
      <xdr:colOff>336363</xdr:colOff>
      <xdr:row>23</xdr:row>
      <xdr:rowOff>28911</xdr:rowOff>
    </xdr:from>
    <xdr:to>
      <xdr:col>9</xdr:col>
      <xdr:colOff>199203</xdr:colOff>
      <xdr:row>24</xdr:row>
      <xdr:rowOff>156272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4C427E4-2EEF-4AF3-A650-9A6B9CBDC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4763" y="4318971"/>
          <a:ext cx="3169920" cy="310241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4</xdr:col>
      <xdr:colOff>462091</xdr:colOff>
      <xdr:row>32</xdr:row>
      <xdr:rowOff>121145</xdr:rowOff>
    </xdr:from>
    <xdr:to>
      <xdr:col>9</xdr:col>
      <xdr:colOff>180151</xdr:colOff>
      <xdr:row>34</xdr:row>
      <xdr:rowOff>71390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EC784B3-038C-42E9-BC99-0AAF86A7A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0491" y="6057125"/>
          <a:ext cx="3025140" cy="316005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4</xdr:col>
      <xdr:colOff>531735</xdr:colOff>
      <xdr:row>43</xdr:row>
      <xdr:rowOff>178717</xdr:rowOff>
    </xdr:from>
    <xdr:to>
      <xdr:col>7</xdr:col>
      <xdr:colOff>714615</xdr:colOff>
      <xdr:row>46</xdr:row>
      <xdr:rowOff>115580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89AB1F2B-902C-49C8-ABFF-BA2F42FD2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0135" y="8126377"/>
          <a:ext cx="2011680" cy="485503"/>
        </a:xfrm>
        <a:prstGeom prst="rect">
          <a:avLst/>
        </a:prstGeom>
        <a:solidFill>
          <a:schemeClr val="bg1"/>
        </a:solidFill>
      </xdr:spPr>
    </xdr:pic>
    <xdr:clientData/>
  </xdr:twoCellAnchor>
  <xdr:oneCellAnchor>
    <xdr:from>
      <xdr:col>8</xdr:col>
      <xdr:colOff>22860</xdr:colOff>
      <xdr:row>43</xdr:row>
      <xdr:rowOff>163830</xdr:rowOff>
    </xdr:from>
    <xdr:ext cx="571500" cy="203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647D8E1-398F-43A1-B10D-C9CBEDFB06BD}"/>
                </a:ext>
              </a:extLst>
            </xdr:cNvPr>
            <xdr:cNvSpPr txBox="1"/>
          </xdr:nvSpPr>
          <xdr:spPr>
            <a:xfrm>
              <a:off x="5158740" y="8111490"/>
              <a:ext cx="571500" cy="203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⃗"/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e>
                        </m:acc>
                      </m:e>
                    </m:d>
                    <m:r>
                      <a:rPr lang="pt-PT" sz="1100" b="0" i="1">
                        <a:latin typeface="Cambria Math" panose="02040503050406030204" pitchFamily="18" charset="0"/>
                      </a:rPr>
                      <m:t>á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𝑔𝑢𝑎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647D8E1-398F-43A1-B10D-C9CBEDFB06BD}"/>
                </a:ext>
              </a:extLst>
            </xdr:cNvPr>
            <xdr:cNvSpPr txBox="1"/>
          </xdr:nvSpPr>
          <xdr:spPr>
            <a:xfrm>
              <a:off x="5158740" y="8111490"/>
              <a:ext cx="571500" cy="203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|(𝐹_𝑒 ) ⃗ |á𝑔𝑢𝑎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45</xdr:row>
      <xdr:rowOff>0</xdr:rowOff>
    </xdr:from>
    <xdr:ext cx="571500" cy="203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D900BC9A-5C7D-4A89-B901-2BDE610204DC}"/>
                </a:ext>
              </a:extLst>
            </xdr:cNvPr>
            <xdr:cNvSpPr txBox="1"/>
          </xdr:nvSpPr>
          <xdr:spPr>
            <a:xfrm>
              <a:off x="5135880" y="8313420"/>
              <a:ext cx="571500" cy="203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⃗"/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e>
                        </m:acc>
                      </m:e>
                    </m:d>
                    <m:r>
                      <a:rPr lang="pt-PT" sz="1100" b="0" i="1">
                        <a:latin typeface="Cambria Math" panose="02040503050406030204" pitchFamily="18" charset="0"/>
                      </a:rPr>
                      <m:t>𝑎𝑟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D900BC9A-5C7D-4A89-B901-2BDE610204DC}"/>
                </a:ext>
              </a:extLst>
            </xdr:cNvPr>
            <xdr:cNvSpPr txBox="1"/>
          </xdr:nvSpPr>
          <xdr:spPr>
            <a:xfrm>
              <a:off x="5135880" y="8313420"/>
              <a:ext cx="571500" cy="203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|(𝐹_𝑒 ) ⃗ |𝑎𝑟</a:t>
              </a:r>
              <a:endParaRPr lang="pt-PT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</xdr:colOff>
      <xdr:row>6</xdr:row>
      <xdr:rowOff>3810</xdr:rowOff>
    </xdr:from>
    <xdr:ext cx="4368119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C30A71F4-5BF3-479D-9612-6B337C8E84DA}"/>
                </a:ext>
              </a:extLst>
            </xdr:cNvPr>
            <xdr:cNvSpPr txBox="1"/>
          </xdr:nvSpPr>
          <xdr:spPr>
            <a:xfrm>
              <a:off x="1226820" y="1184910"/>
              <a:ext cx="4368119" cy="17966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</m:e>
                      <m:sub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→</m:t>
                        </m:r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b>
                    </m:sSub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𝑞</m:t>
                    </m:r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×(</m:t>
                    </m:r>
                    <m:sSub>
                      <m:sSub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b>
                    </m:sSub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r>
                      <a:rPr lang="pt-PT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1,31×</m:t>
                    </m:r>
                    <m:sSup>
                      <m:sSup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−9</m:t>
                        </m:r>
                      </m:sup>
                    </m:sSup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d>
                      <m:d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6,380−0,400</m:t>
                        </m:r>
                      </m:e>
                    </m:d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=7,83×</m:t>
                    </m:r>
                    <m:sSup>
                      <m:sSupPr>
                        <m:ctrlP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pt-P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−9</m:t>
                        </m:r>
                      </m:sup>
                    </m:sSup>
                    <m:r>
                      <a:rPr lang="pt-PT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𝐽</m:t>
                    </m:r>
                  </m:oMath>
                </m:oMathPara>
              </a14:m>
              <a:endParaRPr lang="pt-PT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C30A71F4-5BF3-479D-9612-6B337C8E84DA}"/>
                </a:ext>
              </a:extLst>
            </xdr:cNvPr>
            <xdr:cNvSpPr txBox="1"/>
          </xdr:nvSpPr>
          <xdr:spPr>
            <a:xfrm>
              <a:off x="1226820" y="1184910"/>
              <a:ext cx="4368119" cy="17966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𝑊_(𝐶→𝑃)=𝑞×(𝑉_𝐶−𝑉_𝑃)=1,31×10^(−9)×(6,380−0,400)=7,83×10^(−9) 𝐽</a:t>
              </a:r>
              <a:endParaRPr lang="pt-PT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V50"/>
  <sheetViews>
    <sheetView tabSelected="1" zoomScaleNormal="100" workbookViewId="0">
      <selection activeCell="I25" sqref="I25"/>
    </sheetView>
  </sheetViews>
  <sheetFormatPr defaultRowHeight="13.8"/>
  <cols>
    <col min="1" max="6" width="8.88671875" style="3"/>
    <col min="7" max="7" width="10.5546875" style="3" customWidth="1"/>
    <col min="8" max="16384" width="8.88671875" style="3"/>
  </cols>
  <sheetData>
    <row r="1" spans="1:22" ht="14.4" thickBot="1">
      <c r="A1" s="84" t="s">
        <v>0</v>
      </c>
      <c r="B1" s="84"/>
      <c r="C1" s="84"/>
      <c r="D1" s="84"/>
    </row>
    <row r="2" spans="1:22" ht="15" thickTop="1" thickBot="1">
      <c r="A2" s="84"/>
      <c r="B2" s="84"/>
      <c r="C2" s="84"/>
      <c r="D2" s="84"/>
    </row>
    <row r="3" spans="1:22" ht="14.4" thickTop="1"/>
    <row r="4" spans="1:22" ht="18" thickBot="1">
      <c r="C4" s="85" t="s">
        <v>1</v>
      </c>
      <c r="D4" s="85"/>
      <c r="E4" s="85"/>
    </row>
    <row r="5" spans="1:22" ht="14.4" thickTop="1"/>
    <row r="6" spans="1:22" ht="18.600000000000001" thickBot="1">
      <c r="C6" s="67" t="s">
        <v>13</v>
      </c>
      <c r="D6" s="67"/>
      <c r="E6" s="67"/>
    </row>
    <row r="7" spans="1:22" ht="14.4" thickBot="1"/>
    <row r="8" spans="1:22" ht="19.2" thickTop="1" thickBot="1">
      <c r="C8" s="74"/>
      <c r="D8" s="75"/>
      <c r="E8" s="88" t="s">
        <v>2</v>
      </c>
      <c r="F8" s="90" t="s">
        <v>3</v>
      </c>
      <c r="G8" s="92" t="s">
        <v>4</v>
      </c>
      <c r="J8" s="67" t="s">
        <v>10</v>
      </c>
      <c r="K8" s="67"/>
      <c r="L8" s="67"/>
    </row>
    <row r="9" spans="1:22" ht="14.4" thickBot="1">
      <c r="C9" s="76"/>
      <c r="D9" s="77"/>
      <c r="E9" s="89"/>
      <c r="F9" s="91"/>
      <c r="G9" s="93"/>
    </row>
    <row r="10" spans="1:22" ht="15.6" thickTop="1" thickBot="1">
      <c r="C10" s="86" t="s">
        <v>5</v>
      </c>
      <c r="D10" s="87"/>
      <c r="E10" s="24">
        <v>13.6</v>
      </c>
      <c r="F10" s="19">
        <v>5</v>
      </c>
      <c r="G10" s="20">
        <v>3.4830000000000001</v>
      </c>
      <c r="J10" s="31" t="s">
        <v>12</v>
      </c>
      <c r="K10" s="32">
        <v>1</v>
      </c>
      <c r="L10" s="33">
        <f>AVERAGE(G10:G17)</f>
        <v>3.4966249999999999</v>
      </c>
      <c r="M10" s="34" t="s">
        <v>11</v>
      </c>
      <c r="O10" s="5"/>
      <c r="P10" s="5"/>
      <c r="Q10" s="5"/>
      <c r="R10" s="5"/>
      <c r="S10" s="5"/>
      <c r="T10" s="5"/>
      <c r="U10" s="5"/>
      <c r="V10" s="5"/>
    </row>
    <row r="11" spans="1:22" ht="15.6" thickTop="1" thickBot="1">
      <c r="C11" s="86"/>
      <c r="D11" s="87"/>
      <c r="E11" s="18">
        <v>13.8</v>
      </c>
      <c r="F11" s="4">
        <v>6</v>
      </c>
      <c r="G11" s="21">
        <v>3.4820000000000002</v>
      </c>
      <c r="J11" s="35" t="s">
        <v>12</v>
      </c>
      <c r="K11" s="28">
        <v>2</v>
      </c>
      <c r="L11" s="26">
        <f>AVERAGE(G18:G25)</f>
        <v>2.9628750000000004</v>
      </c>
      <c r="M11" s="36" t="s">
        <v>11</v>
      </c>
      <c r="O11" s="5"/>
      <c r="P11" s="5"/>
      <c r="Q11" s="5"/>
      <c r="R11" s="5"/>
      <c r="S11" s="5"/>
      <c r="T11" s="5"/>
      <c r="U11" s="5"/>
      <c r="V11" s="5"/>
    </row>
    <row r="12" spans="1:22" ht="15.6" thickTop="1" thickBot="1">
      <c r="C12" s="86"/>
      <c r="D12" s="87"/>
      <c r="E12" s="18">
        <v>13.9</v>
      </c>
      <c r="F12" s="4">
        <v>7</v>
      </c>
      <c r="G12" s="21">
        <v>3.5110000000000001</v>
      </c>
      <c r="J12" s="37" t="s">
        <v>12</v>
      </c>
      <c r="K12" s="29">
        <v>3</v>
      </c>
      <c r="L12" s="26">
        <f>AVERAGE(G26:G33)</f>
        <v>2.499625</v>
      </c>
      <c r="M12" s="38" t="s">
        <v>11</v>
      </c>
      <c r="O12" s="5"/>
      <c r="P12" s="5"/>
      <c r="Q12" s="5"/>
      <c r="R12" s="5"/>
      <c r="S12" s="5"/>
      <c r="T12" s="5"/>
      <c r="U12" s="5"/>
      <c r="V12" s="5"/>
    </row>
    <row r="13" spans="1:22" ht="15.6" thickTop="1" thickBot="1">
      <c r="C13" s="86"/>
      <c r="D13" s="87"/>
      <c r="E13" s="18">
        <v>14</v>
      </c>
      <c r="F13" s="4">
        <v>8</v>
      </c>
      <c r="G13" s="21">
        <v>3.5019999999999998</v>
      </c>
      <c r="J13" s="39" t="s">
        <v>12</v>
      </c>
      <c r="K13" s="30">
        <v>4</v>
      </c>
      <c r="L13" s="26">
        <f>AVERAGE(G34:G41)</f>
        <v>3.9713749999999997</v>
      </c>
      <c r="M13" s="40" t="s">
        <v>11</v>
      </c>
      <c r="O13" s="5"/>
      <c r="P13" s="5"/>
      <c r="Q13" s="5"/>
      <c r="R13" s="5"/>
      <c r="S13" s="5"/>
      <c r="T13" s="5"/>
      <c r="U13" s="5"/>
      <c r="V13" s="5"/>
    </row>
    <row r="14" spans="1:22" ht="15.6" thickTop="1" thickBot="1">
      <c r="C14" s="86"/>
      <c r="D14" s="87"/>
      <c r="E14" s="18">
        <v>13.9</v>
      </c>
      <c r="F14" s="4">
        <v>9</v>
      </c>
      <c r="G14" s="21">
        <v>3.5110000000000001</v>
      </c>
      <c r="J14" s="41" t="s">
        <v>12</v>
      </c>
      <c r="K14" s="42">
        <v>5</v>
      </c>
      <c r="L14" s="43">
        <f>AVERAGE(G42:G49)</f>
        <v>4.8312500000000007</v>
      </c>
      <c r="M14" s="44" t="s">
        <v>11</v>
      </c>
      <c r="O14" s="5"/>
      <c r="P14" s="5"/>
      <c r="Q14" s="5"/>
      <c r="R14" s="5"/>
      <c r="S14" s="5"/>
      <c r="T14" s="5"/>
      <c r="U14" s="5"/>
      <c r="V14" s="5"/>
    </row>
    <row r="15" spans="1:22" ht="15" thickTop="1" thickBot="1">
      <c r="C15" s="86"/>
      <c r="D15" s="87"/>
      <c r="E15" s="18">
        <v>13.7</v>
      </c>
      <c r="F15" s="4">
        <v>10</v>
      </c>
      <c r="G15" s="21">
        <v>3.5059999999999998</v>
      </c>
      <c r="O15" s="5"/>
      <c r="P15" s="5"/>
      <c r="Q15" s="5"/>
      <c r="R15" s="5"/>
      <c r="S15" s="5"/>
      <c r="T15" s="5"/>
      <c r="U15" s="5"/>
      <c r="V15" s="5"/>
    </row>
    <row r="16" spans="1:22" ht="15" thickTop="1" thickBot="1">
      <c r="C16" s="86"/>
      <c r="D16" s="87"/>
      <c r="E16" s="18">
        <v>13.7</v>
      </c>
      <c r="F16" s="4">
        <v>11</v>
      </c>
      <c r="G16" s="21">
        <v>3.504</v>
      </c>
      <c r="O16" s="5"/>
      <c r="P16" s="5"/>
      <c r="Q16" s="5"/>
      <c r="R16" s="5"/>
      <c r="S16" s="5"/>
      <c r="T16" s="5"/>
      <c r="U16" s="5"/>
      <c r="V16" s="5"/>
    </row>
    <row r="17" spans="3:22" ht="16.2" customHeight="1" thickTop="1" thickBot="1">
      <c r="C17" s="86"/>
      <c r="D17" s="87"/>
      <c r="E17" s="25">
        <v>13.4</v>
      </c>
      <c r="F17" s="22">
        <v>12</v>
      </c>
      <c r="G17" s="23">
        <v>3.4740000000000002</v>
      </c>
      <c r="J17" s="67" t="s">
        <v>14</v>
      </c>
      <c r="K17" s="67"/>
      <c r="L17" s="67"/>
      <c r="M17" s="67"/>
      <c r="O17" s="5"/>
      <c r="P17" s="5"/>
      <c r="Q17" s="5"/>
      <c r="R17" s="5"/>
      <c r="S17" s="5"/>
      <c r="T17" s="5"/>
      <c r="U17" s="5"/>
      <c r="V17" s="5"/>
    </row>
    <row r="18" spans="3:22" ht="15" thickTop="1" thickBot="1">
      <c r="C18" s="68" t="s">
        <v>6</v>
      </c>
      <c r="D18" s="69"/>
      <c r="E18" s="24">
        <v>15.6</v>
      </c>
      <c r="F18" s="19">
        <v>5</v>
      </c>
      <c r="G18" s="20">
        <v>3.085</v>
      </c>
      <c r="O18" s="5"/>
      <c r="P18" s="5"/>
      <c r="Q18" s="5"/>
      <c r="R18" s="5"/>
      <c r="S18" s="5"/>
      <c r="T18" s="5"/>
      <c r="U18" s="5"/>
      <c r="V18" s="5"/>
    </row>
    <row r="19" spans="3:22" ht="15" thickTop="1" thickBot="1">
      <c r="C19" s="68"/>
      <c r="D19" s="69"/>
      <c r="E19" s="18">
        <v>15.8</v>
      </c>
      <c r="F19" s="4">
        <v>6</v>
      </c>
      <c r="G19" s="21">
        <v>2.911</v>
      </c>
      <c r="J19" s="72"/>
      <c r="K19" s="72"/>
      <c r="L19" s="72"/>
      <c r="M19" s="73"/>
      <c r="N19" s="46" t="s">
        <v>2</v>
      </c>
      <c r="O19" s="65" t="s">
        <v>3</v>
      </c>
      <c r="P19" s="66"/>
    </row>
    <row r="20" spans="3:22" ht="15.6" thickTop="1" thickBot="1">
      <c r="C20" s="68"/>
      <c r="D20" s="69"/>
      <c r="E20" s="18">
        <v>15.9</v>
      </c>
      <c r="F20" s="4">
        <v>7</v>
      </c>
      <c r="G20" s="21">
        <v>2.9119999999999999</v>
      </c>
      <c r="J20" s="94" t="s">
        <v>15</v>
      </c>
      <c r="K20" s="95"/>
      <c r="L20" s="95"/>
      <c r="M20" s="96"/>
      <c r="N20" s="47">
        <v>6</v>
      </c>
      <c r="O20" s="70">
        <v>8</v>
      </c>
      <c r="P20" s="71"/>
    </row>
    <row r="21" spans="3:22" ht="15.6" thickTop="1" thickBot="1">
      <c r="C21" s="68"/>
      <c r="D21" s="69"/>
      <c r="E21" s="18">
        <v>16</v>
      </c>
      <c r="F21" s="4">
        <v>8</v>
      </c>
      <c r="G21" s="21">
        <v>2.9630000000000001</v>
      </c>
      <c r="J21" s="97" t="s">
        <v>16</v>
      </c>
      <c r="K21" s="98"/>
      <c r="L21" s="98"/>
      <c r="M21" s="99"/>
      <c r="N21" s="48">
        <v>22</v>
      </c>
      <c r="O21" s="49">
        <v>3</v>
      </c>
      <c r="P21" s="45">
        <v>13</v>
      </c>
    </row>
    <row r="22" spans="3:22" ht="15" thickTop="1" thickBot="1">
      <c r="C22" s="68"/>
      <c r="D22" s="69"/>
      <c r="E22" s="18">
        <v>15.9</v>
      </c>
      <c r="F22" s="4">
        <v>9</v>
      </c>
      <c r="G22" s="21">
        <v>2.9670000000000001</v>
      </c>
    </row>
    <row r="23" spans="3:22" ht="15" thickTop="1" thickBot="1">
      <c r="C23" s="68"/>
      <c r="D23" s="69"/>
      <c r="E23" s="18">
        <v>15.8</v>
      </c>
      <c r="F23" s="4">
        <v>10</v>
      </c>
      <c r="G23" s="21">
        <v>2.9620000000000002</v>
      </c>
    </row>
    <row r="24" spans="3:22" ht="15" thickTop="1" thickBot="1">
      <c r="C24" s="68"/>
      <c r="D24" s="69"/>
      <c r="E24" s="18">
        <v>15.7</v>
      </c>
      <c r="F24" s="4">
        <v>11</v>
      </c>
      <c r="G24" s="21">
        <v>2.915</v>
      </c>
    </row>
    <row r="25" spans="3:22" ht="15" thickTop="1" thickBot="1">
      <c r="C25" s="68"/>
      <c r="D25" s="69"/>
      <c r="E25" s="25">
        <v>15.5</v>
      </c>
      <c r="F25" s="22">
        <v>12</v>
      </c>
      <c r="G25" s="23">
        <v>2.988</v>
      </c>
    </row>
    <row r="26" spans="3:22" ht="15" thickTop="1" thickBot="1">
      <c r="C26" s="78" t="s">
        <v>7</v>
      </c>
      <c r="D26" s="79"/>
      <c r="E26" s="24">
        <v>17.8</v>
      </c>
      <c r="F26" s="19">
        <v>5</v>
      </c>
      <c r="G26" s="20">
        <v>2.5379999999999998</v>
      </c>
    </row>
    <row r="27" spans="3:22" ht="15" thickTop="1" thickBot="1">
      <c r="C27" s="78"/>
      <c r="D27" s="79"/>
      <c r="E27" s="18">
        <v>17.899999999999999</v>
      </c>
      <c r="F27" s="4">
        <v>6</v>
      </c>
      <c r="G27" s="21">
        <v>2.4870000000000001</v>
      </c>
    </row>
    <row r="28" spans="3:22" ht="15" thickTop="1" thickBot="1">
      <c r="C28" s="78"/>
      <c r="D28" s="79"/>
      <c r="E28" s="18">
        <v>17.899999999999999</v>
      </c>
      <c r="F28" s="4">
        <v>7</v>
      </c>
      <c r="G28" s="21">
        <v>2.512</v>
      </c>
    </row>
    <row r="29" spans="3:22" ht="15" thickTop="1" thickBot="1">
      <c r="C29" s="78"/>
      <c r="D29" s="79"/>
      <c r="E29" s="18">
        <v>18</v>
      </c>
      <c r="F29" s="4">
        <v>8</v>
      </c>
      <c r="G29" s="21">
        <v>2.415</v>
      </c>
    </row>
    <row r="30" spans="3:22" ht="15" thickTop="1" thickBot="1">
      <c r="C30" s="78"/>
      <c r="D30" s="79"/>
      <c r="E30" s="18">
        <v>17.899999999999999</v>
      </c>
      <c r="F30" s="4">
        <v>9</v>
      </c>
      <c r="G30" s="21">
        <v>2.5049999999999999</v>
      </c>
    </row>
    <row r="31" spans="3:22" ht="15" thickTop="1" thickBot="1">
      <c r="C31" s="78"/>
      <c r="D31" s="79"/>
      <c r="E31" s="18">
        <v>17.899999999999999</v>
      </c>
      <c r="F31" s="4">
        <v>10</v>
      </c>
      <c r="G31" s="21">
        <v>2.4820000000000002</v>
      </c>
    </row>
    <row r="32" spans="3:22" ht="15" thickTop="1" thickBot="1">
      <c r="C32" s="78"/>
      <c r="D32" s="79"/>
      <c r="E32" s="18">
        <v>17.8</v>
      </c>
      <c r="F32" s="4">
        <v>11</v>
      </c>
      <c r="G32" s="21">
        <v>2.484</v>
      </c>
    </row>
    <row r="33" spans="3:7" ht="15" thickTop="1" thickBot="1">
      <c r="C33" s="78"/>
      <c r="D33" s="79"/>
      <c r="E33" s="25">
        <v>17.8</v>
      </c>
      <c r="F33" s="22">
        <v>12</v>
      </c>
      <c r="G33" s="23">
        <v>2.5739999999999998</v>
      </c>
    </row>
    <row r="34" spans="3:7" ht="15" thickTop="1" thickBot="1">
      <c r="C34" s="80" t="s">
        <v>8</v>
      </c>
      <c r="D34" s="81"/>
      <c r="E34" s="24">
        <v>11.2</v>
      </c>
      <c r="F34" s="19">
        <v>5</v>
      </c>
      <c r="G34" s="20">
        <v>4</v>
      </c>
    </row>
    <row r="35" spans="3:7" ht="15" thickTop="1" thickBot="1">
      <c r="C35" s="80"/>
      <c r="D35" s="81"/>
      <c r="E35" s="18">
        <v>11.5</v>
      </c>
      <c r="F35" s="4">
        <v>6</v>
      </c>
      <c r="G35" s="21">
        <v>3.93</v>
      </c>
    </row>
    <row r="36" spans="3:7" ht="15" thickTop="1" thickBot="1">
      <c r="C36" s="80"/>
      <c r="D36" s="81"/>
      <c r="E36" s="18">
        <v>11.7</v>
      </c>
      <c r="F36" s="4">
        <v>7</v>
      </c>
      <c r="G36" s="21">
        <v>3.9630000000000001</v>
      </c>
    </row>
    <row r="37" spans="3:7" ht="15" thickTop="1" thickBot="1">
      <c r="C37" s="80"/>
      <c r="D37" s="81"/>
      <c r="E37" s="18">
        <v>12</v>
      </c>
      <c r="F37" s="4">
        <v>8</v>
      </c>
      <c r="G37" s="21">
        <v>4.03</v>
      </c>
    </row>
    <row r="38" spans="3:7" ht="15" thickTop="1" thickBot="1">
      <c r="C38" s="80"/>
      <c r="D38" s="81"/>
      <c r="E38" s="18">
        <v>11.9</v>
      </c>
      <c r="F38" s="4">
        <v>9</v>
      </c>
      <c r="G38" s="21">
        <v>4.01</v>
      </c>
    </row>
    <row r="39" spans="3:7" ht="15" thickTop="1" thickBot="1">
      <c r="C39" s="80"/>
      <c r="D39" s="81"/>
      <c r="E39" s="18">
        <v>11.7</v>
      </c>
      <c r="F39" s="4">
        <v>10</v>
      </c>
      <c r="G39" s="21">
        <v>3.8849999999999998</v>
      </c>
    </row>
    <row r="40" spans="3:7" ht="15" thickTop="1" thickBot="1">
      <c r="C40" s="80"/>
      <c r="D40" s="81"/>
      <c r="E40" s="18">
        <v>11.2</v>
      </c>
      <c r="F40" s="4">
        <v>11</v>
      </c>
      <c r="G40" s="21">
        <v>3.9990000000000001</v>
      </c>
    </row>
    <row r="41" spans="3:7" ht="15" thickTop="1" thickBot="1">
      <c r="C41" s="80"/>
      <c r="D41" s="81"/>
      <c r="E41" s="25">
        <v>11</v>
      </c>
      <c r="F41" s="22">
        <v>12</v>
      </c>
      <c r="G41" s="23">
        <v>3.9540000000000002</v>
      </c>
    </row>
    <row r="42" spans="3:7" ht="15" customHeight="1" thickTop="1" thickBot="1">
      <c r="C42" s="82" t="s">
        <v>9</v>
      </c>
      <c r="D42" s="83"/>
      <c r="E42" s="24">
        <v>7.6</v>
      </c>
      <c r="F42" s="19">
        <v>5</v>
      </c>
      <c r="G42" s="20">
        <v>4.87</v>
      </c>
    </row>
    <row r="43" spans="3:7" ht="15" customHeight="1" thickTop="1" thickBot="1">
      <c r="C43" s="82"/>
      <c r="D43" s="83"/>
      <c r="E43" s="18">
        <v>8</v>
      </c>
      <c r="F43" s="4">
        <v>6</v>
      </c>
      <c r="G43" s="21">
        <v>4.9000000000000004</v>
      </c>
    </row>
    <row r="44" spans="3:7" ht="15" customHeight="1" thickTop="1" thickBot="1">
      <c r="C44" s="82"/>
      <c r="D44" s="83"/>
      <c r="E44" s="18">
        <v>8.6999999999999993</v>
      </c>
      <c r="F44" s="4">
        <v>7</v>
      </c>
      <c r="G44" s="21">
        <v>4.78</v>
      </c>
    </row>
    <row r="45" spans="3:7" ht="15" customHeight="1" thickTop="1" thickBot="1">
      <c r="C45" s="82"/>
      <c r="D45" s="83"/>
      <c r="E45" s="18">
        <v>9</v>
      </c>
      <c r="F45" s="4">
        <v>8</v>
      </c>
      <c r="G45" s="21">
        <v>4.9000000000000004</v>
      </c>
    </row>
    <row r="46" spans="3:7" ht="15" customHeight="1" thickTop="1" thickBot="1">
      <c r="C46" s="82"/>
      <c r="D46" s="83"/>
      <c r="E46" s="18">
        <v>8.6999999999999993</v>
      </c>
      <c r="F46" s="4">
        <v>9</v>
      </c>
      <c r="G46" s="21">
        <v>4.91</v>
      </c>
    </row>
    <row r="47" spans="3:7" ht="15" customHeight="1" thickTop="1" thickBot="1">
      <c r="C47" s="82"/>
      <c r="D47" s="83"/>
      <c r="E47" s="18">
        <v>8.3000000000000007</v>
      </c>
      <c r="F47" s="4">
        <v>10</v>
      </c>
      <c r="G47" s="21">
        <v>4.7699999999999996</v>
      </c>
    </row>
    <row r="48" spans="3:7" ht="15" customHeight="1" thickTop="1" thickBot="1">
      <c r="C48" s="82"/>
      <c r="D48" s="83"/>
      <c r="E48" s="18">
        <v>8</v>
      </c>
      <c r="F48" s="4">
        <v>10.5</v>
      </c>
      <c r="G48" s="21">
        <v>4.75</v>
      </c>
    </row>
    <row r="49" spans="3:7" ht="15" customHeight="1" thickTop="1" thickBot="1">
      <c r="C49" s="82"/>
      <c r="D49" s="83"/>
      <c r="E49" s="25">
        <v>7.6</v>
      </c>
      <c r="F49" s="22">
        <v>11</v>
      </c>
      <c r="G49" s="23">
        <v>4.7699999999999996</v>
      </c>
    </row>
    <row r="50" spans="3:7" ht="14.4" thickTop="1"/>
  </sheetData>
  <mergeCells count="19">
    <mergeCell ref="C26:D33"/>
    <mergeCell ref="C34:D41"/>
    <mergeCell ref="C42:D49"/>
    <mergeCell ref="J8:L8"/>
    <mergeCell ref="A1:D2"/>
    <mergeCell ref="C4:E4"/>
    <mergeCell ref="C10:D17"/>
    <mergeCell ref="E8:E9"/>
    <mergeCell ref="F8:F9"/>
    <mergeCell ref="G8:G9"/>
    <mergeCell ref="J17:M17"/>
    <mergeCell ref="J20:M20"/>
    <mergeCell ref="J21:M21"/>
    <mergeCell ref="O19:P19"/>
    <mergeCell ref="C6:E6"/>
    <mergeCell ref="C18:D25"/>
    <mergeCell ref="O20:P20"/>
    <mergeCell ref="J19:M19"/>
    <mergeCell ref="C8:D9"/>
  </mergeCells>
  <pageMargins left="0.7" right="0.7" top="0.75" bottom="0.75" header="0.3" footer="0.3"/>
  <pageSetup paperSize="9" orientation="portrait" r:id="rId1"/>
  <ignoredErrors>
    <ignoredError sqref="L10:L1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455B-3D56-44E8-B5B7-6972BB489E1F}">
  <sheetPr>
    <tabColor rgb="FF00B050"/>
  </sheetPr>
  <dimension ref="A1:S41"/>
  <sheetViews>
    <sheetView topLeftCell="A16" zoomScale="70" zoomScaleNormal="70" workbookViewId="0">
      <selection activeCell="U23" sqref="U23"/>
    </sheetView>
  </sheetViews>
  <sheetFormatPr defaultRowHeight="14.4"/>
  <cols>
    <col min="5" max="5" width="9" bestFit="1" customWidth="1"/>
    <col min="9" max="9" width="9" bestFit="1" customWidth="1"/>
    <col min="12" max="12" width="9.88671875" customWidth="1"/>
  </cols>
  <sheetData>
    <row r="1" spans="1:19" ht="15" thickBot="1">
      <c r="A1" s="84" t="s">
        <v>0</v>
      </c>
      <c r="B1" s="84"/>
      <c r="C1" s="84"/>
      <c r="D1" s="84"/>
      <c r="E1" s="3"/>
    </row>
    <row r="2" spans="1:19" ht="15.6" thickTop="1" thickBot="1">
      <c r="A2" s="84"/>
      <c r="B2" s="84"/>
      <c r="C2" s="84"/>
      <c r="D2" s="84"/>
      <c r="E2" s="3"/>
    </row>
    <row r="3" spans="1:19" ht="15" thickTop="1">
      <c r="A3" s="3"/>
      <c r="B3" s="3"/>
      <c r="C3" s="3"/>
      <c r="D3" s="3"/>
      <c r="E3" s="3"/>
    </row>
    <row r="4" spans="1:19" ht="18" thickBot="1">
      <c r="A4" s="3"/>
      <c r="B4" s="3"/>
      <c r="C4" s="85" t="s">
        <v>31</v>
      </c>
      <c r="D4" s="85"/>
      <c r="E4" s="85"/>
      <c r="M4" s="12"/>
      <c r="N4" s="12"/>
      <c r="O4" s="12"/>
      <c r="P4" s="12"/>
      <c r="Q4" s="12"/>
      <c r="R4" s="12"/>
      <c r="S4" s="12"/>
    </row>
    <row r="5" spans="1:19" ht="15" thickTop="1">
      <c r="M5" s="12"/>
      <c r="N5" s="12"/>
      <c r="O5" s="12"/>
      <c r="P5" s="12"/>
      <c r="Q5" s="12"/>
      <c r="R5" s="12"/>
      <c r="S5" s="12"/>
    </row>
    <row r="6" spans="1:19" ht="15" thickBot="1">
      <c r="C6" s="102" t="s">
        <v>17</v>
      </c>
      <c r="D6" s="102"/>
      <c r="E6" s="102"/>
      <c r="M6" s="12"/>
      <c r="N6" s="12"/>
      <c r="O6" s="12"/>
      <c r="P6" s="12"/>
      <c r="Q6" s="12"/>
      <c r="R6" s="12"/>
      <c r="S6" s="12"/>
    </row>
    <row r="7" spans="1:19">
      <c r="M7" s="12"/>
      <c r="N7" s="12"/>
      <c r="O7" s="12"/>
      <c r="P7" s="12"/>
      <c r="Q7" s="12"/>
      <c r="R7" s="12"/>
      <c r="S7" s="12"/>
    </row>
    <row r="8" spans="1:19">
      <c r="C8" s="9" t="s">
        <v>18</v>
      </c>
      <c r="D8" s="10" t="s">
        <v>19</v>
      </c>
      <c r="E8" s="11" t="s">
        <v>20</v>
      </c>
      <c r="M8" s="12"/>
      <c r="N8" s="12"/>
      <c r="O8" s="12"/>
      <c r="P8" s="12"/>
      <c r="Q8" s="12"/>
      <c r="R8" s="12"/>
      <c r="S8" s="12"/>
    </row>
    <row r="9" spans="1:19">
      <c r="C9" s="6">
        <v>6</v>
      </c>
      <c r="D9" s="7">
        <v>8</v>
      </c>
      <c r="E9" s="8">
        <v>6.83</v>
      </c>
      <c r="M9" s="12"/>
      <c r="N9" s="12"/>
      <c r="O9" s="12"/>
      <c r="P9" s="12"/>
      <c r="Q9" s="12"/>
      <c r="R9" s="12"/>
      <c r="S9" s="12"/>
    </row>
    <row r="10" spans="1:19">
      <c r="C10" s="6">
        <v>8</v>
      </c>
      <c r="D10" s="7">
        <v>8</v>
      </c>
      <c r="E10" s="8">
        <v>5.29</v>
      </c>
      <c r="M10" s="12"/>
      <c r="N10" s="12"/>
      <c r="O10" s="12"/>
      <c r="P10" s="12"/>
      <c r="Q10" s="12"/>
      <c r="R10" s="12"/>
      <c r="S10" s="12"/>
    </row>
    <row r="11" spans="1:19">
      <c r="C11" s="6">
        <v>10</v>
      </c>
      <c r="D11" s="7">
        <v>8</v>
      </c>
      <c r="E11" s="8">
        <v>4.59</v>
      </c>
      <c r="M11" s="12"/>
      <c r="N11" s="12"/>
      <c r="O11" s="12"/>
      <c r="P11" s="12"/>
      <c r="Q11" s="12"/>
      <c r="R11" s="12"/>
      <c r="S11" s="12"/>
    </row>
    <row r="12" spans="1:19">
      <c r="C12" s="6">
        <v>12</v>
      </c>
      <c r="D12" s="7">
        <v>8</v>
      </c>
      <c r="E12" s="8">
        <v>4.03</v>
      </c>
      <c r="M12" s="12"/>
      <c r="N12" s="12"/>
      <c r="O12" s="12"/>
      <c r="P12" s="12"/>
      <c r="Q12" s="12"/>
      <c r="R12" s="12"/>
      <c r="S12" s="12"/>
    </row>
    <row r="13" spans="1:19">
      <c r="C13" s="6">
        <v>14</v>
      </c>
      <c r="D13" s="7">
        <v>8</v>
      </c>
      <c r="E13" s="8">
        <v>3.5019999999999998</v>
      </c>
      <c r="M13" s="12"/>
      <c r="N13" s="12"/>
      <c r="O13" s="12"/>
      <c r="P13" s="12"/>
      <c r="Q13" s="12"/>
      <c r="R13" s="12"/>
      <c r="S13" s="12"/>
    </row>
    <row r="14" spans="1:19">
      <c r="C14" s="6">
        <v>16</v>
      </c>
      <c r="D14" s="7">
        <v>8</v>
      </c>
      <c r="E14" s="8">
        <v>2.9630000000000001</v>
      </c>
      <c r="M14" s="12"/>
      <c r="N14" s="12"/>
      <c r="O14" s="12"/>
      <c r="P14" s="12"/>
      <c r="Q14" s="12"/>
      <c r="R14" s="12"/>
      <c r="S14" s="12"/>
    </row>
    <row r="15" spans="1:19">
      <c r="C15" s="6">
        <v>18</v>
      </c>
      <c r="D15" s="7">
        <v>8</v>
      </c>
      <c r="E15" s="8">
        <v>2.415</v>
      </c>
      <c r="M15" s="12"/>
      <c r="N15" s="12"/>
      <c r="O15" s="12"/>
      <c r="P15" s="12"/>
      <c r="Q15" s="12"/>
      <c r="R15" s="12"/>
      <c r="S15" s="12"/>
    </row>
    <row r="16" spans="1:19">
      <c r="C16" s="6">
        <v>20</v>
      </c>
      <c r="D16" s="7">
        <v>8</v>
      </c>
      <c r="E16" s="8">
        <v>1.94</v>
      </c>
      <c r="M16" s="12"/>
      <c r="N16" s="12"/>
      <c r="O16" s="12"/>
      <c r="P16" s="12"/>
      <c r="Q16" s="12"/>
      <c r="R16" s="12"/>
      <c r="S16" s="12"/>
    </row>
    <row r="17" spans="2:19">
      <c r="C17" s="6">
        <v>22</v>
      </c>
      <c r="D17" s="7">
        <v>8</v>
      </c>
      <c r="E17" s="8">
        <v>1.59</v>
      </c>
      <c r="M17" s="12"/>
      <c r="N17" s="12"/>
      <c r="O17" s="12"/>
      <c r="P17" s="12"/>
      <c r="Q17" s="12"/>
      <c r="R17" s="12"/>
      <c r="S17" s="12"/>
    </row>
    <row r="18" spans="2:19">
      <c r="M18" s="12"/>
      <c r="N18" s="12"/>
      <c r="O18" s="12"/>
      <c r="P18" s="12"/>
      <c r="Q18" s="12"/>
      <c r="R18" s="12"/>
      <c r="S18" s="12"/>
    </row>
    <row r="19" spans="2:19">
      <c r="M19" s="12"/>
      <c r="N19" s="12"/>
      <c r="O19" s="12"/>
      <c r="P19" s="12"/>
      <c r="Q19" s="12"/>
      <c r="R19" s="12"/>
      <c r="S19" s="12"/>
    </row>
    <row r="20" spans="2:19">
      <c r="M20" s="12"/>
      <c r="N20" s="12"/>
      <c r="O20" s="12"/>
      <c r="P20" s="12"/>
      <c r="Q20" s="12"/>
      <c r="R20" s="12"/>
      <c r="S20" s="12"/>
    </row>
    <row r="21" spans="2:19">
      <c r="M21" s="12"/>
      <c r="N21" s="12"/>
      <c r="O21" s="12"/>
      <c r="P21" s="12"/>
      <c r="Q21" s="12"/>
      <c r="R21" s="12"/>
      <c r="S21" s="12"/>
    </row>
    <row r="22" spans="2:19">
      <c r="M22" s="12"/>
      <c r="N22" s="12"/>
      <c r="O22" s="12"/>
      <c r="P22" s="12"/>
      <c r="Q22" s="12"/>
      <c r="R22" s="12"/>
      <c r="S22" s="12"/>
    </row>
    <row r="23" spans="2:19">
      <c r="M23" s="12"/>
      <c r="N23" s="12"/>
      <c r="O23" s="12"/>
      <c r="P23" s="12"/>
      <c r="Q23" s="12"/>
      <c r="R23" s="12"/>
      <c r="S23" s="12"/>
    </row>
    <row r="24" spans="2:19">
      <c r="M24" s="12"/>
      <c r="N24" s="12"/>
      <c r="O24" s="12"/>
      <c r="P24" s="12"/>
      <c r="Q24" s="12"/>
      <c r="R24" s="12"/>
      <c r="S24" s="12"/>
    </row>
    <row r="26" spans="2:19" ht="15" thickBot="1">
      <c r="B26" s="102" t="s">
        <v>21</v>
      </c>
      <c r="C26" s="102"/>
      <c r="D26" s="102"/>
      <c r="E26" s="102"/>
      <c r="F26" s="102"/>
      <c r="G26" s="102"/>
      <c r="I26" s="102" t="s">
        <v>22</v>
      </c>
      <c r="J26" s="102"/>
      <c r="K26" s="102"/>
      <c r="L26" s="102"/>
      <c r="M26" s="102"/>
      <c r="N26" s="102"/>
    </row>
    <row r="29" spans="2:19" ht="21">
      <c r="C29" s="103" t="s">
        <v>37</v>
      </c>
      <c r="D29" s="103"/>
      <c r="E29" s="103"/>
      <c r="G29" s="103" t="s">
        <v>38</v>
      </c>
      <c r="H29" s="103"/>
      <c r="I29" s="103"/>
    </row>
    <row r="30" spans="2:19" ht="18">
      <c r="C30" s="100" t="s">
        <v>17</v>
      </c>
      <c r="D30" s="100"/>
      <c r="E30" s="100"/>
      <c r="G30" s="101" t="s">
        <v>17</v>
      </c>
      <c r="H30" s="101"/>
      <c r="I30" s="101"/>
    </row>
    <row r="31" spans="2:19">
      <c r="C31" s="9" t="s">
        <v>18</v>
      </c>
      <c r="D31" s="11" t="s">
        <v>19</v>
      </c>
      <c r="E31" s="10" t="s">
        <v>20</v>
      </c>
      <c r="G31" s="9" t="s">
        <v>18</v>
      </c>
      <c r="H31" s="11" t="s">
        <v>19</v>
      </c>
      <c r="I31" s="10" t="s">
        <v>20</v>
      </c>
    </row>
    <row r="32" spans="2:19">
      <c r="C32" s="6">
        <v>6</v>
      </c>
      <c r="D32" s="14">
        <v>8</v>
      </c>
      <c r="E32" s="16">
        <v>6.83</v>
      </c>
      <c r="G32" s="6">
        <v>22</v>
      </c>
      <c r="H32" s="14">
        <v>8</v>
      </c>
      <c r="I32" s="16">
        <v>0.4</v>
      </c>
    </row>
    <row r="33" spans="3:9">
      <c r="C33" s="6">
        <v>6.4</v>
      </c>
      <c r="D33" s="14">
        <v>8</v>
      </c>
      <c r="E33" s="16">
        <v>6.49</v>
      </c>
      <c r="G33" s="6">
        <f t="shared" ref="G33:G41" si="0">G32-0.4</f>
        <v>21.6</v>
      </c>
      <c r="H33" s="14">
        <v>8</v>
      </c>
      <c r="I33" s="16">
        <v>1.04</v>
      </c>
    </row>
    <row r="34" spans="3:9">
      <c r="C34" s="6">
        <f t="shared" ref="C34:C41" si="1">C33+0.4</f>
        <v>6.8000000000000007</v>
      </c>
      <c r="D34" s="14">
        <v>8</v>
      </c>
      <c r="E34" s="16">
        <v>6.2</v>
      </c>
      <c r="G34" s="6">
        <f t="shared" si="0"/>
        <v>21.200000000000003</v>
      </c>
      <c r="H34" s="14">
        <v>8</v>
      </c>
      <c r="I34" s="16">
        <v>1.21</v>
      </c>
    </row>
    <row r="35" spans="3:9">
      <c r="C35" s="6">
        <f t="shared" si="1"/>
        <v>7.2000000000000011</v>
      </c>
      <c r="D35" s="14">
        <v>8</v>
      </c>
      <c r="E35" s="16">
        <v>5.9</v>
      </c>
      <c r="G35" s="6">
        <f t="shared" si="0"/>
        <v>20.800000000000004</v>
      </c>
      <c r="H35" s="14">
        <v>8</v>
      </c>
      <c r="I35" s="16">
        <v>1.32</v>
      </c>
    </row>
    <row r="36" spans="3:9">
      <c r="C36" s="6">
        <f t="shared" si="1"/>
        <v>7.6000000000000014</v>
      </c>
      <c r="D36" s="14">
        <v>8</v>
      </c>
      <c r="E36" s="16">
        <v>5.61</v>
      </c>
      <c r="G36" s="6">
        <f t="shared" si="0"/>
        <v>20.400000000000006</v>
      </c>
      <c r="H36" s="14">
        <v>8</v>
      </c>
      <c r="I36" s="16">
        <v>1.43</v>
      </c>
    </row>
    <row r="37" spans="3:9">
      <c r="C37" s="6">
        <f t="shared" si="1"/>
        <v>8.0000000000000018</v>
      </c>
      <c r="D37" s="14">
        <v>8</v>
      </c>
      <c r="E37" s="16">
        <v>5.29</v>
      </c>
      <c r="G37" s="6">
        <f t="shared" si="0"/>
        <v>20.000000000000007</v>
      </c>
      <c r="H37" s="14">
        <v>8</v>
      </c>
      <c r="I37" s="16">
        <v>1.51</v>
      </c>
    </row>
    <row r="38" spans="3:9">
      <c r="C38" s="13">
        <f t="shared" si="1"/>
        <v>8.4000000000000021</v>
      </c>
      <c r="D38" s="15">
        <v>8</v>
      </c>
      <c r="E38" s="17">
        <v>5.0999999999999996</v>
      </c>
      <c r="G38" s="13">
        <f t="shared" si="0"/>
        <v>19.600000000000009</v>
      </c>
      <c r="H38" s="15">
        <v>8</v>
      </c>
      <c r="I38" s="17">
        <v>1.55</v>
      </c>
    </row>
    <row r="39" spans="3:9">
      <c r="C39" s="6">
        <f t="shared" si="1"/>
        <v>8.8000000000000025</v>
      </c>
      <c r="D39" s="14">
        <v>8</v>
      </c>
      <c r="E39" s="16">
        <v>4.96</v>
      </c>
      <c r="G39" s="6">
        <f t="shared" si="0"/>
        <v>19.20000000000001</v>
      </c>
      <c r="H39" s="14">
        <v>8</v>
      </c>
      <c r="I39" s="16">
        <v>1.58</v>
      </c>
    </row>
    <row r="40" spans="3:9">
      <c r="C40" s="6">
        <f t="shared" si="1"/>
        <v>9.2000000000000028</v>
      </c>
      <c r="D40" s="14">
        <v>8</v>
      </c>
      <c r="E40" s="16">
        <v>4.82</v>
      </c>
      <c r="G40" s="6">
        <f t="shared" si="0"/>
        <v>18.800000000000011</v>
      </c>
      <c r="H40" s="14">
        <v>8</v>
      </c>
      <c r="I40" s="16">
        <v>1.64</v>
      </c>
    </row>
    <row r="41" spans="3:9">
      <c r="C41" s="6">
        <f t="shared" si="1"/>
        <v>9.6000000000000032</v>
      </c>
      <c r="D41" s="14">
        <v>8</v>
      </c>
      <c r="E41" s="16">
        <v>4.6900000000000004</v>
      </c>
      <c r="G41" s="6">
        <f t="shared" si="0"/>
        <v>18.400000000000013</v>
      </c>
      <c r="H41" s="14">
        <v>8</v>
      </c>
      <c r="I41" s="16">
        <v>1.69</v>
      </c>
    </row>
  </sheetData>
  <mergeCells count="9">
    <mergeCell ref="C30:E30"/>
    <mergeCell ref="G30:I30"/>
    <mergeCell ref="A1:D2"/>
    <mergeCell ref="C4:E4"/>
    <mergeCell ref="C6:E6"/>
    <mergeCell ref="B26:G26"/>
    <mergeCell ref="I26:N26"/>
    <mergeCell ref="C29:E29"/>
    <mergeCell ref="G29:I2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A45E-9C5C-47BA-8ED4-6E4B6BE4A586}">
  <sheetPr>
    <tabColor rgb="FFFFFF00"/>
  </sheetPr>
  <dimension ref="A1:S22"/>
  <sheetViews>
    <sheetView topLeftCell="A7" zoomScaleNormal="100" workbookViewId="0">
      <selection activeCell="I18" sqref="I18"/>
    </sheetView>
  </sheetViews>
  <sheetFormatPr defaultRowHeight="14.4"/>
  <cols>
    <col min="6" max="6" width="10.109375" customWidth="1"/>
  </cols>
  <sheetData>
    <row r="1" spans="1:19" ht="15" thickBot="1">
      <c r="A1" s="84" t="s">
        <v>0</v>
      </c>
      <c r="B1" s="84"/>
      <c r="C1" s="84"/>
      <c r="D1" s="84"/>
      <c r="E1" s="3"/>
    </row>
    <row r="2" spans="1:19" ht="15.6" thickTop="1" thickBot="1">
      <c r="A2" s="84"/>
      <c r="B2" s="84"/>
      <c r="C2" s="84"/>
      <c r="D2" s="84"/>
      <c r="E2" s="3"/>
    </row>
    <row r="3" spans="1:19" ht="15" thickTop="1">
      <c r="A3" s="3"/>
      <c r="B3" s="3"/>
      <c r="C3" s="3"/>
      <c r="D3" s="3"/>
      <c r="E3" s="3"/>
    </row>
    <row r="4" spans="1:19" ht="18" thickBot="1">
      <c r="A4" s="3"/>
      <c r="B4" s="3"/>
      <c r="C4" s="85" t="s">
        <v>30</v>
      </c>
      <c r="D4" s="85"/>
      <c r="E4" s="85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ht="15" thickTop="1"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 ht="15" thickBot="1">
      <c r="C6" s="102" t="s">
        <v>17</v>
      </c>
      <c r="D6" s="102"/>
      <c r="E6" s="102"/>
      <c r="N6" s="12"/>
      <c r="O6" s="12"/>
      <c r="P6" s="12"/>
      <c r="Q6" s="12"/>
      <c r="R6" s="12"/>
      <c r="S6" s="12"/>
    </row>
    <row r="7" spans="1:19">
      <c r="N7" s="12"/>
      <c r="O7" s="12"/>
      <c r="P7" s="12"/>
      <c r="Q7" s="12"/>
      <c r="R7" s="12"/>
      <c r="S7" s="12"/>
    </row>
    <row r="8" spans="1:19" ht="15" thickBot="1">
      <c r="C8" s="106" t="s">
        <v>23</v>
      </c>
      <c r="D8" s="106"/>
      <c r="E8" s="106"/>
      <c r="G8" s="106" t="s">
        <v>33</v>
      </c>
      <c r="H8" s="106"/>
      <c r="I8" s="106"/>
      <c r="K8" s="106" t="s">
        <v>36</v>
      </c>
      <c r="L8" s="106"/>
      <c r="M8" s="106"/>
      <c r="N8" s="106"/>
      <c r="O8" s="12"/>
      <c r="P8" s="12"/>
      <c r="Q8" s="12"/>
      <c r="R8" s="12"/>
      <c r="S8" s="12"/>
    </row>
    <row r="9" spans="1:19">
      <c r="N9" s="12"/>
      <c r="O9" s="12"/>
      <c r="P9" s="12"/>
      <c r="Q9" s="12"/>
      <c r="R9" s="12"/>
      <c r="S9" s="12"/>
    </row>
    <row r="10" spans="1:19">
      <c r="C10" s="9" t="s">
        <v>18</v>
      </c>
      <c r="D10" s="10" t="s">
        <v>19</v>
      </c>
      <c r="E10" s="11" t="s">
        <v>20</v>
      </c>
      <c r="G10" s="9" t="s">
        <v>18</v>
      </c>
      <c r="H10" s="10" t="s">
        <v>19</v>
      </c>
      <c r="I10" s="11" t="s">
        <v>20</v>
      </c>
      <c r="K10" s="9" t="s">
        <v>18</v>
      </c>
      <c r="L10" s="107" t="s">
        <v>19</v>
      </c>
      <c r="M10" s="108"/>
      <c r="N10" s="11" t="s">
        <v>20</v>
      </c>
      <c r="O10" s="12"/>
      <c r="P10" s="12"/>
      <c r="Q10" s="12"/>
      <c r="R10" s="12"/>
      <c r="S10" s="12"/>
    </row>
    <row r="11" spans="1:19">
      <c r="C11" s="6">
        <v>9</v>
      </c>
      <c r="D11" s="7">
        <v>8</v>
      </c>
      <c r="E11" s="8">
        <v>4.9000000000000004</v>
      </c>
      <c r="G11" s="6">
        <v>6</v>
      </c>
      <c r="H11" s="7">
        <v>8</v>
      </c>
      <c r="I11" s="8">
        <v>6.83</v>
      </c>
      <c r="K11" s="6">
        <v>22</v>
      </c>
      <c r="L11" s="7">
        <v>3</v>
      </c>
      <c r="M11" s="7">
        <v>13</v>
      </c>
      <c r="N11" s="8">
        <v>0.4</v>
      </c>
      <c r="O11" s="12"/>
      <c r="P11" s="12"/>
      <c r="Q11" s="12"/>
      <c r="R11" s="12"/>
      <c r="S11" s="12"/>
    </row>
    <row r="12" spans="1:19">
      <c r="N12" s="12"/>
      <c r="O12" s="12"/>
      <c r="P12" s="12"/>
      <c r="Q12" s="12"/>
      <c r="R12" s="12"/>
      <c r="S12" s="12"/>
    </row>
    <row r="13" spans="1:19">
      <c r="G13" s="27" t="s">
        <v>34</v>
      </c>
      <c r="H13" s="27" t="s">
        <v>35</v>
      </c>
      <c r="N13" s="12"/>
      <c r="O13" s="12"/>
    </row>
    <row r="14" spans="1:19">
      <c r="C14" s="105" t="s">
        <v>24</v>
      </c>
      <c r="D14" s="105"/>
      <c r="E14" s="105"/>
      <c r="F14" s="105"/>
      <c r="G14" s="50">
        <v>3</v>
      </c>
      <c r="H14" s="51">
        <v>0.03</v>
      </c>
      <c r="O14" s="12"/>
    </row>
    <row r="15" spans="1:19">
      <c r="O15" s="12"/>
      <c r="P15" s="12"/>
      <c r="Q15" s="12"/>
      <c r="R15" s="12"/>
      <c r="S15" s="12"/>
    </row>
    <row r="16" spans="1:19">
      <c r="H16" s="1"/>
      <c r="O16" s="12"/>
      <c r="P16" s="12"/>
      <c r="Q16" s="12"/>
      <c r="R16" s="12"/>
      <c r="S16" s="12"/>
    </row>
    <row r="17" spans="3:19">
      <c r="O17" s="12"/>
      <c r="P17" s="12"/>
      <c r="Q17" s="12"/>
      <c r="R17" s="12"/>
      <c r="S17" s="12"/>
    </row>
    <row r="18" spans="3:19">
      <c r="O18" s="12"/>
      <c r="P18" s="12"/>
      <c r="Q18" s="12"/>
      <c r="R18" s="12"/>
      <c r="S18" s="12"/>
    </row>
    <row r="19" spans="3:19">
      <c r="N19" s="12"/>
      <c r="O19" s="12"/>
      <c r="P19" s="12"/>
      <c r="Q19" s="12"/>
      <c r="R19" s="12"/>
      <c r="S19" s="12"/>
    </row>
    <row r="20" spans="3:19">
      <c r="C20" s="2" t="s">
        <v>25</v>
      </c>
      <c r="D20" s="104" t="s">
        <v>26</v>
      </c>
      <c r="E20" s="104"/>
      <c r="F20" s="104"/>
      <c r="G20" s="104"/>
      <c r="H20" s="104"/>
      <c r="I20" s="104"/>
      <c r="J20" s="104"/>
      <c r="M20" s="12"/>
      <c r="N20" s="12"/>
      <c r="O20" s="12"/>
      <c r="P20" s="12"/>
      <c r="Q20" s="12"/>
      <c r="R20" s="12"/>
      <c r="S20" s="12"/>
    </row>
    <row r="21" spans="3:19">
      <c r="M21" s="12"/>
      <c r="N21" s="12"/>
      <c r="O21" s="12"/>
      <c r="P21" s="12"/>
      <c r="Q21" s="12"/>
      <c r="R21" s="12"/>
      <c r="S21" s="12"/>
    </row>
    <row r="22" spans="3:19">
      <c r="C22" s="2" t="s">
        <v>27</v>
      </c>
      <c r="D22" s="104" t="s">
        <v>28</v>
      </c>
      <c r="E22" s="104"/>
      <c r="F22" s="104"/>
      <c r="G22" s="104"/>
      <c r="H22" s="104"/>
      <c r="I22" s="104"/>
      <c r="J22" s="104"/>
      <c r="K22" s="12"/>
      <c r="L22" s="12"/>
      <c r="M22" s="12"/>
      <c r="N22" s="12"/>
      <c r="O22" s="12"/>
      <c r="P22" s="12"/>
      <c r="Q22" s="12"/>
      <c r="R22" s="12"/>
      <c r="S22" s="12"/>
    </row>
  </sheetData>
  <mergeCells count="10">
    <mergeCell ref="A1:D2"/>
    <mergeCell ref="C4:E4"/>
    <mergeCell ref="C6:E6"/>
    <mergeCell ref="C8:E8"/>
    <mergeCell ref="G8:I8"/>
    <mergeCell ref="D22:J22"/>
    <mergeCell ref="D20:J20"/>
    <mergeCell ref="C14:F14"/>
    <mergeCell ref="K8:N8"/>
    <mergeCell ref="L10:M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62BF-CDBA-44F3-9E26-9E3A12B8B5AF}">
  <sheetPr>
    <tabColor theme="5"/>
  </sheetPr>
  <dimension ref="A1:AJ49"/>
  <sheetViews>
    <sheetView topLeftCell="C1" zoomScaleNormal="100" workbookViewId="0">
      <selection activeCell="J10" sqref="J10:L10"/>
    </sheetView>
  </sheetViews>
  <sheetFormatPr defaultRowHeight="14.4"/>
  <cols>
    <col min="8" max="8" width="12.6640625" bestFit="1" customWidth="1"/>
    <col min="11" max="11" width="8.88671875" customWidth="1"/>
    <col min="12" max="12" width="11" bestFit="1" customWidth="1"/>
  </cols>
  <sheetData>
    <row r="1" spans="1:36" ht="15" thickBot="1">
      <c r="A1" s="84" t="s">
        <v>0</v>
      </c>
      <c r="B1" s="84"/>
      <c r="C1" s="84"/>
      <c r="D1" s="84"/>
      <c r="E1" s="3"/>
    </row>
    <row r="2" spans="1:36" ht="15.6" thickTop="1" thickBot="1">
      <c r="A2" s="84"/>
      <c r="B2" s="84"/>
      <c r="C2" s="84"/>
      <c r="D2" s="84"/>
      <c r="E2" s="3"/>
    </row>
    <row r="3" spans="1:36" ht="15" thickTop="1">
      <c r="A3" s="3"/>
      <c r="B3" s="3"/>
      <c r="C3" s="3"/>
      <c r="D3" s="3"/>
      <c r="E3" s="3"/>
    </row>
    <row r="4" spans="1:36" ht="18" thickBot="1">
      <c r="A4" s="3"/>
      <c r="B4" s="3"/>
      <c r="C4" s="85" t="s">
        <v>29</v>
      </c>
      <c r="D4" s="85"/>
      <c r="E4" s="85"/>
    </row>
    <row r="5" spans="1:36" ht="15" thickTop="1"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</row>
    <row r="6" spans="1:36"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</row>
    <row r="7" spans="1:36">
      <c r="D7" s="52"/>
      <c r="E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</row>
    <row r="8" spans="1:36"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</row>
    <row r="9" spans="1:36">
      <c r="S9" s="52"/>
      <c r="T9" s="52"/>
      <c r="U9" s="52"/>
      <c r="V9" s="12"/>
      <c r="W9" s="12"/>
      <c r="X9" s="12"/>
      <c r="Y9" s="12"/>
      <c r="Z9" s="12"/>
      <c r="AA9" s="52"/>
      <c r="AB9" s="52"/>
      <c r="AC9" s="52"/>
      <c r="AD9" s="52"/>
      <c r="AE9" s="52"/>
      <c r="AF9" s="52"/>
      <c r="AG9" s="52"/>
      <c r="AH9" s="52"/>
      <c r="AI9" s="52"/>
      <c r="AJ9" s="52"/>
    </row>
    <row r="10" spans="1:36">
      <c r="G10" s="60" t="s">
        <v>39</v>
      </c>
      <c r="H10" s="56">
        <v>112000000</v>
      </c>
      <c r="J10" s="109" t="s">
        <v>42</v>
      </c>
      <c r="K10" s="109"/>
      <c r="L10" s="59">
        <f>(H11*H12)/H10</f>
        <v>1.3125E-9</v>
      </c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</row>
    <row r="11" spans="1:36">
      <c r="G11" s="61" t="s">
        <v>40</v>
      </c>
      <c r="H11" s="57">
        <v>4.9000000000000004</v>
      </c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</row>
    <row r="12" spans="1:36">
      <c r="G12" s="62" t="s">
        <v>41</v>
      </c>
      <c r="H12" s="58">
        <v>0.03</v>
      </c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</row>
    <row r="13" spans="1:36"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</row>
    <row r="14" spans="1:36"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12"/>
      <c r="AG14" s="12"/>
      <c r="AH14" s="12"/>
      <c r="AI14" s="52"/>
      <c r="AJ14" s="52"/>
    </row>
    <row r="15" spans="1:36"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</row>
    <row r="16" spans="1:36"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</row>
    <row r="17" spans="7:36">
      <c r="S17" s="52"/>
      <c r="T17" s="52"/>
      <c r="U17" s="52"/>
      <c r="V17" s="52"/>
      <c r="W17" s="12"/>
      <c r="X17" s="12"/>
      <c r="Y17" s="12"/>
      <c r="Z17" s="52"/>
      <c r="AA17" s="52"/>
      <c r="AB17" s="12"/>
      <c r="AC17" s="12"/>
      <c r="AD17" s="12"/>
      <c r="AE17" s="52"/>
      <c r="AF17" s="52"/>
      <c r="AG17" s="52"/>
      <c r="AH17" s="52"/>
      <c r="AI17" s="52"/>
      <c r="AJ17" s="52"/>
    </row>
    <row r="18" spans="7:36">
      <c r="G18" s="60" t="s">
        <v>39</v>
      </c>
      <c r="H18" s="56">
        <v>8980000000</v>
      </c>
      <c r="S18" s="52"/>
      <c r="T18" s="52"/>
      <c r="U18" s="52"/>
      <c r="V18" s="52"/>
      <c r="W18" s="12"/>
      <c r="X18" s="12"/>
      <c r="Y18" s="12"/>
      <c r="Z18" s="52"/>
      <c r="AA18" s="52"/>
      <c r="AB18" s="12"/>
      <c r="AC18" s="12"/>
      <c r="AD18" s="12"/>
      <c r="AE18" s="52"/>
      <c r="AF18" s="52"/>
      <c r="AG18" s="52"/>
      <c r="AH18" s="52"/>
      <c r="AI18" s="52"/>
      <c r="AJ18" s="52"/>
    </row>
    <row r="19" spans="7:36">
      <c r="G19" s="61" t="s">
        <v>43</v>
      </c>
      <c r="H19" s="57">
        <f>L10</f>
        <v>1.3125E-9</v>
      </c>
      <c r="J19" s="109" t="s">
        <v>42</v>
      </c>
      <c r="K19" s="109"/>
      <c r="L19" s="63">
        <f>(H18*L10)/H12</f>
        <v>392.875</v>
      </c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</row>
    <row r="20" spans="7:36">
      <c r="G20" s="62" t="s">
        <v>41</v>
      </c>
      <c r="H20" s="58">
        <v>0.03</v>
      </c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</row>
    <row r="21" spans="7:36">
      <c r="S21" s="52"/>
      <c r="T21" s="52"/>
      <c r="U21" s="52"/>
      <c r="V21" s="12"/>
      <c r="W21" s="12"/>
      <c r="X21" s="12"/>
      <c r="Y21" s="12"/>
      <c r="Z21" s="12"/>
      <c r="AA21" s="12"/>
      <c r="AB21" s="12"/>
      <c r="AC21" s="52"/>
      <c r="AD21" s="52"/>
      <c r="AE21" s="52"/>
      <c r="AF21" s="52"/>
      <c r="AG21" s="52"/>
      <c r="AH21" s="52"/>
      <c r="AI21" s="52"/>
      <c r="AJ21" s="52"/>
    </row>
    <row r="22" spans="7:36"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</row>
    <row r="23" spans="7:36"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</row>
    <row r="24" spans="7:36">
      <c r="S24" s="52"/>
      <c r="T24" s="12"/>
      <c r="U24" s="12"/>
      <c r="V24" s="1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</row>
    <row r="25" spans="7:36">
      <c r="S25" s="52"/>
      <c r="T25" s="12"/>
      <c r="U25" s="12"/>
      <c r="V25" s="1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</row>
    <row r="26" spans="7:36"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</row>
    <row r="27" spans="7:36">
      <c r="G27" s="60" t="s">
        <v>43</v>
      </c>
      <c r="H27" s="56">
        <f>L10</f>
        <v>1.3125E-9</v>
      </c>
      <c r="I27" s="52"/>
      <c r="J27" s="52"/>
      <c r="K27" s="52"/>
      <c r="L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</row>
    <row r="28" spans="7:36">
      <c r="G28" s="61" t="s">
        <v>40</v>
      </c>
      <c r="H28" s="57">
        <v>4.9000000000000004</v>
      </c>
      <c r="I28" s="52"/>
      <c r="J28" s="109" t="s">
        <v>42</v>
      </c>
      <c r="K28" s="109"/>
      <c r="L28" s="63">
        <f>(L10*H28)/H29</f>
        <v>2.1437500000000001E-7</v>
      </c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</row>
    <row r="29" spans="7:36">
      <c r="G29" s="62" t="s">
        <v>44</v>
      </c>
      <c r="H29" s="58">
        <v>0.03</v>
      </c>
      <c r="I29" s="52"/>
      <c r="J29" s="52"/>
      <c r="K29" s="52"/>
      <c r="L29" s="52"/>
      <c r="S29" s="52"/>
      <c r="T29" s="52"/>
      <c r="U29" s="52"/>
      <c r="V29" s="52"/>
      <c r="W29" s="52"/>
      <c r="X29" s="52"/>
      <c r="Y29" s="12"/>
      <c r="Z29" s="12"/>
      <c r="AA29" s="12"/>
      <c r="AB29" s="52"/>
      <c r="AC29" s="52"/>
      <c r="AD29" s="52"/>
      <c r="AE29" s="52"/>
      <c r="AF29" s="52"/>
      <c r="AG29" s="52"/>
      <c r="AH29" s="52"/>
      <c r="AI29" s="52"/>
      <c r="AJ29" s="52"/>
    </row>
    <row r="30" spans="7:36"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</row>
    <row r="31" spans="7:36"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</row>
    <row r="32" spans="7:36"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</row>
    <row r="33" spans="7:36">
      <c r="S33" s="52"/>
      <c r="T33" s="52"/>
      <c r="U33" s="52"/>
      <c r="V33" s="52"/>
      <c r="W33" s="52"/>
      <c r="X33" s="12"/>
      <c r="Y33" s="12"/>
      <c r="Z33" s="12"/>
      <c r="AA33" s="52"/>
      <c r="AB33" s="52"/>
      <c r="AC33" s="52"/>
      <c r="AD33" s="52"/>
      <c r="AE33" s="52"/>
      <c r="AF33" s="52"/>
      <c r="AG33" s="52"/>
      <c r="AH33" s="52"/>
      <c r="AI33" s="52"/>
      <c r="AJ33" s="52"/>
    </row>
    <row r="34" spans="7:36"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</row>
    <row r="35" spans="7:36"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</row>
    <row r="36" spans="7:36"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</row>
    <row r="37" spans="7:36">
      <c r="G37" s="60" t="s">
        <v>43</v>
      </c>
      <c r="H37" s="56">
        <f>L10</f>
        <v>1.3125E-9</v>
      </c>
      <c r="I37" s="52"/>
      <c r="J37" s="52"/>
      <c r="K37" s="52"/>
      <c r="L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</row>
    <row r="38" spans="7:36">
      <c r="G38" s="61" t="s">
        <v>40</v>
      </c>
      <c r="H38" s="57">
        <f>L19</f>
        <v>392.875</v>
      </c>
      <c r="I38" s="52"/>
      <c r="J38" s="109" t="s">
        <v>42</v>
      </c>
      <c r="K38" s="109"/>
      <c r="L38" s="63">
        <f>(L10*L19)/H39</f>
        <v>1.718828125E-5</v>
      </c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</row>
    <row r="39" spans="7:36">
      <c r="G39" s="62" t="s">
        <v>44</v>
      </c>
      <c r="H39" s="58">
        <v>0.03</v>
      </c>
      <c r="I39" s="52"/>
      <c r="J39" s="52"/>
      <c r="K39" s="52"/>
      <c r="L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</row>
    <row r="40" spans="7:36">
      <c r="S40" s="52"/>
      <c r="T40" s="52"/>
      <c r="U40" s="12"/>
      <c r="V40" s="12"/>
      <c r="W40" s="1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</row>
    <row r="41" spans="7:36"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</row>
    <row r="42" spans="7:36">
      <c r="S42" s="52"/>
      <c r="T42" s="52"/>
      <c r="U42" s="52"/>
      <c r="V42" s="52"/>
      <c r="W42" s="52"/>
      <c r="X42" s="52"/>
      <c r="Y42" s="52"/>
      <c r="Z42" s="12"/>
      <c r="AA42" s="12"/>
      <c r="AB42" s="12"/>
      <c r="AC42" s="52"/>
      <c r="AD42" s="52"/>
      <c r="AE42" s="52"/>
      <c r="AF42" s="52"/>
      <c r="AG42" s="52"/>
      <c r="AH42" s="52"/>
      <c r="AI42" s="52"/>
      <c r="AJ42" s="52"/>
    </row>
    <row r="43" spans="7:36"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</row>
    <row r="44" spans="7:36">
      <c r="S44" s="52"/>
      <c r="T44" s="52"/>
      <c r="U44" s="52"/>
      <c r="V44" s="52"/>
      <c r="W44" s="52"/>
      <c r="X44" s="52"/>
      <c r="Y44" s="52"/>
      <c r="Z44" s="52"/>
      <c r="AA44" s="12"/>
      <c r="AB44" s="12"/>
      <c r="AC44" s="12"/>
      <c r="AD44" s="52"/>
      <c r="AE44" s="52"/>
      <c r="AF44" s="52"/>
      <c r="AG44" s="52"/>
      <c r="AH44" s="52"/>
      <c r="AI44" s="52"/>
      <c r="AJ44" s="52"/>
    </row>
    <row r="45" spans="7:36">
      <c r="I45" s="53"/>
      <c r="J45" s="54">
        <f>L28</f>
        <v>2.1437500000000001E-7</v>
      </c>
      <c r="L45" s="109" t="s">
        <v>42</v>
      </c>
      <c r="M45" s="109"/>
      <c r="N45" s="63">
        <f>J45/J46</f>
        <v>1.2472160356347439E-2</v>
      </c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</row>
    <row r="46" spans="7:36">
      <c r="I46" s="55"/>
      <c r="J46" s="64">
        <f>L38</f>
        <v>1.718828125E-5</v>
      </c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</row>
    <row r="47" spans="7:36"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</row>
    <row r="48" spans="7:36"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</row>
    <row r="49" spans="20:36"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</row>
  </sheetData>
  <mergeCells count="7">
    <mergeCell ref="J38:K38"/>
    <mergeCell ref="L45:M45"/>
    <mergeCell ref="A1:D2"/>
    <mergeCell ref="C4:E4"/>
    <mergeCell ref="J10:K10"/>
    <mergeCell ref="J19:K19"/>
    <mergeCell ref="J28:K2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FC70-DD87-4D9F-886E-15BF7AF6AF22}">
  <sheetPr>
    <tabColor rgb="FF7030A0"/>
  </sheetPr>
  <dimension ref="A1:L20"/>
  <sheetViews>
    <sheetView workbookViewId="0">
      <selection activeCell="H10" sqref="H10"/>
    </sheetView>
  </sheetViews>
  <sheetFormatPr defaultRowHeight="14.4"/>
  <sheetData>
    <row r="1" spans="1:12" ht="15" thickBot="1">
      <c r="A1" s="84" t="s">
        <v>0</v>
      </c>
      <c r="B1" s="84"/>
      <c r="C1" s="84"/>
      <c r="D1" s="84"/>
      <c r="E1" s="3"/>
    </row>
    <row r="2" spans="1:12" ht="15.6" thickTop="1" thickBot="1">
      <c r="A2" s="84"/>
      <c r="B2" s="84"/>
      <c r="C2" s="84"/>
      <c r="D2" s="84"/>
      <c r="E2" s="3"/>
    </row>
    <row r="3" spans="1:12" ht="15" thickTop="1">
      <c r="A3" s="3"/>
      <c r="B3" s="3"/>
      <c r="C3" s="3"/>
      <c r="D3" s="3"/>
      <c r="E3" s="3"/>
    </row>
    <row r="4" spans="1:12" ht="18" thickBot="1">
      <c r="A4" s="3"/>
      <c r="B4" s="3"/>
      <c r="C4" s="85" t="s">
        <v>32</v>
      </c>
      <c r="D4" s="85"/>
      <c r="E4" s="85"/>
    </row>
    <row r="5" spans="1:12" ht="15" thickTop="1"/>
    <row r="7" spans="1:12">
      <c r="L7" s="52"/>
    </row>
    <row r="9" spans="1:12">
      <c r="D9" s="60" t="s">
        <v>45</v>
      </c>
      <c r="E9" s="56">
        <v>1.31E-9</v>
      </c>
      <c r="G9" s="109" t="s">
        <v>42</v>
      </c>
      <c r="H9" s="109"/>
      <c r="I9" s="63">
        <f>E9*(E10-E11)</f>
        <v>7.8338E-9</v>
      </c>
    </row>
    <row r="10" spans="1:12">
      <c r="D10" s="61" t="s">
        <v>47</v>
      </c>
      <c r="E10" s="57">
        <v>6.38</v>
      </c>
    </row>
    <row r="11" spans="1:12">
      <c r="D11" s="62" t="s">
        <v>46</v>
      </c>
      <c r="E11" s="58">
        <v>0.4</v>
      </c>
      <c r="F11" s="52"/>
      <c r="G11" s="52"/>
      <c r="H11" s="52"/>
      <c r="I11" s="52"/>
      <c r="J11" s="52"/>
    </row>
    <row r="12" spans="1:12">
      <c r="D12" s="52"/>
      <c r="E12" s="52"/>
      <c r="F12" s="52"/>
      <c r="G12" s="52"/>
      <c r="H12" s="52"/>
      <c r="I12" s="52"/>
      <c r="J12" s="52"/>
    </row>
    <row r="13" spans="1:12">
      <c r="D13" s="12"/>
      <c r="E13" s="12"/>
      <c r="F13" s="12"/>
      <c r="G13" s="12"/>
      <c r="H13" s="12"/>
      <c r="I13" s="52"/>
      <c r="J13" s="52"/>
    </row>
    <row r="14" spans="1:12">
      <c r="D14" s="52"/>
      <c r="E14" s="52"/>
      <c r="F14" s="52"/>
      <c r="G14" s="52"/>
      <c r="H14" s="52"/>
      <c r="I14" s="52"/>
      <c r="J14" s="52"/>
    </row>
    <row r="15" spans="1:12">
      <c r="D15" s="52"/>
      <c r="E15" s="52"/>
      <c r="F15" s="52"/>
      <c r="G15" s="52"/>
      <c r="H15" s="52"/>
      <c r="I15" s="52"/>
      <c r="J15" s="52"/>
    </row>
    <row r="16" spans="1:12">
      <c r="D16" s="52"/>
      <c r="E16" s="52"/>
      <c r="F16" s="52"/>
      <c r="G16" s="52"/>
      <c r="H16" s="52"/>
      <c r="I16" s="52"/>
      <c r="J16" s="52"/>
    </row>
    <row r="17" spans="4:10">
      <c r="D17" s="52"/>
      <c r="E17" s="52"/>
      <c r="F17" s="52"/>
      <c r="G17" s="52"/>
      <c r="H17" s="52"/>
      <c r="I17" s="52"/>
      <c r="J17" s="52"/>
    </row>
    <row r="18" spans="4:10">
      <c r="D18" s="52"/>
      <c r="E18" s="52"/>
      <c r="F18" s="52"/>
      <c r="G18" s="52"/>
      <c r="H18" s="52"/>
      <c r="I18" s="52"/>
      <c r="J18" s="52"/>
    </row>
    <row r="19" spans="4:10">
      <c r="D19" s="52"/>
      <c r="E19" s="52"/>
      <c r="F19" s="52"/>
      <c r="G19" s="52"/>
      <c r="H19" s="52"/>
      <c r="I19" s="52"/>
      <c r="J19" s="52"/>
    </row>
    <row r="20" spans="4:10">
      <c r="D20" s="52"/>
      <c r="E20" s="52"/>
      <c r="F20" s="52"/>
      <c r="G20" s="52"/>
      <c r="H20" s="52"/>
      <c r="I20" s="52"/>
      <c r="J20" s="52"/>
    </row>
  </sheetData>
  <mergeCells count="3">
    <mergeCell ref="A1:D2"/>
    <mergeCell ref="C4:E4"/>
    <mergeCell ref="G9:H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EXs 1 E 2</vt:lpstr>
      <vt:lpstr>EX 3</vt:lpstr>
      <vt:lpstr>EX 4</vt:lpstr>
      <vt:lpstr>EX 5</vt:lpstr>
      <vt:lpstr>EX6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Daniel Barbosa Fernandes</dc:creator>
  <cp:lastModifiedBy>António Daniel</cp:lastModifiedBy>
  <dcterms:created xsi:type="dcterms:W3CDTF">2015-06-05T18:17:20Z</dcterms:created>
  <dcterms:modified xsi:type="dcterms:W3CDTF">2020-12-15T15:29:12Z</dcterms:modified>
</cp:coreProperties>
</file>