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myisepipp-my.sharepoint.com/personal/1190402_isep_ipp_pt/Documents/Engenharia Informática/1ºANO/2º SEMESTRE/MATCP(26316)/TRABALHOS/1/1.1/EXCEL/"/>
    </mc:Choice>
  </mc:AlternateContent>
  <xr:revisionPtr revIDLastSave="1357" documentId="11_AD4DF034E34935FBC521DC0EA75A4D085BDEDD99" xr6:coauthVersionLast="45" xr6:coauthVersionMax="45" xr10:uidLastSave="{FB99C4B9-168D-4655-BE59-16209CEB0195}"/>
  <bookViews>
    <workbookView xWindow="-108" yWindow="-108" windowWidth="23256" windowHeight="1272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  <c r="C23" i="1"/>
  <c r="C22" i="1"/>
  <c r="C16" i="1"/>
  <c r="C85" i="1" l="1"/>
  <c r="E85" i="1"/>
  <c r="N76" i="1" l="1"/>
  <c r="C75" i="1" s="1"/>
  <c r="N17" i="1"/>
  <c r="D16" i="1" s="1"/>
  <c r="L75" i="1" l="1"/>
  <c r="J75" i="1"/>
  <c r="H75" i="1"/>
  <c r="F75" i="1"/>
  <c r="D75" i="1"/>
  <c r="K75" i="1"/>
  <c r="I75" i="1"/>
  <c r="G75" i="1"/>
  <c r="E75" i="1"/>
  <c r="G16" i="1"/>
  <c r="K16" i="1"/>
  <c r="F16" i="1"/>
  <c r="H16" i="1"/>
  <c r="J16" i="1"/>
  <c r="L16" i="1"/>
  <c r="I16" i="1"/>
  <c r="E16" i="1"/>
  <c r="B46" i="1" l="1"/>
  <c r="K77" i="1"/>
  <c r="H77" i="1"/>
  <c r="C56" i="1"/>
  <c r="C46" i="1"/>
  <c r="D46" i="1" s="1"/>
  <c r="C29" i="1"/>
  <c r="D77" i="1" l="1"/>
  <c r="E77" i="1"/>
  <c r="F77" i="1"/>
  <c r="L77" i="1"/>
  <c r="I77" i="1"/>
  <c r="J77" i="1"/>
  <c r="C77" i="1"/>
  <c r="G77" i="1"/>
  <c r="C88" i="1" s="1"/>
  <c r="L18" i="1"/>
  <c r="C18" i="1"/>
  <c r="G18" i="1"/>
  <c r="K18" i="1"/>
  <c r="F18" i="1"/>
  <c r="J18" i="1"/>
  <c r="I18" i="1"/>
  <c r="D18" i="1"/>
  <c r="E18" i="1"/>
  <c r="H18" i="1"/>
  <c r="C61" i="1" l="1"/>
  <c r="E88" i="1" s="1"/>
</calcChain>
</file>

<file path=xl/sharedStrings.xml><?xml version="1.0" encoding="utf-8"?>
<sst xmlns="http://schemas.openxmlformats.org/spreadsheetml/2006/main" count="45" uniqueCount="37">
  <si>
    <t>x</t>
  </si>
  <si>
    <t>Ocorrências</t>
  </si>
  <si>
    <t>B)</t>
  </si>
  <si>
    <t>P(x&lt;=5)=</t>
  </si>
  <si>
    <t>Total Ocorrências:</t>
  </si>
  <si>
    <t>Ex. 1</t>
  </si>
  <si>
    <t>(a)</t>
  </si>
  <si>
    <t>(b)</t>
  </si>
  <si>
    <t>i.</t>
  </si>
  <si>
    <t>ii.</t>
  </si>
  <si>
    <t>iii.</t>
  </si>
  <si>
    <t>2* P(X&gt;=2)* P(X&lt;=6)=</t>
  </si>
  <si>
    <t xml:space="preserve"> </t>
  </si>
  <si>
    <t>Variância:</t>
  </si>
  <si>
    <t>Ex. 2</t>
  </si>
  <si>
    <t xml:space="preserve">
					</t>
  </si>
  <si>
    <t>Valor esperado:</t>
  </si>
  <si>
    <t>P(x&gt;=2)</t>
  </si>
  <si>
    <t>P(x&lt;=6)</t>
  </si>
  <si>
    <t>Turma 1DK</t>
  </si>
  <si>
    <r>
      <t>f(</t>
    </r>
    <r>
      <rPr>
        <b/>
        <sz val="14"/>
        <color theme="0"/>
        <rFont val="Calibri"/>
        <family val="2"/>
        <scheme val="minor"/>
      </rPr>
      <t>x</t>
    </r>
    <r>
      <rPr>
        <b/>
        <sz val="11"/>
        <color theme="0"/>
        <rFont val="Calibri"/>
        <family val="2"/>
        <scheme val="minor"/>
      </rPr>
      <t>)</t>
    </r>
  </si>
  <si>
    <t>Esperança Matemática:</t>
  </si>
  <si>
    <r>
      <t>(</t>
    </r>
    <r>
      <rPr>
        <b/>
        <sz val="14"/>
        <color theme="0"/>
        <rFont val="Calibri"/>
        <family val="2"/>
        <scheme val="minor"/>
      </rPr>
      <t>x</t>
    </r>
    <r>
      <rPr>
        <b/>
        <sz val="11"/>
        <color theme="0"/>
        <rFont val="Calibri"/>
        <family val="2"/>
        <scheme val="minor"/>
      </rPr>
      <t>-E(x))^2</t>
    </r>
  </si>
  <si>
    <t>f(X)</t>
  </si>
  <si>
    <t>(X-E(x))^2</t>
  </si>
  <si>
    <t>P(X&gt;4|X&lt;=8)=</t>
  </si>
  <si>
    <r>
      <rPr>
        <b/>
        <sz val="12"/>
        <rFont val="Calibri"/>
        <family val="2"/>
        <scheme val="minor"/>
      </rPr>
      <t xml:space="preserve">X - </t>
    </r>
    <r>
      <rPr>
        <sz val="12"/>
        <rFont val="Calibri"/>
        <family val="2"/>
        <scheme val="minor"/>
      </rPr>
      <t>Variável aleatória referente ao numero de programadores que testam o programa</t>
    </r>
  </si>
  <si>
    <t>(c)</t>
  </si>
  <si>
    <t>f(X) - Probabilidade da ocorrência de X</t>
  </si>
  <si>
    <r>
      <t>µ = E(x) = Ʃ X</t>
    </r>
    <r>
      <rPr>
        <b/>
        <sz val="8"/>
        <color rgb="FFFFFFFF"/>
        <rFont val="Calibri"/>
        <family val="2"/>
      </rPr>
      <t xml:space="preserve"> * </t>
    </r>
    <r>
      <rPr>
        <b/>
        <sz val="12"/>
        <color rgb="FFFFFFFF"/>
        <rFont val="Calibri"/>
        <family val="2"/>
      </rPr>
      <t>f(X) = Ʃ X</t>
    </r>
    <r>
      <rPr>
        <b/>
        <sz val="8"/>
        <color rgb="FFFFFFFF"/>
        <rFont val="Calibri"/>
        <family val="2"/>
      </rPr>
      <t xml:space="preserve"> * </t>
    </r>
    <r>
      <rPr>
        <b/>
        <sz val="12"/>
        <color rgb="FFFFFFFF"/>
        <rFont val="Calibri"/>
        <family val="2"/>
      </rPr>
      <t>p</t>
    </r>
    <r>
      <rPr>
        <b/>
        <sz val="8"/>
        <color rgb="FFFFFFFF"/>
        <rFont val="Calibri"/>
        <family val="2"/>
      </rPr>
      <t xml:space="preserve">i </t>
    </r>
  </si>
  <si>
    <r>
      <rPr>
        <b/>
        <sz val="11"/>
        <color rgb="FFFFFFFF"/>
        <rFont val="Symbol"/>
        <family val="1"/>
        <charset val="2"/>
      </rPr>
      <t>s</t>
    </r>
    <r>
      <rPr>
        <b/>
        <sz val="11"/>
        <color rgb="FFFFFFFF"/>
        <rFont val="Calibri"/>
        <family val="1"/>
        <charset val="2"/>
        <scheme val="minor"/>
      </rPr>
      <t>^2 = V(X) = E[(X-µ)^2] = E(X^2) - µ^2</t>
    </r>
  </si>
  <si>
    <t xml:space="preserve">µ = E(x) = Ʃ X * f(X) = Ʃ X * pi </t>
  </si>
  <si>
    <t>V(3X)=9V(X)</t>
  </si>
  <si>
    <r>
      <rPr>
        <b/>
        <sz val="11"/>
        <color rgb="FFFFFFFF"/>
        <rFont val="Symbol"/>
        <family val="1"/>
        <charset val="2"/>
      </rPr>
      <t>s</t>
    </r>
    <r>
      <rPr>
        <b/>
        <sz val="11"/>
        <color rgb="FFFFFFFF"/>
        <rFont val="Calibri"/>
        <family val="2"/>
        <scheme val="minor"/>
      </rPr>
      <t>^2 = V(X) = E[(X-µ)^2] = E(X^2) - µ^2</t>
    </r>
  </si>
  <si>
    <t>E(3X) = 3E(X)</t>
  </si>
  <si>
    <r>
      <rPr>
        <b/>
        <sz val="11"/>
        <color theme="1"/>
        <rFont val="Calibri"/>
        <family val="2"/>
        <scheme val="minor"/>
      </rPr>
      <t>P(x&lt;=5) -</t>
    </r>
    <r>
      <rPr>
        <sz val="11"/>
        <color theme="1"/>
        <rFont val="Calibri"/>
        <family val="2"/>
        <scheme val="minor"/>
      </rPr>
      <t xml:space="preserve"> Probalidade  de num dia da semana serem testados não mais de 5 programas.</t>
    </r>
  </si>
  <si>
    <t>X - É Uma variável aleatória que conta o número de programas testados diariamente.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</si>
</sst>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Symbol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FFFFFF"/>
      <name val="Calibri"/>
      <family val="2"/>
    </font>
    <font>
      <b/>
      <sz val="12"/>
      <color rgb="FFFFFFFF"/>
      <name val="Calibri"/>
      <family val="2"/>
    </font>
    <font>
      <b/>
      <sz val="11"/>
      <color rgb="FFFFFFFF"/>
      <name val="Calibri"/>
    </font>
    <font>
      <b/>
      <sz val="11"/>
      <color rgb="FFFFFFFF"/>
      <name val="Symbol"/>
      <family val="1"/>
      <charset val="2"/>
    </font>
    <font>
      <b/>
      <sz val="11"/>
      <color rgb="FFFFFFFF"/>
      <name val="Calibri"/>
      <family val="1"/>
      <charset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ED7D3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</cellStyleXfs>
  <cellXfs count="86">
    <xf numFmtId="0" fontId="0" fillId="0" borderId="0" xfId="0"/>
    <xf numFmtId="0" fontId="6" fillId="0" borderId="0" xfId="0" applyFont="1"/>
    <xf numFmtId="0" fontId="7" fillId="0" borderId="0" xfId="0" applyFont="1"/>
    <xf numFmtId="164" fontId="0" fillId="0" borderId="0" xfId="0" applyNumberFormat="1" applyAlignment="1">
      <alignment horizontal="left" inden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3" fillId="0" borderId="2" xfId="2"/>
    <xf numFmtId="0" fontId="4" fillId="0" borderId="3" xfId="3"/>
    <xf numFmtId="0" fontId="0" fillId="0" borderId="0" xfId="0" applyBorder="1"/>
    <xf numFmtId="0" fontId="9" fillId="0" borderId="0" xfId="0" applyFont="1" applyAlignment="1"/>
    <xf numFmtId="0" fontId="10" fillId="0" borderId="0" xfId="0" applyFont="1"/>
    <xf numFmtId="0" fontId="4" fillId="0" borderId="3" xfId="4" applyBorder="1"/>
    <xf numFmtId="164" fontId="11" fillId="0" borderId="0" xfId="0" applyNumberFormat="1" applyFont="1"/>
    <xf numFmtId="0" fontId="0" fillId="0" borderId="0" xfId="0" applyAlignment="1">
      <alignment wrapText="1"/>
    </xf>
    <xf numFmtId="0" fontId="9" fillId="0" borderId="0" xfId="0" applyFont="1"/>
    <xf numFmtId="0" fontId="4" fillId="0" borderId="0" xfId="4"/>
    <xf numFmtId="0" fontId="0" fillId="0" borderId="12" xfId="0" applyBorder="1"/>
    <xf numFmtId="0" fontId="0" fillId="0" borderId="12" xfId="0" applyBorder="1" applyAlignment="1"/>
    <xf numFmtId="164" fontId="0" fillId="0" borderId="0" xfId="0" applyNumberFormat="1" applyAlignment="1">
      <alignment horizontal="center"/>
    </xf>
    <xf numFmtId="0" fontId="14" fillId="9" borderId="14" xfId="5" applyFont="1" applyFill="1" applyBorder="1" applyAlignment="1">
      <alignment horizontal="center"/>
    </xf>
    <xf numFmtId="0" fontId="14" fillId="9" borderId="6" xfId="5" applyFont="1" applyFill="1" applyBorder="1" applyAlignment="1">
      <alignment horizontal="center"/>
    </xf>
    <xf numFmtId="0" fontId="5" fillId="8" borderId="5" xfId="9" applyFont="1" applyFill="1" applyBorder="1" applyAlignment="1">
      <alignment horizontal="center"/>
    </xf>
    <xf numFmtId="164" fontId="14" fillId="9" borderId="4" xfId="9" applyNumberFormat="1" applyFont="1" applyFill="1" applyBorder="1" applyAlignment="1">
      <alignment horizontal="center"/>
    </xf>
    <xf numFmtId="164" fontId="14" fillId="9" borderId="7" xfId="9" applyNumberFormat="1" applyFont="1" applyFill="1" applyBorder="1" applyAlignment="1">
      <alignment horizontal="center"/>
    </xf>
    <xf numFmtId="0" fontId="5" fillId="8" borderId="5" xfId="6" applyFont="1" applyFill="1" applyBorder="1" applyAlignment="1">
      <alignment horizontal="center"/>
    </xf>
    <xf numFmtId="0" fontId="14" fillId="9" borderId="4" xfId="6" applyFont="1" applyFill="1" applyBorder="1" applyAlignment="1">
      <alignment horizontal="center"/>
    </xf>
    <xf numFmtId="0" fontId="14" fillId="9" borderId="7" xfId="6" applyFont="1" applyFill="1" applyBorder="1" applyAlignment="1">
      <alignment horizontal="center"/>
    </xf>
    <xf numFmtId="0" fontId="5" fillId="8" borderId="5" xfId="7" applyFont="1" applyFill="1" applyBorder="1" applyAlignment="1">
      <alignment horizontal="center"/>
    </xf>
    <xf numFmtId="165" fontId="14" fillId="9" borderId="17" xfId="7" applyNumberFormat="1" applyFont="1" applyFill="1" applyBorder="1" applyAlignment="1">
      <alignment horizontal="center"/>
    </xf>
    <xf numFmtId="165" fontId="14" fillId="9" borderId="8" xfId="7" applyNumberFormat="1" applyFont="1" applyFill="1" applyBorder="1" applyAlignment="1">
      <alignment horizontal="center"/>
    </xf>
    <xf numFmtId="0" fontId="7" fillId="9" borderId="5" xfId="8" applyFont="1" applyFill="1" applyBorder="1" applyAlignment="1">
      <alignment horizontal="center"/>
    </xf>
    <xf numFmtId="0" fontId="15" fillId="8" borderId="5" xfId="8" applyFont="1" applyFill="1" applyBorder="1" applyAlignment="1">
      <alignment horizontal="center"/>
    </xf>
    <xf numFmtId="0" fontId="14" fillId="9" borderId="14" xfId="5" applyFont="1" applyFill="1" applyBorder="1" applyAlignment="1">
      <alignment horizontal="center" vertical="center"/>
    </xf>
    <xf numFmtId="0" fontId="14" fillId="9" borderId="6" xfId="5" applyFont="1" applyFill="1" applyBorder="1" applyAlignment="1">
      <alignment horizontal="center" vertical="center"/>
    </xf>
    <xf numFmtId="164" fontId="14" fillId="9" borderId="4" xfId="9" applyNumberFormat="1" applyFont="1" applyFill="1" applyBorder="1" applyAlignment="1">
      <alignment horizontal="center" vertical="center"/>
    </xf>
    <xf numFmtId="164" fontId="14" fillId="9" borderId="7" xfId="9" applyNumberFormat="1" applyFont="1" applyFill="1" applyBorder="1" applyAlignment="1">
      <alignment horizontal="center" vertical="center"/>
    </xf>
    <xf numFmtId="0" fontId="14" fillId="9" borderId="4" xfId="6" applyFont="1" applyFill="1" applyBorder="1" applyAlignment="1">
      <alignment horizontal="center" vertical="center"/>
    </xf>
    <xf numFmtId="0" fontId="14" fillId="9" borderId="7" xfId="6" applyFont="1" applyFill="1" applyBorder="1" applyAlignment="1">
      <alignment horizontal="center" vertical="center"/>
    </xf>
    <xf numFmtId="165" fontId="14" fillId="9" borderId="17" xfId="7" applyNumberFormat="1" applyFont="1" applyFill="1" applyBorder="1" applyAlignment="1">
      <alignment horizontal="center" vertical="center"/>
    </xf>
    <xf numFmtId="165" fontId="14" fillId="9" borderId="8" xfId="7" applyNumberFormat="1" applyFont="1" applyFill="1" applyBorder="1" applyAlignment="1">
      <alignment horizontal="center" vertical="center"/>
    </xf>
    <xf numFmtId="0" fontId="15" fillId="8" borderId="5" xfId="8" applyFont="1" applyFill="1" applyBorder="1" applyAlignment="1">
      <alignment horizontal="center" vertical="center"/>
    </xf>
    <xf numFmtId="0" fontId="14" fillId="9" borderId="5" xfId="8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right" vertical="center"/>
    </xf>
    <xf numFmtId="165" fontId="14" fillId="0" borderId="6" xfId="0" applyNumberFormat="1" applyFont="1" applyBorder="1" applyAlignment="1">
      <alignment horizontal="center" vertical="center"/>
    </xf>
    <xf numFmtId="165" fontId="14" fillId="0" borderId="8" xfId="0" applyNumberFormat="1" applyFont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164" fontId="14" fillId="0" borderId="5" xfId="0" applyNumberFormat="1" applyFont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/>
    </xf>
    <xf numFmtId="164" fontId="7" fillId="0" borderId="22" xfId="0" applyNumberFormat="1" applyFont="1" applyBorder="1" applyAlignment="1">
      <alignment horizontal="center" vertical="center"/>
    </xf>
    <xf numFmtId="0" fontId="15" fillId="8" borderId="23" xfId="0" applyFont="1" applyFill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164" fontId="18" fillId="0" borderId="17" xfId="0" applyNumberFormat="1" applyFont="1" applyBorder="1" applyAlignment="1">
      <alignment horizontal="center" vertical="center"/>
    </xf>
    <xf numFmtId="164" fontId="18" fillId="0" borderId="8" xfId="0" applyNumberFormat="1" applyFont="1" applyBorder="1" applyAlignment="1">
      <alignment horizontal="center" vertical="center"/>
    </xf>
    <xf numFmtId="0" fontId="21" fillId="8" borderId="5" xfId="0" applyFont="1" applyFill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3" fillId="0" borderId="0" xfId="2" applyBorder="1" applyAlignment="1"/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/>
    </xf>
    <xf numFmtId="164" fontId="7" fillId="0" borderId="23" xfId="0" applyNumberFormat="1" applyFont="1" applyBorder="1" applyAlignment="1">
      <alignment horizontal="center" vertical="center"/>
    </xf>
    <xf numFmtId="164" fontId="7" fillId="0" borderId="0" xfId="0" applyNumberFormat="1" applyFont="1"/>
    <xf numFmtId="0" fontId="5" fillId="8" borderId="5" xfId="5" applyFont="1" applyFill="1" applyBorder="1" applyAlignment="1">
      <alignment horizontal="center" vertical="center"/>
    </xf>
    <xf numFmtId="0" fontId="5" fillId="8" borderId="5" xfId="9" applyFont="1" applyFill="1" applyBorder="1" applyAlignment="1">
      <alignment horizontal="center" vertical="center"/>
    </xf>
    <xf numFmtId="0" fontId="5" fillId="8" borderId="18" xfId="6" applyFont="1" applyFill="1" applyBorder="1" applyAlignment="1">
      <alignment horizontal="center" vertical="center"/>
    </xf>
    <xf numFmtId="0" fontId="5" fillId="8" borderId="5" xfId="7" applyFont="1" applyFill="1" applyBorder="1" applyAlignment="1">
      <alignment horizontal="center" vertical="center"/>
    </xf>
    <xf numFmtId="0" fontId="13" fillId="8" borderId="5" xfId="5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2" fillId="0" borderId="1" xfId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4" xfId="2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1" applyAlignment="1">
      <alignment horizontal="center"/>
    </xf>
  </cellXfs>
  <cellStyles count="10">
    <cellStyle name="60% - Cor4" xfId="8" builtinId="44"/>
    <cellStyle name="Cabeçalho 1" xfId="1" builtinId="16"/>
    <cellStyle name="Cabeçalho 2" xfId="2" builtinId="17"/>
    <cellStyle name="Cabeçalho 3" xfId="3" builtinId="18"/>
    <cellStyle name="Cabeçalho 4" xfId="4" builtinId="19"/>
    <cellStyle name="Cor1" xfId="5" builtinId="29"/>
    <cellStyle name="Cor2" xfId="6" builtinId="33"/>
    <cellStyle name="Cor3" xfId="7" builtinId="37"/>
    <cellStyle name="Cor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29</xdr:row>
      <xdr:rowOff>0</xdr:rowOff>
    </xdr:from>
    <xdr:to>
      <xdr:col>10</xdr:col>
      <xdr:colOff>0</xdr:colOff>
      <xdr:row>33</xdr:row>
      <xdr:rowOff>0</xdr:rowOff>
    </xdr:to>
    <xdr:sp macro="" textlink="">
      <xdr:nvSpPr>
        <xdr:cNvPr id="360" name="CaixaDeTexto 1">
          <a:extLst>
            <a:ext uri="{FF2B5EF4-FFF2-40B4-BE49-F238E27FC236}">
              <a16:creationId xmlns:a16="http://schemas.microsoft.com/office/drawing/2014/main" id="{EF5489DE-F4C2-41F2-B112-E88F1C7937ED}"/>
            </a:ext>
          </a:extLst>
        </xdr:cNvPr>
        <xdr:cNvSpPr txBox="1"/>
      </xdr:nvSpPr>
      <xdr:spPr>
        <a:xfrm>
          <a:off x="676275" y="5722620"/>
          <a:ext cx="9968865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solidFill>
                <a:srgbClr val="0070C0"/>
              </a:solidFill>
              <a:latin typeface="HP Simplified" panose="020B0604020204020204" pitchFamily="34" charset="0"/>
            </a:rPr>
            <a:t>X -&gt; Número de programas testados diariamente. </a:t>
          </a:r>
        </a:p>
        <a:p>
          <a:r>
            <a:rPr lang="pt-PT" sz="1100">
              <a:solidFill>
                <a:srgbClr val="0070C0"/>
              </a:solidFill>
              <a:latin typeface="HP Simplified" panose="020B0604020204020204" pitchFamily="34" charset="0"/>
            </a:rPr>
            <a:t>P(x&lt;=5) -&gt; Probabilidade do X ser menor OU igual a 5. </a:t>
          </a:r>
        </a:p>
        <a:p>
          <a:r>
            <a:rPr lang="pt-PT" sz="1100">
              <a:solidFill>
                <a:srgbClr val="0070C0"/>
              </a:solidFill>
              <a:latin typeface="HP Simplified" panose="020B0604020204020204" pitchFamily="34" charset="0"/>
            </a:rPr>
            <a:t>R: A probabilidade de serem testados NÃO MAIS que 5 programas diariamente, ou seja, MENOR que 5 OU igual a 5, é igual a 0.7143				</a:t>
          </a:r>
        </a:p>
      </xdr:txBody>
    </xdr:sp>
    <xdr:clientData/>
  </xdr:twoCellAnchor>
  <xdr:twoCellAnchor>
    <xdr:from>
      <xdr:col>1</xdr:col>
      <xdr:colOff>0</xdr:colOff>
      <xdr:row>37</xdr:row>
      <xdr:rowOff>0</xdr:rowOff>
    </xdr:from>
    <xdr:to>
      <xdr:col>11</xdr:col>
      <xdr:colOff>7620</xdr:colOff>
      <xdr:row>41</xdr:row>
      <xdr:rowOff>0</xdr:rowOff>
    </xdr:to>
    <xdr:sp macro="" textlink="">
      <xdr:nvSpPr>
        <xdr:cNvPr id="361" name="CaixaDeTexto 2">
          <a:extLst>
            <a:ext uri="{FF2B5EF4-FFF2-40B4-BE49-F238E27FC236}">
              <a16:creationId xmlns:a16="http://schemas.microsoft.com/office/drawing/2014/main" id="{62AFB80A-3095-4918-AFD7-8482093DEF7B}"/>
            </a:ext>
          </a:extLst>
        </xdr:cNvPr>
        <xdr:cNvSpPr txBox="1"/>
      </xdr:nvSpPr>
      <xdr:spPr>
        <a:xfrm>
          <a:off x="678180" y="7231380"/>
          <a:ext cx="10104120" cy="731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solidFill>
                <a:srgbClr val="0070C0"/>
              </a:solidFill>
              <a:latin typeface="HP Simplified" panose="020B0604020204020204" pitchFamily="34" charset="0"/>
            </a:rPr>
            <a:t>R:A probabilidade de num dia da semana serem testados mais de 4 programas sabendo-se que não foram testados mais de 8 programas pode ser calculada a partir de  uma probabilidade condicionada P(X&gt;4|X&lt;=8), ou</a:t>
          </a:r>
          <a:r>
            <a:rPr lang="pt-PT" sz="1100" baseline="0">
              <a:solidFill>
                <a:srgbClr val="0070C0"/>
              </a:solidFill>
              <a:latin typeface="HP Simplified" panose="020B0604020204020204" pitchFamily="34" charset="0"/>
            </a:rPr>
            <a:t> seja a probabilidade da união (serem testados mais de 4 e menos de 8/ou 8) a dividir pela probabilidade de serem testados 8 programas.</a:t>
          </a:r>
          <a:endParaRPr lang="pt-PT" sz="1100">
            <a:solidFill>
              <a:srgbClr val="0070C0"/>
            </a:solidFill>
            <a:latin typeface="HP Simplified" panose="020B0604020204020204" pitchFamily="34" charset="0"/>
          </a:endParaRPr>
        </a:p>
      </xdr:txBody>
    </xdr:sp>
    <xdr:clientData/>
  </xdr:twoCellAnchor>
  <xdr:twoCellAnchor>
    <xdr:from>
      <xdr:col>1</xdr:col>
      <xdr:colOff>7620</xdr:colOff>
      <xdr:row>46</xdr:row>
      <xdr:rowOff>0</xdr:rowOff>
    </xdr:from>
    <xdr:to>
      <xdr:col>12</xdr:col>
      <xdr:colOff>7620</xdr:colOff>
      <xdr:row>49</xdr:row>
      <xdr:rowOff>182879</xdr:rowOff>
    </xdr:to>
    <xdr:sp macro="" textlink="">
      <xdr:nvSpPr>
        <xdr:cNvPr id="362" name="CaixaDeTexto 2">
          <a:extLst>
            <a:ext uri="{FF2B5EF4-FFF2-40B4-BE49-F238E27FC236}">
              <a16:creationId xmlns:a16="http://schemas.microsoft.com/office/drawing/2014/main" id="{4734BEA3-CB6F-4516-9AEB-752B3DA75506}"/>
            </a:ext>
          </a:extLst>
        </xdr:cNvPr>
        <xdr:cNvSpPr txBox="1"/>
      </xdr:nvSpPr>
      <xdr:spPr>
        <a:xfrm>
          <a:off x="685800" y="8519160"/>
          <a:ext cx="10759440" cy="7315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solidFill>
                <a:srgbClr val="0070C0"/>
              </a:solidFill>
              <a:latin typeface="HP Simplified" panose="020B0604020204020204" pitchFamily="34" charset="0"/>
            </a:rPr>
            <a:t>R:A probabilidade de em dois dias consecutivos, num delas serem testados pelo menos 2 programas(P(X&gt;=2)) e no outro não serem testados mais de 6 programas (P(X&lt;=6)) pode ser calculada através da expressão:(2* P(X&gt;=2)* P(X&lt;=6)), a multiplicação por dois deve-se à possibilidade da permuta dos dias em que cada um destes acontecimentos ocorre (2!).</a:t>
          </a:r>
        </a:p>
        <a:p>
          <a:r>
            <a:rPr lang="pt-PT" sz="1100">
              <a:solidFill>
                <a:srgbClr val="0070C0"/>
              </a:solidFill>
              <a:latin typeface="HP Simplified" panose="020B0604020204020204" pitchFamily="34" charset="0"/>
            </a:rPr>
            <a:t>O produto deve-se ao "e" que normalmente em probabilidades indica um produto,</a:t>
          </a:r>
          <a:r>
            <a:rPr lang="pt-PT" sz="1100" baseline="0">
              <a:solidFill>
                <a:srgbClr val="0070C0"/>
              </a:solidFill>
              <a:latin typeface="HP Simplified" panose="020B0604020204020204" pitchFamily="34" charset="0"/>
            </a:rPr>
            <a:t> sendo então o valor desta probabilidade : </a:t>
          </a:r>
          <a:r>
            <a:rPr lang="pt-PT" sz="1100" b="0" i="0" u="none" strike="noStrike">
              <a:solidFill>
                <a:srgbClr val="0070C0"/>
              </a:solidFill>
              <a:effectLst/>
              <a:latin typeface="HP Simplified" panose="020B0604020204020204" pitchFamily="34" charset="0"/>
              <a:ea typeface="+mn-ea"/>
              <a:cs typeface="+mn-cs"/>
            </a:rPr>
            <a:t>0,6367.</a:t>
          </a:r>
          <a:endParaRPr lang="pt-PT" sz="1100">
            <a:solidFill>
              <a:srgbClr val="0070C0"/>
            </a:solidFill>
            <a:latin typeface="HP Simplified" panose="020B0604020204020204" pitchFamily="34" charset="0"/>
          </a:endParaRPr>
        </a:p>
      </xdr:txBody>
    </xdr:sp>
    <xdr:clientData/>
  </xdr:twoCellAnchor>
  <xdr:twoCellAnchor>
    <xdr:from>
      <xdr:col>1</xdr:col>
      <xdr:colOff>9525</xdr:colOff>
      <xdr:row>63</xdr:row>
      <xdr:rowOff>7621</xdr:rowOff>
    </xdr:from>
    <xdr:to>
      <xdr:col>7</xdr:col>
      <xdr:colOff>729615</xdr:colOff>
      <xdr:row>65</xdr:row>
      <xdr:rowOff>1</xdr:rowOff>
    </xdr:to>
    <xdr:sp macro="" textlink="">
      <xdr:nvSpPr>
        <xdr:cNvPr id="363" name="CaixaDeTexto 2">
          <a:extLst>
            <a:ext uri="{FF2B5EF4-FFF2-40B4-BE49-F238E27FC236}">
              <a16:creationId xmlns:a16="http://schemas.microsoft.com/office/drawing/2014/main" id="{3604B3D5-81A7-4E71-ABB7-3230E7D76727}"/>
            </a:ext>
          </a:extLst>
        </xdr:cNvPr>
        <xdr:cNvSpPr txBox="1"/>
      </xdr:nvSpPr>
      <xdr:spPr>
        <a:xfrm>
          <a:off x="704850" y="12618721"/>
          <a:ext cx="7625715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solidFill>
                <a:srgbClr val="0070C0"/>
              </a:solidFill>
              <a:latin typeface="HP Simplified" panose="020B0604020204020204" pitchFamily="34" charset="0"/>
            </a:rPr>
            <a:t>R:O valor</a:t>
          </a:r>
          <a:r>
            <a:rPr lang="pt-PT" sz="1100" baseline="0">
              <a:solidFill>
                <a:srgbClr val="0070C0"/>
              </a:solidFill>
              <a:latin typeface="HP Simplified" panose="020B0604020204020204" pitchFamily="34" charset="0"/>
            </a:rPr>
            <a:t> esperado (µ) é de </a:t>
          </a:r>
          <a:r>
            <a:rPr lang="pt-PT" sz="1100" b="0" i="0" u="none" strike="noStrike">
              <a:solidFill>
                <a:srgbClr val="0070C0"/>
              </a:solidFill>
              <a:effectLst/>
              <a:latin typeface="HP Simplified" panose="020B0604020204020204" pitchFamily="34" charset="0"/>
              <a:ea typeface="+mn-ea"/>
              <a:cs typeface="+mn-cs"/>
            </a:rPr>
            <a:t>3,3714, em rela</a:t>
          </a:r>
          <a:r>
            <a:rPr lang="pt-PT" sz="1100" b="0" i="0" u="none" strike="noStrike" baseline="0">
              <a:solidFill>
                <a:srgbClr val="0070C0"/>
              </a:solidFill>
              <a:effectLst/>
              <a:latin typeface="HP Simplified" panose="020B0604020204020204" pitchFamily="34" charset="0"/>
              <a:ea typeface="+mn-ea"/>
              <a:cs typeface="+mn-cs"/>
            </a:rPr>
            <a:t>ção à variância, V(X), obtivemos o valor de </a:t>
          </a:r>
          <a:r>
            <a:rPr lang="pt-PT" sz="1100" b="0" i="0" u="none" strike="noStrike">
              <a:solidFill>
                <a:srgbClr val="0070C0"/>
              </a:solidFill>
              <a:effectLst/>
              <a:latin typeface="HP Simplified" panose="020B0604020204020204" pitchFamily="34" charset="0"/>
              <a:ea typeface="+mn-ea"/>
              <a:cs typeface="+mn-cs"/>
            </a:rPr>
            <a:t>11,7192</a:t>
          </a:r>
          <a:r>
            <a:rPr lang="pt-PT">
              <a:solidFill>
                <a:srgbClr val="0070C0"/>
              </a:solidFill>
              <a:latin typeface="HP Simplified" panose="020B0604020204020204" pitchFamily="34" charset="0"/>
            </a:rPr>
            <a:t> .</a:t>
          </a:r>
          <a:endParaRPr lang="pt-PT" sz="1100">
            <a:solidFill>
              <a:srgbClr val="0070C0"/>
            </a:solidFill>
            <a:latin typeface="HP Simplified" panose="020B0604020204020204" pitchFamily="34" charset="0"/>
          </a:endParaRPr>
        </a:p>
      </xdr:txBody>
    </xdr:sp>
    <xdr:clientData/>
  </xdr:twoCellAnchor>
  <xdr:twoCellAnchor>
    <xdr:from>
      <xdr:col>3</xdr:col>
      <xdr:colOff>0</xdr:colOff>
      <xdr:row>54</xdr:row>
      <xdr:rowOff>7620</xdr:rowOff>
    </xdr:from>
    <xdr:to>
      <xdr:col>12</xdr:col>
      <xdr:colOff>0</xdr:colOff>
      <xdr:row>58</xdr:row>
      <xdr:rowOff>7620</xdr:rowOff>
    </xdr:to>
    <xdr:sp macro="" textlink="">
      <xdr:nvSpPr>
        <xdr:cNvPr id="364" name="CaixaDeTexto 1">
          <a:extLst>
            <a:ext uri="{FF2B5EF4-FFF2-40B4-BE49-F238E27FC236}">
              <a16:creationId xmlns:a16="http://schemas.microsoft.com/office/drawing/2014/main" id="{F3D3B523-3372-4B34-8E88-0259E0C098FD}"/>
            </a:ext>
            <a:ext uri="{147F2762-F138-4A5C-976F-8EAC2B608ADB}">
              <a16:predDERef xmlns:a16="http://schemas.microsoft.com/office/drawing/2014/main" pred="{3604B3D5-81A7-4E71-ABB7-3230E7D76727}"/>
            </a:ext>
          </a:extLst>
        </xdr:cNvPr>
        <xdr:cNvSpPr txBox="1"/>
      </xdr:nvSpPr>
      <xdr:spPr>
        <a:xfrm>
          <a:off x="3535680" y="10043160"/>
          <a:ext cx="7901940" cy="74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latin typeface="HP Simplified" panose="020B0604020204020204" pitchFamily="34" charset="0"/>
            </a:rPr>
            <a:t>O valor esperado, também chamado esperança matemática ou expectância, de uma variável aleatória é a soma do produto de cada probabilidade de saída da experiência pelo seu respetivo valor. Isto é, representa o valor médio "esperado" de uma experiência se ela for repetida muitas vezes.</a:t>
          </a:r>
        </a:p>
      </xdr:txBody>
    </xdr:sp>
    <xdr:clientData/>
  </xdr:twoCellAnchor>
  <xdr:twoCellAnchor>
    <xdr:from>
      <xdr:col>3</xdr:col>
      <xdr:colOff>5715</xdr:colOff>
      <xdr:row>59</xdr:row>
      <xdr:rowOff>5715</xdr:rowOff>
    </xdr:from>
    <xdr:to>
      <xdr:col>11</xdr:col>
      <xdr:colOff>30480</xdr:colOff>
      <xdr:row>61</xdr:row>
      <xdr:rowOff>179070</xdr:rowOff>
    </xdr:to>
    <xdr:sp macro="" textlink="">
      <xdr:nvSpPr>
        <xdr:cNvPr id="346" name="CaixaDeTexto 1">
          <a:extLst>
            <a:ext uri="{FF2B5EF4-FFF2-40B4-BE49-F238E27FC236}">
              <a16:creationId xmlns:a16="http://schemas.microsoft.com/office/drawing/2014/main" id="{334E94C8-A52E-4FC5-8C0F-BB6E80D41C0F}"/>
            </a:ext>
            <a:ext uri="{147F2762-F138-4A5C-976F-8EAC2B608ADB}">
              <a16:predDERef xmlns:a16="http://schemas.microsoft.com/office/drawing/2014/main" pred="{F3D3B523-3372-4B34-8E88-0259E0C098FD}"/>
            </a:ext>
          </a:extLst>
        </xdr:cNvPr>
        <xdr:cNvSpPr txBox="1"/>
      </xdr:nvSpPr>
      <xdr:spPr>
        <a:xfrm>
          <a:off x="4227195" y="11374755"/>
          <a:ext cx="7263765" cy="5543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latin typeface="HP Simplified" panose="020B0604020204020204" pitchFamily="34" charset="0"/>
            </a:rPr>
            <a:t>A variância de uma variável aleatória é uma medida da sua dispersão estatística, indicando "o quão longe" em geral os seus valores se encontram do valor esperado.</a:t>
          </a:r>
        </a:p>
      </xdr:txBody>
    </xdr:sp>
    <xdr:clientData/>
  </xdr:twoCellAnchor>
  <xdr:twoCellAnchor>
    <xdr:from>
      <xdr:col>6</xdr:col>
      <xdr:colOff>7620</xdr:colOff>
      <xdr:row>82</xdr:row>
      <xdr:rowOff>7620</xdr:rowOff>
    </xdr:from>
    <xdr:to>
      <xdr:col>17</xdr:col>
      <xdr:colOff>7620</xdr:colOff>
      <xdr:row>85</xdr:row>
      <xdr:rowOff>7620</xdr:rowOff>
    </xdr:to>
    <xdr:sp macro="" textlink="">
      <xdr:nvSpPr>
        <xdr:cNvPr id="7" name="CaixaDeTexto 1">
          <a:extLst>
            <a:ext uri="{FF2B5EF4-FFF2-40B4-BE49-F238E27FC236}">
              <a16:creationId xmlns:a16="http://schemas.microsoft.com/office/drawing/2014/main" id="{A8EF371F-336E-4CC3-AC40-C0E3F1DAE158}"/>
            </a:ext>
            <a:ext uri="{147F2762-F138-4A5C-976F-8EAC2B608ADB}">
              <a16:predDERef xmlns:a16="http://schemas.microsoft.com/office/drawing/2014/main" pred="{3604B3D5-81A7-4E71-ABB7-3230E7D76727}"/>
            </a:ext>
          </a:extLst>
        </xdr:cNvPr>
        <xdr:cNvSpPr txBox="1"/>
      </xdr:nvSpPr>
      <xdr:spPr>
        <a:xfrm>
          <a:off x="6949440" y="15857220"/>
          <a:ext cx="8503920" cy="556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latin typeface="HP Simplified" panose="020B0604020204020204" pitchFamily="34" charset="0"/>
            </a:rPr>
            <a:t>O valor esperado, também chamado esperança matemática ou expectância, de uma variável aleatória é a soma do produto de cada probabilidade de saída da experiência pelo seu respetivo valor. Isto é, representa o valor médio "esperado" de uma experiência se ela for repetida muitas vezes.</a:t>
          </a:r>
        </a:p>
      </xdr:txBody>
    </xdr:sp>
    <xdr:clientData/>
  </xdr:twoCellAnchor>
  <xdr:twoCellAnchor>
    <xdr:from>
      <xdr:col>6</xdr:col>
      <xdr:colOff>7620</xdr:colOff>
      <xdr:row>86</xdr:row>
      <xdr:rowOff>7621</xdr:rowOff>
    </xdr:from>
    <xdr:to>
      <xdr:col>16</xdr:col>
      <xdr:colOff>601980</xdr:colOff>
      <xdr:row>88</xdr:row>
      <xdr:rowOff>175261</xdr:rowOff>
    </xdr:to>
    <xdr:sp macro="" textlink="">
      <xdr:nvSpPr>
        <xdr:cNvPr id="10" name="CaixaDeTexto 1">
          <a:extLst>
            <a:ext uri="{FF2B5EF4-FFF2-40B4-BE49-F238E27FC236}">
              <a16:creationId xmlns:a16="http://schemas.microsoft.com/office/drawing/2014/main" id="{62655A52-D3B9-43D6-B995-F7C595E14188}"/>
            </a:ext>
            <a:ext uri="{147F2762-F138-4A5C-976F-8EAC2B608ADB}">
              <a16:predDERef xmlns:a16="http://schemas.microsoft.com/office/drawing/2014/main" pred="{F3D3B523-3372-4B34-8E88-0259E0C098FD}"/>
            </a:ext>
          </a:extLst>
        </xdr:cNvPr>
        <xdr:cNvSpPr txBox="1"/>
      </xdr:nvSpPr>
      <xdr:spPr>
        <a:xfrm>
          <a:off x="7018020" y="16596361"/>
          <a:ext cx="848868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>
              <a:latin typeface="HP Simplified" panose="020B0604020204020204" pitchFamily="34" charset="0"/>
            </a:rPr>
            <a:t>A variância de uma variável aleatória é uma medida da sua dispersão estatística, indicando "o quão longe" em geral os seus valores se encontram do valor esperado.</a:t>
          </a:r>
        </a:p>
      </xdr:txBody>
    </xdr:sp>
    <xdr:clientData/>
  </xdr:twoCellAnchor>
  <xdr:twoCellAnchor>
    <xdr:from>
      <xdr:col>1</xdr:col>
      <xdr:colOff>19050</xdr:colOff>
      <xdr:row>90</xdr:row>
      <xdr:rowOff>76200</xdr:rowOff>
    </xdr:from>
    <xdr:to>
      <xdr:col>10</xdr:col>
      <xdr:colOff>57150</xdr:colOff>
      <xdr:row>94</xdr:row>
      <xdr:rowOff>57150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81FDF563-4448-4DDC-8276-6B15F8821B85}"/>
            </a:ext>
          </a:extLst>
        </xdr:cNvPr>
        <xdr:cNvSpPr txBox="1"/>
      </xdr:nvSpPr>
      <xdr:spPr>
        <a:xfrm>
          <a:off x="714375" y="18116550"/>
          <a:ext cx="1007745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R:O valor</a:t>
          </a:r>
          <a:r>
            <a:rPr lang="pt-PT" sz="11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esperado (µ) é de </a:t>
          </a:r>
          <a:r>
            <a:rPr lang="pt-PT" sz="1100" b="1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10,1143</a:t>
          </a:r>
          <a:r>
            <a:rPr lang="pt-PT">
              <a:solidFill>
                <a:srgbClr val="0070C0"/>
              </a:solidFill>
            </a:rPr>
            <a:t> </a:t>
          </a:r>
          <a:r>
            <a:rPr lang="pt-PT" sz="11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, em rela</a:t>
          </a:r>
          <a:r>
            <a:rPr lang="pt-PT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ção à variância, V(X), obtivemos o valor de </a:t>
          </a:r>
          <a:r>
            <a:rPr lang="pt-PT" sz="1100" b="1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105,4727</a:t>
          </a:r>
          <a:r>
            <a:rPr lang="pt-PT">
              <a:solidFill>
                <a:srgbClr val="0070C0"/>
              </a:solidFill>
            </a:rPr>
            <a:t> </a:t>
          </a:r>
          <a:r>
            <a:rPr lang="pt-PT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.</a:t>
          </a:r>
          <a:endParaRPr lang="pt-PT">
            <a:solidFill>
              <a:srgbClr val="0070C0"/>
            </a:solidFill>
            <a:effectLst/>
          </a:endParaRPr>
        </a:p>
        <a:p>
          <a:endParaRPr lang="pt-PT" sz="1100">
            <a:solidFill>
              <a:srgbClr val="0070C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"/>
  <sheetViews>
    <sheetView tabSelected="1" topLeftCell="A36" workbookViewId="0">
      <selection activeCell="D43" sqref="D43"/>
    </sheetView>
  </sheetViews>
  <sheetFormatPr defaultRowHeight="14.4"/>
  <cols>
    <col min="1" max="1" width="10.44140625" bestFit="1" customWidth="1"/>
    <col min="2" max="2" width="35.109375" customWidth="1"/>
    <col min="3" max="3" width="16.5546875" bestFit="1" customWidth="1"/>
    <col min="4" max="4" width="19.5546875" bestFit="1" customWidth="1"/>
    <col min="5" max="5" width="11.109375" bestFit="1" customWidth="1"/>
    <col min="6" max="6" width="11.5546875" bestFit="1" customWidth="1"/>
    <col min="7" max="7" width="10.5546875" bestFit="1" customWidth="1"/>
    <col min="8" max="9" width="11.109375" bestFit="1" customWidth="1"/>
    <col min="10" max="10" width="23.6640625" bestFit="1" customWidth="1"/>
    <col min="11" max="12" width="12.109375" bestFit="1" customWidth="1"/>
    <col min="13" max="13" width="16.5546875" customWidth="1"/>
    <col min="14" max="14" width="3" bestFit="1" customWidth="1"/>
  </cols>
  <sheetData>
    <row r="1" spans="1:14">
      <c r="B1" s="76" t="s">
        <v>19</v>
      </c>
      <c r="C1" s="59">
        <v>1</v>
      </c>
      <c r="D1" s="60">
        <v>1</v>
      </c>
      <c r="E1" s="60">
        <v>9</v>
      </c>
      <c r="F1" s="60">
        <v>0</v>
      </c>
      <c r="G1" s="60">
        <v>4</v>
      </c>
      <c r="H1" s="60">
        <v>0</v>
      </c>
      <c r="I1" s="61">
        <v>2</v>
      </c>
    </row>
    <row r="2" spans="1:14">
      <c r="B2" s="77"/>
      <c r="C2" s="62">
        <v>1</v>
      </c>
      <c r="D2" s="63">
        <v>1</v>
      </c>
      <c r="E2" s="63">
        <v>9</v>
      </c>
      <c r="F2" s="63">
        <v>1</v>
      </c>
      <c r="G2" s="63">
        <v>0</v>
      </c>
      <c r="H2" s="63">
        <v>4</v>
      </c>
      <c r="I2" s="64">
        <v>5</v>
      </c>
    </row>
    <row r="3" spans="1:14">
      <c r="B3" s="77"/>
      <c r="C3" s="62">
        <v>1</v>
      </c>
      <c r="D3" s="63">
        <v>1</v>
      </c>
      <c r="E3" s="63">
        <v>9</v>
      </c>
      <c r="F3" s="63">
        <v>1</v>
      </c>
      <c r="G3" s="63">
        <v>0</v>
      </c>
      <c r="H3" s="63">
        <v>9</v>
      </c>
      <c r="I3" s="64">
        <v>1</v>
      </c>
    </row>
    <row r="4" spans="1:14">
      <c r="B4" s="77"/>
      <c r="C4" s="62">
        <v>1</v>
      </c>
      <c r="D4" s="63">
        <v>1</v>
      </c>
      <c r="E4" s="63">
        <v>9</v>
      </c>
      <c r="F4" s="63">
        <v>1</v>
      </c>
      <c r="G4" s="63">
        <v>6</v>
      </c>
      <c r="H4" s="63">
        <v>0</v>
      </c>
      <c r="I4" s="64">
        <v>4</v>
      </c>
    </row>
    <row r="5" spans="1:14" ht="15" thickBot="1">
      <c r="B5" s="78"/>
      <c r="C5" s="65">
        <v>1</v>
      </c>
      <c r="D5" s="66">
        <v>1</v>
      </c>
      <c r="E5" s="66">
        <v>9</v>
      </c>
      <c r="F5" s="66">
        <v>1</v>
      </c>
      <c r="G5" s="66">
        <v>8</v>
      </c>
      <c r="H5" s="66">
        <v>7</v>
      </c>
      <c r="I5" s="67">
        <v>9</v>
      </c>
    </row>
    <row r="6" spans="1:14">
      <c r="J6" s="6"/>
      <c r="K6" s="6"/>
      <c r="L6" s="6"/>
      <c r="M6" s="6"/>
    </row>
    <row r="7" spans="1:14">
      <c r="A7" s="17"/>
      <c r="B7" s="17"/>
      <c r="C7" s="17"/>
      <c r="D7" s="17"/>
      <c r="E7" s="17"/>
      <c r="F7" s="17"/>
      <c r="G7" s="17"/>
      <c r="H7" s="17"/>
      <c r="I7" s="18"/>
      <c r="J7" s="18"/>
      <c r="K7" s="18"/>
      <c r="L7" s="18"/>
      <c r="M7" s="6"/>
    </row>
    <row r="8" spans="1:14">
      <c r="I8" s="6"/>
      <c r="J8" s="6"/>
      <c r="K8" s="6"/>
      <c r="L8" s="6"/>
      <c r="M8" s="6"/>
    </row>
    <row r="9" spans="1:14" ht="20.399999999999999" thickBot="1">
      <c r="B9" s="79" t="s">
        <v>5</v>
      </c>
      <c r="C9" s="79"/>
      <c r="D9" s="79"/>
      <c r="E9" s="79"/>
      <c r="F9" s="79"/>
    </row>
    <row r="10" spans="1:14" ht="15" thickTop="1"/>
    <row r="11" spans="1:14" ht="18" thickBot="1">
      <c r="B11" s="7" t="s">
        <v>6</v>
      </c>
      <c r="C11" s="6"/>
      <c r="D11" s="6"/>
      <c r="F11" s="57"/>
      <c r="G11" s="57"/>
      <c r="H11" s="57"/>
      <c r="I11" s="57"/>
      <c r="J11" s="57"/>
      <c r="K11" s="6"/>
      <c r="L11" s="6"/>
      <c r="M11" s="6"/>
    </row>
    <row r="12" spans="1:14" ht="15" thickTop="1">
      <c r="B12" s="6"/>
      <c r="C12" s="6"/>
      <c r="D12" s="6"/>
      <c r="E12" s="84" t="s">
        <v>36</v>
      </c>
      <c r="F12" s="84"/>
      <c r="G12" s="84"/>
      <c r="H12" s="84"/>
      <c r="I12" s="84"/>
      <c r="J12" s="84"/>
      <c r="K12" s="6"/>
      <c r="L12" s="6"/>
      <c r="M12" s="6"/>
    </row>
    <row r="13" spans="1:14">
      <c r="E13" s="84" t="s">
        <v>28</v>
      </c>
      <c r="F13" s="84"/>
      <c r="G13" s="84"/>
      <c r="H13" s="84"/>
      <c r="I13" s="84"/>
      <c r="J13" s="84"/>
    </row>
    <row r="14" spans="1:14" ht="15" thickBot="1"/>
    <row r="15" spans="1:14" ht="18.600000000000001" thickBot="1">
      <c r="B15" s="75" t="s">
        <v>0</v>
      </c>
      <c r="C15" s="20">
        <v>0</v>
      </c>
      <c r="D15" s="20">
        <v>1</v>
      </c>
      <c r="E15" s="20">
        <v>2</v>
      </c>
      <c r="F15" s="20">
        <v>3</v>
      </c>
      <c r="G15" s="20">
        <v>4</v>
      </c>
      <c r="H15" s="20">
        <v>5</v>
      </c>
      <c r="I15" s="20">
        <v>6</v>
      </c>
      <c r="J15" s="20">
        <v>7</v>
      </c>
      <c r="K15" s="20">
        <v>8</v>
      </c>
      <c r="L15" s="21">
        <v>9</v>
      </c>
      <c r="M15" s="5"/>
      <c r="N15" s="5"/>
    </row>
    <row r="16" spans="1:14" ht="18.600000000000001" thickBot="1">
      <c r="B16" s="22" t="s">
        <v>20</v>
      </c>
      <c r="C16" s="23">
        <f>C17/N17</f>
        <v>0.14285714285714285</v>
      </c>
      <c r="D16" s="23">
        <f>D17/N17</f>
        <v>0.42857142857142855</v>
      </c>
      <c r="E16" s="23">
        <f>E17/N17</f>
        <v>2.8571428571428571E-2</v>
      </c>
      <c r="F16" s="23">
        <f>F17/N17</f>
        <v>0</v>
      </c>
      <c r="G16" s="23">
        <f>G17/N17</f>
        <v>8.5714285714285715E-2</v>
      </c>
      <c r="H16" s="23">
        <f>H17/N17</f>
        <v>2.8571428571428571E-2</v>
      </c>
      <c r="I16" s="23">
        <f>I17/N17</f>
        <v>2.8571428571428571E-2</v>
      </c>
      <c r="J16" s="23">
        <f>J17/N17</f>
        <v>2.8571428571428571E-2</v>
      </c>
      <c r="K16" s="23">
        <f>K17/N17</f>
        <v>2.8571428571428571E-2</v>
      </c>
      <c r="L16" s="24">
        <f>L17/N17</f>
        <v>0.2</v>
      </c>
      <c r="M16" s="19"/>
      <c r="N16" s="5"/>
    </row>
    <row r="17" spans="2:14" ht="15" thickBot="1">
      <c r="B17" s="25" t="s">
        <v>1</v>
      </c>
      <c r="C17" s="26">
        <v>5</v>
      </c>
      <c r="D17" s="26">
        <v>15</v>
      </c>
      <c r="E17" s="26">
        <v>1</v>
      </c>
      <c r="F17" s="26">
        <v>0</v>
      </c>
      <c r="G17" s="26">
        <v>3</v>
      </c>
      <c r="H17" s="26">
        <v>1</v>
      </c>
      <c r="I17" s="26">
        <v>1</v>
      </c>
      <c r="J17" s="26">
        <v>1</v>
      </c>
      <c r="K17" s="26">
        <v>1</v>
      </c>
      <c r="L17" s="27">
        <v>7</v>
      </c>
      <c r="M17" s="32" t="s">
        <v>4</v>
      </c>
      <c r="N17" s="31">
        <f>SUM(C17:L17)</f>
        <v>35</v>
      </c>
    </row>
    <row r="18" spans="2:14" ht="18.600000000000001" thickBot="1">
      <c r="B18" s="28" t="s">
        <v>22</v>
      </c>
      <c r="C18" s="29">
        <f>(C15-C22)^2</f>
        <v>11.366530612244897</v>
      </c>
      <c r="D18" s="29">
        <f>(D15-C22)^2</f>
        <v>5.6236734693877555</v>
      </c>
      <c r="E18" s="29">
        <f>(E15-C22)^2</f>
        <v>1.8808163265306124</v>
      </c>
      <c r="F18" s="29">
        <f>(F15-C22)^2</f>
        <v>0.1379591836734694</v>
      </c>
      <c r="G18" s="29">
        <f>(G15-C22)^2</f>
        <v>0.39510204081632649</v>
      </c>
      <c r="H18" s="29">
        <f>(H15-C22)^2</f>
        <v>2.6522448979591835</v>
      </c>
      <c r="I18" s="29">
        <f>(I15-C22)^2</f>
        <v>6.9093877551020411</v>
      </c>
      <c r="J18" s="29">
        <f>(J15-C22)^2</f>
        <v>13.166530612244898</v>
      </c>
      <c r="K18" s="29">
        <f>(K15-C22)^2</f>
        <v>21.423673469387751</v>
      </c>
      <c r="L18" s="30">
        <f>(L15-C22)^2</f>
        <v>31.680816326530607</v>
      </c>
      <c r="M18" s="5"/>
      <c r="N18" s="5"/>
    </row>
    <row r="21" spans="2:14" ht="15" thickBot="1">
      <c r="H21" s="4"/>
    </row>
    <row r="22" spans="2:14" ht="15" thickBot="1">
      <c r="B22" s="43" t="s">
        <v>21</v>
      </c>
      <c r="C22" s="44">
        <f>SUMPRODUCT(C15:L15,C16:L16)</f>
        <v>3.3714285714285714</v>
      </c>
      <c r="D22" s="15"/>
    </row>
    <row r="23" spans="2:14" ht="15" thickBot="1">
      <c r="B23" s="43" t="s">
        <v>13</v>
      </c>
      <c r="C23" s="45">
        <f>SUMPRODUCT(C18:L18,C16:L16)</f>
        <v>11.719183673469388</v>
      </c>
      <c r="D23" s="15"/>
    </row>
    <row r="25" spans="2:14" ht="18" thickBot="1">
      <c r="B25" s="7" t="s">
        <v>7</v>
      </c>
    </row>
    <row r="26" spans="2:14" ht="15" thickTop="1"/>
    <row r="27" spans="2:14" ht="15" thickBot="1">
      <c r="B27" s="8" t="s">
        <v>8</v>
      </c>
    </row>
    <row r="28" spans="2:14" ht="15" thickBot="1">
      <c r="B28" s="8"/>
      <c r="K28" s="6"/>
      <c r="L28" s="6"/>
    </row>
    <row r="29" spans="2:14" ht="15" thickBot="1">
      <c r="B29" s="46" t="s">
        <v>3</v>
      </c>
      <c r="C29" s="47">
        <f>SUM(C16:H16)</f>
        <v>0.7142857142857143</v>
      </c>
      <c r="E29" s="80" t="s">
        <v>35</v>
      </c>
      <c r="F29" s="81"/>
      <c r="G29" s="81"/>
      <c r="H29" s="81"/>
      <c r="I29" s="81"/>
      <c r="J29" s="82"/>
      <c r="K29" s="6"/>
      <c r="L29" s="6"/>
    </row>
    <row r="30" spans="2:14" ht="16.5" customHeight="1">
      <c r="C30" s="4"/>
      <c r="J30" s="14" t="s">
        <v>15</v>
      </c>
    </row>
    <row r="31" spans="2:14">
      <c r="B31" s="10"/>
      <c r="C31" s="6"/>
      <c r="D31" s="6"/>
      <c r="E31" s="6"/>
      <c r="F31" s="6"/>
      <c r="G31" s="6"/>
    </row>
    <row r="32" spans="2:14">
      <c r="B32" s="6"/>
      <c r="C32" s="6"/>
      <c r="D32" s="6"/>
      <c r="E32" s="6"/>
      <c r="F32" s="6"/>
      <c r="G32" s="6"/>
    </row>
    <row r="33" spans="2:12">
      <c r="B33" s="5"/>
      <c r="C33" s="5"/>
      <c r="D33" s="5"/>
      <c r="E33" s="5"/>
      <c r="F33" s="5"/>
      <c r="G33" s="5"/>
    </row>
    <row r="34" spans="2:12">
      <c r="B34" s="5"/>
      <c r="C34" s="5"/>
      <c r="D34" s="5"/>
      <c r="E34" s="5"/>
      <c r="F34" s="5"/>
      <c r="G34" s="5"/>
    </row>
    <row r="35" spans="2:12" ht="15" thickBot="1">
      <c r="B35" s="8" t="s">
        <v>9</v>
      </c>
      <c r="E35" s="1"/>
      <c r="F35" s="1"/>
      <c r="G35" s="1"/>
      <c r="H35" s="1"/>
      <c r="I35" s="1"/>
      <c r="J35" s="1"/>
      <c r="K35" s="1"/>
      <c r="L35" s="1"/>
    </row>
    <row r="36" spans="2:12" ht="15" thickBot="1">
      <c r="B36" s="8"/>
      <c r="C36" s="4"/>
      <c r="E36" s="1"/>
      <c r="F36" s="1"/>
      <c r="G36" s="1"/>
      <c r="H36" s="1"/>
      <c r="I36" s="1"/>
      <c r="J36" s="1"/>
      <c r="K36" s="1"/>
      <c r="L36" s="1"/>
    </row>
    <row r="37" spans="2:12" ht="15" thickBot="1">
      <c r="B37" s="46" t="s">
        <v>25</v>
      </c>
      <c r="C37" s="49">
        <f>(SUM(H16:K16))/(1-L16)</f>
        <v>0.14285714285714285</v>
      </c>
      <c r="E37" s="1"/>
      <c r="F37" s="1"/>
      <c r="G37" s="1"/>
      <c r="H37" s="1"/>
      <c r="I37" s="1"/>
      <c r="J37" s="1"/>
      <c r="K37" s="1"/>
      <c r="L37" s="1"/>
    </row>
    <row r="38" spans="2:1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"/>
    </row>
    <row r="39" spans="2:12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"/>
    </row>
    <row r="40" spans="2:12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"/>
    </row>
    <row r="41" spans="2:12">
      <c r="E41" s="1"/>
      <c r="F41" s="1"/>
      <c r="J41" s="1"/>
      <c r="K41" s="1"/>
      <c r="L41" s="1"/>
    </row>
    <row r="42" spans="2:12">
      <c r="E42" s="1"/>
      <c r="F42" s="1"/>
      <c r="J42" s="1"/>
      <c r="K42" s="1"/>
      <c r="L42" s="1"/>
    </row>
    <row r="43" spans="2:12" ht="15" thickBot="1">
      <c r="B43" s="8" t="s">
        <v>10</v>
      </c>
      <c r="E43" s="1"/>
      <c r="F43" s="1"/>
      <c r="G43" s="1"/>
      <c r="H43" s="1"/>
      <c r="I43" s="1"/>
      <c r="J43" s="1"/>
      <c r="K43" s="1"/>
      <c r="L43" s="1"/>
    </row>
    <row r="44" spans="2:12" ht="15" thickBot="1">
      <c r="B44" s="8"/>
      <c r="E44" s="1"/>
      <c r="F44" s="1"/>
      <c r="G44" s="1"/>
      <c r="H44" s="1"/>
      <c r="I44" s="1"/>
      <c r="J44" s="1"/>
      <c r="K44" s="1"/>
      <c r="L44" s="1"/>
    </row>
    <row r="45" spans="2:12" ht="15" thickBot="1">
      <c r="B45" s="46" t="s">
        <v>17</v>
      </c>
      <c r="C45" s="46" t="s">
        <v>18</v>
      </c>
      <c r="D45" s="50" t="s">
        <v>11</v>
      </c>
      <c r="E45" s="1"/>
      <c r="J45" s="13"/>
      <c r="K45" s="1"/>
    </row>
    <row r="46" spans="2:12" ht="15" thickBot="1">
      <c r="B46" s="51">
        <f>SUM(E16:L16)</f>
        <v>0.4285714285714286</v>
      </c>
      <c r="C46" s="52">
        <f>SUM(C16:I16)</f>
        <v>0.74285714285714288</v>
      </c>
      <c r="D46" s="53">
        <f>B46*C46*2</f>
        <v>0.63673469387755111</v>
      </c>
      <c r="E46" s="1"/>
    </row>
    <row r="47" spans="2:12">
      <c r="B47" s="15"/>
      <c r="C47" s="6"/>
      <c r="D47" s="6"/>
      <c r="E47" s="6"/>
      <c r="F47" s="6"/>
      <c r="G47" s="6"/>
      <c r="H47" s="1"/>
      <c r="I47" s="1"/>
      <c r="J47" s="1"/>
      <c r="K47" s="1"/>
      <c r="L47" s="1"/>
    </row>
    <row r="48" spans="2:12"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</row>
    <row r="49" spans="1:12"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</row>
    <row r="50" spans="1:12"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</row>
    <row r="51" spans="1:12">
      <c r="E51" s="1"/>
      <c r="F51" s="1"/>
      <c r="G51" s="1"/>
      <c r="H51" s="1"/>
      <c r="I51" s="1"/>
      <c r="J51" s="1"/>
      <c r="K51" s="1"/>
      <c r="L51" s="1"/>
    </row>
    <row r="52" spans="1:12" ht="18" thickBot="1">
      <c r="B52" s="7" t="s">
        <v>27</v>
      </c>
      <c r="C52" s="11" t="s">
        <v>12</v>
      </c>
      <c r="E52" s="1"/>
      <c r="F52" s="1"/>
      <c r="G52" s="1"/>
      <c r="H52" s="1"/>
      <c r="I52" s="1"/>
      <c r="J52" s="1"/>
      <c r="K52" s="1"/>
      <c r="L52" s="1"/>
    </row>
    <row r="53" spans="1:12" ht="15" thickTop="1">
      <c r="C53" s="11"/>
      <c r="E53" s="1"/>
      <c r="F53" s="1"/>
      <c r="G53" s="1"/>
      <c r="H53" s="1"/>
      <c r="I53" s="1"/>
      <c r="J53" s="1"/>
      <c r="K53" s="1"/>
      <c r="L53" s="1"/>
    </row>
    <row r="54" spans="1:12">
      <c r="F54" s="6"/>
      <c r="G54" s="6"/>
      <c r="H54" s="6"/>
      <c r="I54" s="6"/>
      <c r="J54" s="6"/>
      <c r="K54" s="6"/>
      <c r="L54" s="6"/>
    </row>
    <row r="55" spans="1:12" ht="15" thickBot="1">
      <c r="B55" s="16" t="s">
        <v>16</v>
      </c>
      <c r="F55" s="6"/>
      <c r="G55" s="6"/>
      <c r="H55" s="6"/>
      <c r="I55" s="6"/>
      <c r="J55" s="6"/>
      <c r="K55" s="6"/>
      <c r="L55" s="6"/>
    </row>
    <row r="56" spans="1:12" ht="16.2" thickBot="1">
      <c r="B56" s="54" t="s">
        <v>29</v>
      </c>
      <c r="C56" s="48">
        <f>SUMPRODUCT(C15:L15,C16:L16)</f>
        <v>3.3714285714285714</v>
      </c>
    </row>
    <row r="60" spans="1:12" ht="15" thickBot="1">
      <c r="B60" s="12" t="s">
        <v>13</v>
      </c>
      <c r="F60" s="15"/>
    </row>
    <row r="61" spans="1:12" ht="15" thickBot="1">
      <c r="A61" s="9"/>
      <c r="B61" s="46" t="s">
        <v>30</v>
      </c>
      <c r="C61" s="55">
        <f>SUMPRODUCT(C18:L18,C16:L16)</f>
        <v>11.719183673469388</v>
      </c>
    </row>
    <row r="62" spans="1:12">
      <c r="E62" s="1"/>
      <c r="F62" s="1"/>
      <c r="G62" s="1"/>
    </row>
    <row r="63" spans="1:12">
      <c r="E63" s="1"/>
      <c r="F63" s="1"/>
      <c r="G63" s="1"/>
    </row>
    <row r="64" spans="1:12">
      <c r="B64" s="10"/>
      <c r="C64" s="6"/>
      <c r="D64" s="6"/>
      <c r="E64" s="6"/>
      <c r="F64" s="6"/>
      <c r="G64" s="6"/>
    </row>
    <row r="65" spans="2:14">
      <c r="B65" s="6"/>
      <c r="C65" s="6"/>
      <c r="D65" s="6"/>
      <c r="E65" s="6"/>
      <c r="F65" s="6"/>
      <c r="G65" s="6"/>
    </row>
    <row r="66" spans="2:14">
      <c r="B66" s="6"/>
      <c r="C66" s="6"/>
      <c r="D66" s="6"/>
      <c r="E66" s="6"/>
      <c r="F66" s="6"/>
      <c r="G66" s="6"/>
    </row>
    <row r="67" spans="2:14">
      <c r="B67" s="6"/>
      <c r="C67" s="6"/>
      <c r="D67" s="6"/>
      <c r="E67" s="6"/>
      <c r="F67" s="6"/>
      <c r="G67" s="6"/>
    </row>
    <row r="68" spans="2:14" ht="20.399999999999999" thickBot="1">
      <c r="B68" s="85" t="s">
        <v>14</v>
      </c>
      <c r="C68" s="85"/>
      <c r="D68" s="85"/>
      <c r="E68" s="85"/>
      <c r="F68" s="85"/>
    </row>
    <row r="69" spans="2:14" ht="15" thickTop="1"/>
    <row r="70" spans="2:14" ht="18" thickBot="1">
      <c r="B70" s="7" t="s">
        <v>6</v>
      </c>
    </row>
    <row r="71" spans="2:14" ht="15" thickTop="1"/>
    <row r="72" spans="2:14" ht="17.399999999999999">
      <c r="B72" s="83" t="s">
        <v>26</v>
      </c>
      <c r="C72" s="83"/>
      <c r="D72" s="83"/>
      <c r="E72" s="83"/>
      <c r="F72" s="56"/>
      <c r="G72" s="56"/>
      <c r="H72" s="56"/>
      <c r="I72" s="56"/>
      <c r="J72" s="56"/>
      <c r="K72" s="56"/>
      <c r="L72" s="56"/>
    </row>
    <row r="73" spans="2:14" ht="15" thickBot="1"/>
    <row r="74" spans="2:14" ht="15" thickBot="1">
      <c r="B74" s="71" t="s">
        <v>0</v>
      </c>
      <c r="C74" s="33">
        <v>0</v>
      </c>
      <c r="D74" s="33">
        <v>3</v>
      </c>
      <c r="E74" s="33">
        <v>6</v>
      </c>
      <c r="F74" s="33">
        <v>9</v>
      </c>
      <c r="G74" s="33">
        <v>12</v>
      </c>
      <c r="H74" s="33">
        <v>15</v>
      </c>
      <c r="I74" s="33">
        <v>18</v>
      </c>
      <c r="J74" s="33">
        <v>21</v>
      </c>
      <c r="K74" s="33">
        <v>24</v>
      </c>
      <c r="L74" s="34">
        <v>27</v>
      </c>
    </row>
    <row r="75" spans="2:14" ht="15" thickBot="1">
      <c r="B75" s="72" t="s">
        <v>23</v>
      </c>
      <c r="C75" s="35">
        <f>C76/N76</f>
        <v>0.14285714285714285</v>
      </c>
      <c r="D75" s="35">
        <f>D76/N76</f>
        <v>0.42857142857142855</v>
      </c>
      <c r="E75" s="35">
        <f>E76/N76</f>
        <v>2.8571428571428571E-2</v>
      </c>
      <c r="F75" s="35">
        <f>F76/N76</f>
        <v>0</v>
      </c>
      <c r="G75" s="35">
        <f>G76/N76</f>
        <v>8.5714285714285715E-2</v>
      </c>
      <c r="H75" s="35">
        <f>H76/N76</f>
        <v>2.8571428571428571E-2</v>
      </c>
      <c r="I75" s="35">
        <f>I76/N76</f>
        <v>2.8571428571428571E-2</v>
      </c>
      <c r="J75" s="35">
        <f>J76/N76</f>
        <v>2.8571428571428571E-2</v>
      </c>
      <c r="K75" s="35">
        <f>K76/N76</f>
        <v>2.8571428571428571E-2</v>
      </c>
      <c r="L75" s="36">
        <f>L76/N76</f>
        <v>0.2</v>
      </c>
      <c r="M75" s="3"/>
    </row>
    <row r="76" spans="2:14" ht="15" thickBot="1">
      <c r="B76" s="73" t="s">
        <v>1</v>
      </c>
      <c r="C76" s="37">
        <v>5</v>
      </c>
      <c r="D76" s="37">
        <v>15</v>
      </c>
      <c r="E76" s="37">
        <v>1</v>
      </c>
      <c r="F76" s="37">
        <v>0</v>
      </c>
      <c r="G76" s="37">
        <v>3</v>
      </c>
      <c r="H76" s="37">
        <v>1</v>
      </c>
      <c r="I76" s="37">
        <v>1</v>
      </c>
      <c r="J76" s="37">
        <v>1</v>
      </c>
      <c r="K76" s="37">
        <v>1</v>
      </c>
      <c r="L76" s="38">
        <v>7</v>
      </c>
      <c r="M76" s="41" t="s">
        <v>4</v>
      </c>
      <c r="N76" s="42">
        <f>SUM(C76:L76)</f>
        <v>35</v>
      </c>
    </row>
    <row r="77" spans="2:14" ht="15" thickBot="1">
      <c r="B77" s="74" t="s">
        <v>24</v>
      </c>
      <c r="C77" s="39">
        <f>(C74-C85)^2</f>
        <v>102.29877551020407</v>
      </c>
      <c r="D77" s="39">
        <f>(D74-C85)^2</f>
        <v>50.61306122448979</v>
      </c>
      <c r="E77" s="39">
        <f>(E74-C85)^2</f>
        <v>16.927346938775507</v>
      </c>
      <c r="F77" s="39">
        <f>(F74-C85)^2</f>
        <v>1.2416326530612236</v>
      </c>
      <c r="G77" s="39">
        <f>(G74-C85)^2</f>
        <v>3.5559183673469401</v>
      </c>
      <c r="H77" s="39">
        <f>(H74-C85)^2</f>
        <v>23.870204081632657</v>
      </c>
      <c r="I77" s="39">
        <f>(I74-C85)^2</f>
        <v>62.184489795918374</v>
      </c>
      <c r="J77" s="39">
        <f>(J74-C85)^2</f>
        <v>118.49877551020408</v>
      </c>
      <c r="K77" s="39">
        <f>(K74-C85)^2</f>
        <v>192.81306122448981</v>
      </c>
      <c r="L77" s="40">
        <f>(L74-C85)^2</f>
        <v>285.12734693877553</v>
      </c>
    </row>
    <row r="81" spans="2:5">
      <c r="D81" s="58"/>
    </row>
    <row r="82" spans="2:5" ht="18" thickBot="1">
      <c r="B82" s="7" t="s">
        <v>2</v>
      </c>
    </row>
    <row r="83" spans="2:5" ht="15" thickTop="1">
      <c r="B83" t="s">
        <v>12</v>
      </c>
    </row>
    <row r="84" spans="2:5" ht="15" thickBot="1">
      <c r="B84" s="2" t="s">
        <v>16</v>
      </c>
      <c r="C84" s="2"/>
      <c r="D84" s="2"/>
      <c r="E84" s="2"/>
    </row>
    <row r="85" spans="2:5" ht="15" thickBot="1">
      <c r="B85" s="46" t="s">
        <v>31</v>
      </c>
      <c r="C85" s="68">
        <f>SUMPRODUCT(C74:L74,C75:L75)</f>
        <v>10.114285714285714</v>
      </c>
      <c r="D85" s="46" t="s">
        <v>34</v>
      </c>
      <c r="E85" s="69">
        <f>3*C56</f>
        <v>10.114285714285714</v>
      </c>
    </row>
    <row r="86" spans="2:5">
      <c r="B86" s="2"/>
      <c r="C86" s="70"/>
      <c r="D86" s="2"/>
      <c r="E86" s="2"/>
    </row>
    <row r="87" spans="2:5" ht="15" thickBot="1">
      <c r="B87" s="2" t="s">
        <v>13</v>
      </c>
      <c r="C87" s="2"/>
      <c r="D87" s="2"/>
      <c r="E87" s="2"/>
    </row>
    <row r="88" spans="2:5" ht="15" thickBot="1">
      <c r="B88" s="46" t="s">
        <v>33</v>
      </c>
      <c r="C88" s="68">
        <f>SUMPRODUCT(C75:L75,C77:L77)</f>
        <v>105.47265306122449</v>
      </c>
      <c r="D88" s="46" t="s">
        <v>32</v>
      </c>
      <c r="E88" s="69">
        <f>9*C61</f>
        <v>105.47265306122449</v>
      </c>
    </row>
    <row r="89" spans="2:5">
      <c r="B89" s="2"/>
    </row>
  </sheetData>
  <mergeCells count="7">
    <mergeCell ref="B1:B5"/>
    <mergeCell ref="B9:F9"/>
    <mergeCell ref="E29:J29"/>
    <mergeCell ref="B72:E72"/>
    <mergeCell ref="E12:J12"/>
    <mergeCell ref="E13:J13"/>
    <mergeCell ref="B68:F6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António Daniel Barbosa Fernandes</dc:creator>
  <cp:keywords/>
  <dc:description/>
  <cp:lastModifiedBy>António Daniel</cp:lastModifiedBy>
  <cp:revision/>
  <dcterms:created xsi:type="dcterms:W3CDTF">2015-06-05T18:19:34Z</dcterms:created>
  <dcterms:modified xsi:type="dcterms:W3CDTF">2020-06-27T10:46:42Z</dcterms:modified>
  <cp:category/>
  <cp:contentStatus/>
</cp:coreProperties>
</file>