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myisepipp-my.sharepoint.com/personal/1190402_isep_ipp_pt/Documents/Engenharia Informática/1ºANO/2º SEMESTRE/MATCP(26316)/TRABALHOS/2/2.1/EXCEL/"/>
    </mc:Choice>
  </mc:AlternateContent>
  <xr:revisionPtr revIDLastSave="752" documentId="11_AD4DF034E34935FBC521DC0EA75A4D085BDEDD99" xr6:coauthVersionLast="45" xr6:coauthVersionMax="45" xr10:uidLastSave="{9564B4DC-8869-4DC8-8DF8-AD33BEB0145A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5" i="1" l="1"/>
  <c r="C107" i="1" s="1"/>
  <c r="K91" i="1"/>
  <c r="B92" i="1" s="1"/>
  <c r="L94" i="1" s="1"/>
  <c r="H77" i="1"/>
  <c r="D66" i="1"/>
  <c r="D52" i="1"/>
  <c r="H39" i="1"/>
  <c r="D26" i="1"/>
  <c r="D15" i="1"/>
</calcChain>
</file>

<file path=xl/sharedStrings.xml><?xml version="1.0" encoding="utf-8"?>
<sst xmlns="http://schemas.openxmlformats.org/spreadsheetml/2006/main" count="35" uniqueCount="35">
  <si>
    <t>1.</t>
  </si>
  <si>
    <t>a) A percentagem de peças cujo tempo de vida excede os 12,5 anos</t>
  </si>
  <si>
    <t xml:space="preserve">b) A percentagem de peças cujo tempo de vida se situa entre os 11,5 e os 14,5 anos </t>
  </si>
  <si>
    <t>c) A percentagem de peças cujo tempo de vida não excede os 15 anos, sabendo-se que duram mais de 11,8 ano</t>
  </si>
  <si>
    <t>d) A probabilidade de uma ter durado mais de 10 anos e a outra ter durado menos de 16 anos</t>
  </si>
  <si>
    <t xml:space="preserve">Turma 1DK
</t>
  </si>
  <si>
    <t>b) O período de garantia máximo de modo a que não mais de 5% das peças tenham de ser substituídas?</t>
  </si>
  <si>
    <t>a) A percentagem de peças produzidas com tempo de vida considerado aceitável por parte dos consumidores</t>
  </si>
  <si>
    <t>c) "Aproximadamente 30,94% das peças produzidas têm um tempo de vida que situa entre os 12 e os ...... anos"</t>
  </si>
  <si>
    <t xml:space="preserve"> </t>
  </si>
  <si>
    <t>𝑃(𝑋&gt;12,5)=1−𝑃(𝑋≤12,5)=</t>
  </si>
  <si>
    <t>d) O número esperado de peças produzidas, cujo tempo de vida se situa acima do aceitável pelos consumidores</t>
  </si>
  <si>
    <t>𝑃(11,5&lt;𝑋&lt;14,5)=</t>
  </si>
  <si>
    <t xml:space="preserve">𝑃(𝑋&gt;10)×𝑃(𝑋&lt;16)= </t>
  </si>
  <si>
    <t>𝑃(12&lt;𝑋&lt;15)=</t>
  </si>
  <si>
    <t>Dado a probabilidade(0,05) através da inversa podemos descobrir o X:</t>
  </si>
  <si>
    <t xml:space="preserve">𝑃(12&lt;𝑋&lt; ?)=𝑃(𝑋≤ ?)−𝑃(𝑋&lt;12)= 0,3094 </t>
  </si>
  <si>
    <t>𝑃(𝑋≤ ?)=0,3094+𝑃(𝑋&lt;12)</t>
  </si>
  <si>
    <t>𝑃(𝑋≤ ?)=0,3094+0,3085</t>
  </si>
  <si>
    <t>𝑃(𝑋≤ ?)=</t>
  </si>
  <si>
    <t>C.A:</t>
  </si>
  <si>
    <t>𝑃(𝑋&lt;12)=</t>
  </si>
  <si>
    <t>Dado a probabilidade(0,3094), desenvolvendo a formula anteriormente e através da inversa podemos descobrir o X:</t>
  </si>
  <si>
    <t>1−𝑃(𝑋&lt;15)=</t>
  </si>
  <si>
    <t>2000×0,8413=</t>
  </si>
  <si>
    <t>=</t>
  </si>
  <si>
    <t xml:space="preserve">R:  Foram selecionados ao acaso e independentemente duas peças e a probabilidade de uma ter durado mais de 10 anos e a outra ter durado </t>
  </si>
  <si>
    <t>menos de 16 anos, é igual a 0.6847.</t>
  </si>
  <si>
    <t>R: A percentagem de peças cujo tempo de vida excede os 12,5 anos, é 44,70%.</t>
  </si>
  <si>
    <t>R: A percentagem de peças cujo tempo de vida se situa entre os 11,5 e os 14,5 anos, ou seja, P(11,5 &lt; X &lt; 14,5) = 36,74%.</t>
  </si>
  <si>
    <t>R: A percentagem de peças cujo tempo de vida NÃO excede os 15 anos ( P(X&lt;=15)), sabendo-se que duram mais de 11,8 anos, é igual a 69,09%.</t>
  </si>
  <si>
    <t>R:A percentagem de peças produzidas com tempo de vida considerado aceitável por parte do consumidores, é de 53,28%.</t>
  </si>
  <si>
    <t>R: O período de garantia máximo de modo a que não mais de 5% das peças tenham de ser substituídas, deve ser de 9.7103 anos.</t>
  </si>
  <si>
    <t>R: O nº de peças produzidas com um tempo de vida acima do aceitável pelos consumidores é de 1683.</t>
  </si>
  <si>
    <t>R: Aproximadamente 30,94% das peças produzidas têm um tempo de vida que situa entre os 12 e os 13.6001 anos.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</si>
</sst>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rgb="FFFFFFFF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9E1F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6" borderId="0" applyNumberFormat="0" applyBorder="0" applyAlignment="0" applyProtection="0"/>
  </cellStyleXfs>
  <cellXfs count="43">
    <xf numFmtId="0" fontId="0" fillId="0" borderId="0" xfId="0"/>
    <xf numFmtId="0" fontId="1" fillId="2" borderId="1" xfId="1" applyFill="1" applyAlignment="1">
      <alignment horizontal="left"/>
    </xf>
    <xf numFmtId="0" fontId="0" fillId="0" borderId="0" xfId="0" applyFont="1"/>
    <xf numFmtId="0" fontId="1" fillId="2" borderId="1" xfId="1" applyFont="1" applyFill="1" applyAlignment="1"/>
    <xf numFmtId="0" fontId="1" fillId="2" borderId="1" xfId="1" applyFont="1" applyFill="1"/>
    <xf numFmtId="0" fontId="1" fillId="2" borderId="1" xfId="1" applyFont="1" applyFill="1" applyAlignment="1">
      <alignment horizontal="left"/>
    </xf>
    <xf numFmtId="0" fontId="0" fillId="0" borderId="0" xfId="0"/>
    <xf numFmtId="0" fontId="5" fillId="5" borderId="0" xfId="5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165" fontId="11" fillId="0" borderId="0" xfId="0" applyNumberFormat="1" applyFont="1" applyAlignment="1">
      <alignment horizontal="left"/>
    </xf>
    <xf numFmtId="0" fontId="11" fillId="7" borderId="0" xfId="0" applyFont="1" applyFill="1" applyAlignment="1">
      <alignment horizontal="right"/>
    </xf>
    <xf numFmtId="0" fontId="11" fillId="0" borderId="0" xfId="0" applyFont="1"/>
    <xf numFmtId="0" fontId="7" fillId="0" borderId="0" xfId="0" applyFont="1"/>
    <xf numFmtId="0" fontId="11" fillId="0" borderId="0" xfId="0" applyFont="1" applyAlignment="1">
      <alignment horizontal="right"/>
    </xf>
    <xf numFmtId="0" fontId="5" fillId="8" borderId="0" xfId="5" applyFill="1" applyAlignment="1">
      <alignment horizontal="left"/>
    </xf>
    <xf numFmtId="0" fontId="8" fillId="3" borderId="3" xfId="3" applyFont="1" applyBorder="1" applyAlignment="1">
      <alignment horizontal="center" vertical="center" wrapText="1"/>
    </xf>
    <xf numFmtId="0" fontId="8" fillId="3" borderId="4" xfId="3" applyFont="1" applyBorder="1" applyAlignment="1">
      <alignment horizontal="center" vertical="center" wrapText="1"/>
    </xf>
    <xf numFmtId="0" fontId="8" fillId="3" borderId="5" xfId="3" applyFont="1" applyBorder="1" applyAlignment="1">
      <alignment horizontal="center" vertical="center" wrapText="1"/>
    </xf>
    <xf numFmtId="0" fontId="8" fillId="3" borderId="6" xfId="3" applyFont="1" applyBorder="1" applyAlignment="1">
      <alignment horizontal="center" vertical="center" wrapText="1"/>
    </xf>
    <xf numFmtId="0" fontId="8" fillId="3" borderId="0" xfId="3" applyFont="1" applyBorder="1" applyAlignment="1">
      <alignment horizontal="center" vertical="center" wrapText="1"/>
    </xf>
    <xf numFmtId="0" fontId="8" fillId="3" borderId="7" xfId="3" applyFont="1" applyBorder="1" applyAlignment="1">
      <alignment horizontal="center" vertical="center" wrapText="1"/>
    </xf>
    <xf numFmtId="0" fontId="8" fillId="3" borderId="8" xfId="3" applyFont="1" applyBorder="1" applyAlignment="1">
      <alignment horizontal="center" vertical="center" wrapText="1"/>
    </xf>
    <xf numFmtId="0" fontId="8" fillId="3" borderId="9" xfId="3" applyFont="1" applyBorder="1" applyAlignment="1">
      <alignment horizontal="center" vertical="center" wrapText="1"/>
    </xf>
    <xf numFmtId="0" fontId="8" fillId="3" borderId="10" xfId="3" applyFont="1" applyBorder="1" applyAlignment="1">
      <alignment horizontal="center" vertical="center" wrapText="1"/>
    </xf>
    <xf numFmtId="0" fontId="6" fillId="4" borderId="11" xfId="4" applyFont="1" applyBorder="1" applyAlignment="1">
      <alignment horizontal="center" vertical="center"/>
    </xf>
    <xf numFmtId="0" fontId="6" fillId="4" borderId="12" xfId="4" applyFont="1" applyBorder="1" applyAlignment="1">
      <alignment horizontal="center" vertical="center"/>
    </xf>
    <xf numFmtId="0" fontId="6" fillId="4" borderId="13" xfId="4" applyFont="1" applyBorder="1" applyAlignment="1">
      <alignment horizontal="center" vertical="center"/>
    </xf>
    <xf numFmtId="0" fontId="12" fillId="9" borderId="2" xfId="2" applyFont="1" applyFill="1"/>
    <xf numFmtId="0" fontId="12" fillId="9" borderId="2" xfId="2" applyFont="1" applyFill="1" applyAlignment="1">
      <alignment horizontal="left"/>
    </xf>
    <xf numFmtId="0" fontId="13" fillId="5" borderId="0" xfId="5" applyFont="1" applyAlignment="1">
      <alignment horizontal="left"/>
    </xf>
    <xf numFmtId="0" fontId="7" fillId="0" borderId="0" xfId="0" applyFont="1" applyAlignment="1">
      <alignment wrapText="1"/>
    </xf>
    <xf numFmtId="0" fontId="13" fillId="5" borderId="0" xfId="5" applyFont="1" applyAlignment="1">
      <alignment horizontal="left" wrapText="1"/>
    </xf>
    <xf numFmtId="0" fontId="13" fillId="5" borderId="0" xfId="5" applyFont="1" applyAlignment="1">
      <alignment horizontal="center"/>
    </xf>
    <xf numFmtId="0" fontId="11" fillId="10" borderId="0" xfId="0" applyFont="1" applyFill="1" applyAlignment="1">
      <alignment horizontal="center"/>
    </xf>
    <xf numFmtId="165" fontId="11" fillId="10" borderId="0" xfId="0" applyNumberFormat="1" applyFont="1" applyFill="1" applyAlignment="1">
      <alignment horizontal="center"/>
    </xf>
    <xf numFmtId="0" fontId="14" fillId="9" borderId="0" xfId="0" applyFont="1" applyFill="1" applyAlignment="1">
      <alignment horizontal="left" vertical="center"/>
    </xf>
    <xf numFmtId="165" fontId="11" fillId="10" borderId="0" xfId="0" applyNumberFormat="1" applyFont="1" applyFill="1" applyAlignment="1">
      <alignment horizontal="left"/>
    </xf>
    <xf numFmtId="0" fontId="11" fillId="10" borderId="0" xfId="0" applyFont="1" applyFill="1" applyAlignment="1">
      <alignment horizontal="right"/>
    </xf>
    <xf numFmtId="0" fontId="4" fillId="10" borderId="0" xfId="6" applyFill="1" applyAlignment="1">
      <alignment horizontal="center"/>
    </xf>
    <xf numFmtId="0" fontId="11" fillId="10" borderId="0" xfId="0" applyFont="1" applyFill="1" applyAlignment="1">
      <alignment horizontal="center" vertical="center"/>
    </xf>
  </cellXfs>
  <cellStyles count="7">
    <cellStyle name="40% - Cor1" xfId="6" builtinId="31"/>
    <cellStyle name="Cabeçalho 1" xfId="2" builtinId="16"/>
    <cellStyle name="Cabeçalho 2" xfId="1" builtinId="17"/>
    <cellStyle name="Cor2" xfId="3" builtinId="33"/>
    <cellStyle name="Cor3" xfId="4" builtinId="37"/>
    <cellStyle name="Correto" xfId="5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13</xdr:row>
      <xdr:rowOff>38100</xdr:rowOff>
    </xdr:from>
    <xdr:ext cx="65" cy="172227"/>
    <xdr:sp macro="" textlink="">
      <xdr:nvSpPr>
        <xdr:cNvPr id="10" name="CaixaDeTexto 4">
          <a:extLst>
            <a:ext uri="{FF2B5EF4-FFF2-40B4-BE49-F238E27FC236}">
              <a16:creationId xmlns:a16="http://schemas.microsoft.com/office/drawing/2014/main" id="{848DE2DA-5A63-4F4E-A8D0-C3E29201C0C1}"/>
            </a:ext>
          </a:extLst>
        </xdr:cNvPr>
        <xdr:cNvSpPr txBox="1"/>
      </xdr:nvSpPr>
      <xdr:spPr>
        <a:xfrm>
          <a:off x="5819775" y="263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1</xdr:col>
      <xdr:colOff>0</xdr:colOff>
      <xdr:row>11</xdr:row>
      <xdr:rowOff>9524</xdr:rowOff>
    </xdr:from>
    <xdr:to>
      <xdr:col>3</xdr:col>
      <xdr:colOff>8466</xdr:colOff>
      <xdr:row>13</xdr:row>
      <xdr:rowOff>8466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CaixaDeTexto 5">
              <a:extLst>
                <a:ext uri="{FF2B5EF4-FFF2-40B4-BE49-F238E27FC236}">
                  <a16:creationId xmlns:a16="http://schemas.microsoft.com/office/drawing/2014/main" id="{8196E54E-9F1A-4B99-BE0D-3B4ED8BC01B1}"/>
                </a:ext>
                <a:ext uri="{147F2762-F138-4A5C-976F-8EAC2B608ADB}">
                  <a16:predDERef xmlns:a16="http://schemas.microsoft.com/office/drawing/2014/main" pred="{848DE2DA-5A63-4F4E-A8D0-C3E29201C0C1}"/>
                </a:ext>
              </a:extLst>
            </xdr:cNvPr>
            <xdr:cNvSpPr txBox="1"/>
          </xdr:nvSpPr>
          <xdr:spPr>
            <a:xfrm>
              <a:off x="626533" y="2193924"/>
              <a:ext cx="1549400" cy="371475"/>
            </a:xfrm>
            <a:prstGeom prst="rect">
              <a:avLst/>
            </a:prstGeom>
            <a:solidFill>
              <a:schemeClr val="accent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𝑋~𝑁(12,1;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</m:e>
                    <m:sup>
                      <m:r>
                        <a:rPr lang="pt-PT" sz="1100" b="1" i="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pt-PT" sz="1100" b="1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pt-PT" sz="1100" b="1" i="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31" name="CaixaDeTexto 5">
              <a:extLst>
                <a:ext uri="{FF2B5EF4-FFF2-40B4-BE49-F238E27FC236}">
                  <a16:creationId xmlns:a16="http://schemas.microsoft.com/office/drawing/2014/main" id="{8196E54E-9F1A-4B99-BE0D-3B4ED8BC01B1}"/>
                </a:ext>
                <a:ext uri="{147F2762-F138-4A5C-976F-8EAC2B608ADB}">
                  <a16:predDERef xmlns:a16="http://schemas.microsoft.com/office/drawing/2014/main" pred="{848DE2DA-5A63-4F4E-A8D0-C3E29201C0C1}"/>
                </a:ext>
              </a:extLst>
            </xdr:cNvPr>
            <xdr:cNvSpPr txBox="1"/>
          </xdr:nvSpPr>
          <xdr:spPr>
            <a:xfrm>
              <a:off x="626533" y="2193924"/>
              <a:ext cx="1549400" cy="371475"/>
            </a:xfrm>
            <a:prstGeom prst="rect">
              <a:avLst/>
            </a:prstGeom>
            <a:solidFill>
              <a:schemeClr val="accent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𝑋~𝑁(12,1;</a:t>
              </a:r>
              <a:r>
                <a:rPr lang="pt-PT" sz="1100" b="1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𝟑^𝟐)</a:t>
              </a:r>
              <a:endParaRPr lang="pt-PT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8466</xdr:colOff>
      <xdr:row>22</xdr:row>
      <xdr:rowOff>8466</xdr:rowOff>
    </xdr:from>
    <xdr:to>
      <xdr:col>3</xdr:col>
      <xdr:colOff>8465</xdr:colOff>
      <xdr:row>23</xdr:row>
      <xdr:rowOff>177799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CaixaDeTexto 5">
              <a:extLst>
                <a:ext uri="{FF2B5EF4-FFF2-40B4-BE49-F238E27FC236}">
                  <a16:creationId xmlns:a16="http://schemas.microsoft.com/office/drawing/2014/main" id="{B4A4CC19-8C8F-40E3-94FD-928DCB1EC22A}"/>
                </a:ext>
                <a:ext uri="{147F2762-F138-4A5C-976F-8EAC2B608ADB}">
                  <a16:predDERef xmlns:a16="http://schemas.microsoft.com/office/drawing/2014/main" pred="{848DE2DA-5A63-4F4E-A8D0-C3E29201C0C1}"/>
                </a:ext>
              </a:extLst>
            </xdr:cNvPr>
            <xdr:cNvSpPr txBox="1"/>
          </xdr:nvSpPr>
          <xdr:spPr>
            <a:xfrm>
              <a:off x="634999" y="5782733"/>
              <a:ext cx="1540933" cy="355599"/>
            </a:xfrm>
            <a:prstGeom prst="rect">
              <a:avLst/>
            </a:prstGeom>
            <a:solidFill>
              <a:schemeClr val="accent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𝑋~𝑁(12,1;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</m:e>
                    <m:sup>
                      <m:r>
                        <a:rPr lang="pt-PT" sz="1100" b="1" i="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pt-PT" sz="1100" b="1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pt-PT" sz="1100" b="1" i="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32" name="CaixaDeTexto 5">
              <a:extLst>
                <a:ext uri="{FF2B5EF4-FFF2-40B4-BE49-F238E27FC236}">
                  <a16:creationId xmlns:a16="http://schemas.microsoft.com/office/drawing/2014/main" id="{B4A4CC19-8C8F-40E3-94FD-928DCB1EC22A}"/>
                </a:ext>
                <a:ext uri="{147F2762-F138-4A5C-976F-8EAC2B608ADB}">
                  <a16:predDERef xmlns:a16="http://schemas.microsoft.com/office/drawing/2014/main" pred="{848DE2DA-5A63-4F4E-A8D0-C3E29201C0C1}"/>
                </a:ext>
              </a:extLst>
            </xdr:cNvPr>
            <xdr:cNvSpPr txBox="1"/>
          </xdr:nvSpPr>
          <xdr:spPr>
            <a:xfrm>
              <a:off x="634999" y="5782733"/>
              <a:ext cx="1540933" cy="355599"/>
            </a:xfrm>
            <a:prstGeom prst="rect">
              <a:avLst/>
            </a:prstGeom>
            <a:solidFill>
              <a:schemeClr val="accent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𝑋~𝑁(12,1;</a:t>
              </a:r>
              <a:r>
                <a:rPr lang="pt-PT" sz="1100" b="1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𝟑^𝟐)</a:t>
              </a:r>
              <a:endParaRPr lang="pt-PT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0</xdr:colOff>
      <xdr:row>33</xdr:row>
      <xdr:rowOff>8466</xdr:rowOff>
    </xdr:from>
    <xdr:to>
      <xdr:col>3</xdr:col>
      <xdr:colOff>0</xdr:colOff>
      <xdr:row>35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CaixaDeTexto 5">
              <a:extLst>
                <a:ext uri="{FF2B5EF4-FFF2-40B4-BE49-F238E27FC236}">
                  <a16:creationId xmlns:a16="http://schemas.microsoft.com/office/drawing/2014/main" id="{C304AE88-8D3C-41A6-A751-ADB260D49311}"/>
                </a:ext>
                <a:ext uri="{147F2762-F138-4A5C-976F-8EAC2B608ADB}">
                  <a16:predDERef xmlns:a16="http://schemas.microsoft.com/office/drawing/2014/main" pred="{848DE2DA-5A63-4F4E-A8D0-C3E29201C0C1}"/>
                </a:ext>
              </a:extLst>
            </xdr:cNvPr>
            <xdr:cNvSpPr txBox="1"/>
          </xdr:nvSpPr>
          <xdr:spPr>
            <a:xfrm>
              <a:off x="626533" y="9186333"/>
              <a:ext cx="1540934" cy="372533"/>
            </a:xfrm>
            <a:prstGeom prst="rect">
              <a:avLst/>
            </a:prstGeom>
            <a:solidFill>
              <a:schemeClr val="accent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𝑋~𝑁(12,1;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</m:e>
                    <m:sup>
                      <m:r>
                        <a:rPr lang="pt-PT" sz="1100" b="1" i="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pt-PT" sz="1100" b="1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pt-PT" sz="1100" b="1" i="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33" name="CaixaDeTexto 5">
              <a:extLst>
                <a:ext uri="{FF2B5EF4-FFF2-40B4-BE49-F238E27FC236}">
                  <a16:creationId xmlns:a16="http://schemas.microsoft.com/office/drawing/2014/main" id="{C304AE88-8D3C-41A6-A751-ADB260D49311}"/>
                </a:ext>
                <a:ext uri="{147F2762-F138-4A5C-976F-8EAC2B608ADB}">
                  <a16:predDERef xmlns:a16="http://schemas.microsoft.com/office/drawing/2014/main" pred="{848DE2DA-5A63-4F4E-A8D0-C3E29201C0C1}"/>
                </a:ext>
              </a:extLst>
            </xdr:cNvPr>
            <xdr:cNvSpPr txBox="1"/>
          </xdr:nvSpPr>
          <xdr:spPr>
            <a:xfrm>
              <a:off x="626533" y="9186333"/>
              <a:ext cx="1540934" cy="372533"/>
            </a:xfrm>
            <a:prstGeom prst="rect">
              <a:avLst/>
            </a:prstGeom>
            <a:solidFill>
              <a:schemeClr val="accent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𝑋~𝑁(12,1;</a:t>
              </a:r>
              <a:r>
                <a:rPr lang="pt-PT" sz="1100" b="1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𝟑^𝟐)</a:t>
              </a:r>
              <a:endParaRPr lang="pt-PT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8467</xdr:colOff>
      <xdr:row>48</xdr:row>
      <xdr:rowOff>8467</xdr:rowOff>
    </xdr:from>
    <xdr:to>
      <xdr:col>3</xdr:col>
      <xdr:colOff>8467</xdr:colOff>
      <xdr:row>49</xdr:row>
      <xdr:rowOff>177800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0" name="CaixaDeTexto 5">
              <a:extLst>
                <a:ext uri="{FF2B5EF4-FFF2-40B4-BE49-F238E27FC236}">
                  <a16:creationId xmlns:a16="http://schemas.microsoft.com/office/drawing/2014/main" id="{4DB75F4E-012D-4610-A394-F1A019B145D3}"/>
                </a:ext>
                <a:ext uri="{147F2762-F138-4A5C-976F-8EAC2B608ADB}">
                  <a16:predDERef xmlns:a16="http://schemas.microsoft.com/office/drawing/2014/main" pred="{848DE2DA-5A63-4F4E-A8D0-C3E29201C0C1}"/>
                </a:ext>
              </a:extLst>
            </xdr:cNvPr>
            <xdr:cNvSpPr txBox="1"/>
          </xdr:nvSpPr>
          <xdr:spPr>
            <a:xfrm>
              <a:off x="635000" y="10515600"/>
              <a:ext cx="1634067" cy="355600"/>
            </a:xfrm>
            <a:prstGeom prst="rect">
              <a:avLst/>
            </a:prstGeom>
            <a:solidFill>
              <a:schemeClr val="accent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𝑋~𝑁(12,1;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</m:e>
                    <m:sup>
                      <m:r>
                        <a:rPr lang="pt-PT" sz="1100" b="1" i="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pt-PT" sz="1100" b="1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pt-PT" sz="1100" b="1" i="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110" name="CaixaDeTexto 5">
              <a:extLst>
                <a:ext uri="{FF2B5EF4-FFF2-40B4-BE49-F238E27FC236}">
                  <a16:creationId xmlns:a16="http://schemas.microsoft.com/office/drawing/2014/main" id="{4DB75F4E-012D-4610-A394-F1A019B145D3}"/>
                </a:ext>
                <a:ext uri="{147F2762-F138-4A5C-976F-8EAC2B608ADB}">
                  <a16:predDERef xmlns:a16="http://schemas.microsoft.com/office/drawing/2014/main" pred="{848DE2DA-5A63-4F4E-A8D0-C3E29201C0C1}"/>
                </a:ext>
              </a:extLst>
            </xdr:cNvPr>
            <xdr:cNvSpPr txBox="1"/>
          </xdr:nvSpPr>
          <xdr:spPr>
            <a:xfrm>
              <a:off x="635000" y="10515600"/>
              <a:ext cx="1634067" cy="355600"/>
            </a:xfrm>
            <a:prstGeom prst="rect">
              <a:avLst/>
            </a:prstGeom>
            <a:solidFill>
              <a:schemeClr val="accent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𝑋~𝑁(12,1;</a:t>
              </a:r>
              <a:r>
                <a:rPr lang="pt-PT" sz="1100" b="1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𝟑^𝟐)</a:t>
              </a:r>
              <a:endParaRPr lang="pt-PT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oneCellAnchor>
    <xdr:from>
      <xdr:col>1</xdr:col>
      <xdr:colOff>247650</xdr:colOff>
      <xdr:row>37</xdr:row>
      <xdr:rowOff>152400</xdr:rowOff>
    </xdr:from>
    <xdr:ext cx="1399422" cy="257699"/>
    <xdr:sp macro="" textlink="">
      <xdr:nvSpPr>
        <xdr:cNvPr id="68" name="CaixaDeTexto 28">
          <a:extLst>
            <a:ext uri="{FF2B5EF4-FFF2-40B4-BE49-F238E27FC236}">
              <a16:creationId xmlns:a16="http://schemas.microsoft.com/office/drawing/2014/main" id="{8F8C000D-8A26-43A9-8E6D-76D03525459E}"/>
            </a:ext>
          </a:extLst>
        </xdr:cNvPr>
        <xdr:cNvSpPr txBox="1"/>
      </xdr:nvSpPr>
      <xdr:spPr>
        <a:xfrm>
          <a:off x="857250" y="10658475"/>
          <a:ext cx="1399422" cy="257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>
              <a:latin typeface="Cambria Math" panose="02040503050406030204" pitchFamily="18" charset="0"/>
              <a:ea typeface="Cambria Math" panose="02040503050406030204" pitchFamily="18" charset="0"/>
            </a:rPr>
            <a:t>𝑃(𝑋≤15│𝑋&gt;11,8)=</a:t>
          </a:r>
        </a:p>
      </xdr:txBody>
    </xdr:sp>
    <xdr:clientData/>
  </xdr:oneCellAnchor>
  <xdr:oneCellAnchor>
    <xdr:from>
      <xdr:col>3</xdr:col>
      <xdr:colOff>51858</xdr:colOff>
      <xdr:row>37</xdr:row>
      <xdr:rowOff>76200</xdr:rowOff>
    </xdr:from>
    <xdr:ext cx="170543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CaixaDeTexto 26">
              <a:extLst>
                <a:ext uri="{FF2B5EF4-FFF2-40B4-BE49-F238E27FC236}">
                  <a16:creationId xmlns:a16="http://schemas.microsoft.com/office/drawing/2014/main" id="{31EFCC9C-BEA0-4761-BA8B-E44989540B50}"/>
                </a:ext>
                <a:ext uri="{147F2762-F138-4A5C-976F-8EAC2B608ADB}">
                  <a16:predDERef xmlns:a16="http://schemas.microsoft.com/office/drawing/2014/main" pred="{3F743C09-F0D8-4071-B5DA-3B31A74E4F16}"/>
                </a:ext>
              </a:extLst>
            </xdr:cNvPr>
            <xdr:cNvSpPr txBox="1"/>
          </xdr:nvSpPr>
          <xdr:spPr>
            <a:xfrm>
              <a:off x="2185458" y="10582275"/>
              <a:ext cx="170543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PT" sz="110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PT" sz="110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pt-PT" sz="1100" i="1">
                            <a:latin typeface="Cambria Math" panose="02040503050406030204" pitchFamily="18" charset="0"/>
                          </a:rPr>
                          <m:t>≤15)∩</m:t>
                        </m:r>
                        <m:r>
                          <a:rPr lang="pt-PT" sz="110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PT" sz="110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pt-PT" sz="1100" i="1">
                            <a:latin typeface="Cambria Math" panose="02040503050406030204" pitchFamily="18" charset="0"/>
                          </a:rPr>
                          <m:t>&gt;11,8))</m:t>
                        </m:r>
                      </m:num>
                      <m:den>
                        <m:r>
                          <a:rPr lang="pt-PT" sz="11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PT" sz="110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PT" sz="110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pt-PT" sz="1100" i="1">
                            <a:latin typeface="Cambria Math" panose="02040503050406030204" pitchFamily="18" charset="0"/>
                          </a:rPr>
                          <m:t>&gt;11,8))</m:t>
                        </m:r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2" name="CaixaDeTexto 26">
              <a:extLst>
                <a:ext uri="{FF2B5EF4-FFF2-40B4-BE49-F238E27FC236}">
                  <a16:creationId xmlns:a16="http://schemas.microsoft.com/office/drawing/2014/main" id="{31EFCC9C-BEA0-4761-BA8B-E44989540B50}"/>
                </a:ext>
                <a:ext uri="{147F2762-F138-4A5C-976F-8EAC2B608ADB}">
                  <a16:predDERef xmlns:a16="http://schemas.microsoft.com/office/drawing/2014/main" pred="{3F743C09-F0D8-4071-B5DA-3B31A74E4F16}"/>
                </a:ext>
              </a:extLst>
            </xdr:cNvPr>
            <xdr:cNvSpPr txBox="1"/>
          </xdr:nvSpPr>
          <xdr:spPr>
            <a:xfrm>
              <a:off x="2185458" y="10582275"/>
              <a:ext cx="170543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((𝑃(𝑋≤15)∩𝑃(𝑋&gt;11,8)))/((𝑃(𝑋&gt;11,8)))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1</xdr:col>
      <xdr:colOff>16933</xdr:colOff>
      <xdr:row>62</xdr:row>
      <xdr:rowOff>16933</xdr:rowOff>
    </xdr:from>
    <xdr:to>
      <xdr:col>3</xdr:col>
      <xdr:colOff>0</xdr:colOff>
      <xdr:row>64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8" name="CaixaDeTexto 5">
              <a:extLst>
                <a:ext uri="{FF2B5EF4-FFF2-40B4-BE49-F238E27FC236}">
                  <a16:creationId xmlns:a16="http://schemas.microsoft.com/office/drawing/2014/main" id="{AFBBCCA1-8B0C-4C2F-B77F-885A115D9678}"/>
                </a:ext>
                <a:ext uri="{147F2762-F138-4A5C-976F-8EAC2B608ADB}">
                  <a16:predDERef xmlns:a16="http://schemas.microsoft.com/office/drawing/2014/main" pred="{848DE2DA-5A63-4F4E-A8D0-C3E29201C0C1}"/>
                </a:ext>
              </a:extLst>
            </xdr:cNvPr>
            <xdr:cNvSpPr txBox="1"/>
          </xdr:nvSpPr>
          <xdr:spPr>
            <a:xfrm>
              <a:off x="643466" y="12285133"/>
              <a:ext cx="1617134" cy="355600"/>
            </a:xfrm>
            <a:prstGeom prst="rect">
              <a:avLst/>
            </a:prstGeom>
            <a:solidFill>
              <a:schemeClr val="accent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𝑋~𝑁(13;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e>
                    <m:sup>
                      <m:r>
                        <a:rPr lang="pt-PT" sz="1100" b="1" i="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pt-PT" sz="1100" b="1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pt-PT" sz="1100" b="1" i="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78" name="CaixaDeTexto 5">
              <a:extLst>
                <a:ext uri="{FF2B5EF4-FFF2-40B4-BE49-F238E27FC236}">
                  <a16:creationId xmlns:a16="http://schemas.microsoft.com/office/drawing/2014/main" id="{AFBBCCA1-8B0C-4C2F-B77F-885A115D9678}"/>
                </a:ext>
                <a:ext uri="{147F2762-F138-4A5C-976F-8EAC2B608ADB}">
                  <a16:predDERef xmlns:a16="http://schemas.microsoft.com/office/drawing/2014/main" pred="{848DE2DA-5A63-4F4E-A8D0-C3E29201C0C1}"/>
                </a:ext>
              </a:extLst>
            </xdr:cNvPr>
            <xdr:cNvSpPr txBox="1"/>
          </xdr:nvSpPr>
          <xdr:spPr>
            <a:xfrm>
              <a:off x="643466" y="12285133"/>
              <a:ext cx="1617134" cy="355600"/>
            </a:xfrm>
            <a:prstGeom prst="rect">
              <a:avLst/>
            </a:prstGeom>
            <a:solidFill>
              <a:schemeClr val="accent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𝑋~𝑁(13;</a:t>
              </a:r>
              <a:r>
                <a:rPr lang="pt-PT" sz="1100" b="1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𝟐^𝟐)</a:t>
              </a:r>
              <a:endParaRPr lang="pt-PT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607481</xdr:colOff>
      <xdr:row>72</xdr:row>
      <xdr:rowOff>190289</xdr:rowOff>
    </xdr:from>
    <xdr:to>
      <xdr:col>3</xdr:col>
      <xdr:colOff>8466</xdr:colOff>
      <xdr:row>75</xdr:row>
      <xdr:rowOff>6350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0" name="CaixaDeTexto 5">
              <a:extLst>
                <a:ext uri="{FF2B5EF4-FFF2-40B4-BE49-F238E27FC236}">
                  <a16:creationId xmlns:a16="http://schemas.microsoft.com/office/drawing/2014/main" id="{D81055E8-2999-45FE-869E-B8C196781D82}"/>
                </a:ext>
                <a:ext uri="{147F2762-F138-4A5C-976F-8EAC2B608ADB}">
                  <a16:predDERef xmlns:a16="http://schemas.microsoft.com/office/drawing/2014/main" pred="{AFBBCCA1-8B0C-4C2F-B77F-885A115D9678}"/>
                </a:ext>
              </a:extLst>
            </xdr:cNvPr>
            <xdr:cNvSpPr txBox="1"/>
          </xdr:nvSpPr>
          <xdr:spPr>
            <a:xfrm>
              <a:off x="607481" y="14363489"/>
              <a:ext cx="1661585" cy="383328"/>
            </a:xfrm>
            <a:prstGeom prst="rect">
              <a:avLst/>
            </a:prstGeom>
            <a:solidFill>
              <a:schemeClr val="accent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𝑋~𝑁(13;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e>
                    <m:sup>
                      <m:r>
                        <a:rPr lang="pt-PT" sz="1100" b="1" i="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pt-PT" sz="1100" b="1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pt-PT" sz="1100" b="1" i="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130" name="CaixaDeTexto 5">
              <a:extLst>
                <a:ext uri="{FF2B5EF4-FFF2-40B4-BE49-F238E27FC236}">
                  <a16:creationId xmlns:a16="http://schemas.microsoft.com/office/drawing/2014/main" id="{D81055E8-2999-45FE-869E-B8C196781D82}"/>
                </a:ext>
                <a:ext uri="{147F2762-F138-4A5C-976F-8EAC2B608ADB}">
                  <a16:predDERef xmlns:a16="http://schemas.microsoft.com/office/drawing/2014/main" pred="{AFBBCCA1-8B0C-4C2F-B77F-885A115D9678}"/>
                </a:ext>
              </a:extLst>
            </xdr:cNvPr>
            <xdr:cNvSpPr txBox="1"/>
          </xdr:nvSpPr>
          <xdr:spPr>
            <a:xfrm>
              <a:off x="607481" y="14363489"/>
              <a:ext cx="1661585" cy="383328"/>
            </a:xfrm>
            <a:prstGeom prst="rect">
              <a:avLst/>
            </a:prstGeom>
            <a:solidFill>
              <a:schemeClr val="accent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𝑋~𝑁(13;</a:t>
              </a:r>
              <a:r>
                <a:rPr lang="pt-PT" sz="1100" b="1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𝟐^𝟐)</a:t>
              </a:r>
              <a:endParaRPr lang="pt-PT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5290</xdr:colOff>
      <xdr:row>84</xdr:row>
      <xdr:rowOff>7408</xdr:rowOff>
    </xdr:from>
    <xdr:to>
      <xdr:col>3</xdr:col>
      <xdr:colOff>8466</xdr:colOff>
      <xdr:row>85</xdr:row>
      <xdr:rowOff>176741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4" name="CaixaDeTexto 5">
              <a:extLst>
                <a:ext uri="{FF2B5EF4-FFF2-40B4-BE49-F238E27FC236}">
                  <a16:creationId xmlns:a16="http://schemas.microsoft.com/office/drawing/2014/main" id="{CF22318B-852D-4817-9281-17CACE591434}"/>
                </a:ext>
                <a:ext uri="{147F2762-F138-4A5C-976F-8EAC2B608ADB}">
                  <a16:predDERef xmlns:a16="http://schemas.microsoft.com/office/drawing/2014/main" pred="{D81055E8-2999-45FE-869E-B8C196781D82}"/>
                </a:ext>
              </a:extLst>
            </xdr:cNvPr>
            <xdr:cNvSpPr txBox="1"/>
          </xdr:nvSpPr>
          <xdr:spPr>
            <a:xfrm>
              <a:off x="631823" y="16475075"/>
              <a:ext cx="1637243" cy="355599"/>
            </a:xfrm>
            <a:prstGeom prst="rect">
              <a:avLst/>
            </a:prstGeom>
            <a:solidFill>
              <a:schemeClr val="accent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𝑋~𝑁(13;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e>
                    <m:sup>
                      <m:r>
                        <a:rPr lang="pt-PT" sz="1100" b="1" i="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pt-PT" sz="1100" b="1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pt-PT" sz="1100" b="1" i="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134" name="CaixaDeTexto 5">
              <a:extLst>
                <a:ext uri="{FF2B5EF4-FFF2-40B4-BE49-F238E27FC236}">
                  <a16:creationId xmlns:a16="http://schemas.microsoft.com/office/drawing/2014/main" id="{CF22318B-852D-4817-9281-17CACE591434}"/>
                </a:ext>
                <a:ext uri="{147F2762-F138-4A5C-976F-8EAC2B608ADB}">
                  <a16:predDERef xmlns:a16="http://schemas.microsoft.com/office/drawing/2014/main" pred="{D81055E8-2999-45FE-869E-B8C196781D82}"/>
                </a:ext>
              </a:extLst>
            </xdr:cNvPr>
            <xdr:cNvSpPr txBox="1"/>
          </xdr:nvSpPr>
          <xdr:spPr>
            <a:xfrm>
              <a:off x="631823" y="16475075"/>
              <a:ext cx="1637243" cy="355599"/>
            </a:xfrm>
            <a:prstGeom prst="rect">
              <a:avLst/>
            </a:prstGeom>
            <a:solidFill>
              <a:schemeClr val="accent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𝑋~𝑁(13;</a:t>
              </a:r>
              <a:r>
                <a:rPr lang="pt-PT" sz="1100" b="1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𝟐^𝟐)</a:t>
              </a:r>
              <a:endParaRPr lang="pt-PT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607483</xdr:colOff>
      <xdr:row>101</xdr:row>
      <xdr:rowOff>6348</xdr:rowOff>
    </xdr:from>
    <xdr:to>
      <xdr:col>3</xdr:col>
      <xdr:colOff>8467</xdr:colOff>
      <xdr:row>102</xdr:row>
      <xdr:rowOff>179916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0" name="CaixaDeTexto 5">
              <a:extLst>
                <a:ext uri="{FF2B5EF4-FFF2-40B4-BE49-F238E27FC236}">
                  <a16:creationId xmlns:a16="http://schemas.microsoft.com/office/drawing/2014/main" id="{0A9593A2-D3B1-4539-A27A-6043362F1D8F}"/>
                </a:ext>
                <a:ext uri="{147F2762-F138-4A5C-976F-8EAC2B608ADB}">
                  <a16:predDERef xmlns:a16="http://schemas.microsoft.com/office/drawing/2014/main" pred="{CF22318B-852D-4817-9281-17CACE591434}"/>
                </a:ext>
              </a:extLst>
            </xdr:cNvPr>
            <xdr:cNvSpPr txBox="1"/>
          </xdr:nvSpPr>
          <xdr:spPr>
            <a:xfrm>
              <a:off x="607483" y="19691348"/>
              <a:ext cx="1661584" cy="359835"/>
            </a:xfrm>
            <a:prstGeom prst="rect">
              <a:avLst/>
            </a:prstGeom>
            <a:solidFill>
              <a:schemeClr val="accent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𝑋~𝑁(13;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e>
                    <m:sup>
                      <m:r>
                        <a:rPr lang="pt-PT" sz="1100" b="1" i="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pt-PT" sz="1100" b="1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pt-PT" sz="1100" b="1" i="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150" name="CaixaDeTexto 5">
              <a:extLst>
                <a:ext uri="{FF2B5EF4-FFF2-40B4-BE49-F238E27FC236}">
                  <a16:creationId xmlns:a16="http://schemas.microsoft.com/office/drawing/2014/main" id="{0A9593A2-D3B1-4539-A27A-6043362F1D8F}"/>
                </a:ext>
                <a:ext uri="{147F2762-F138-4A5C-976F-8EAC2B608ADB}">
                  <a16:predDERef xmlns:a16="http://schemas.microsoft.com/office/drawing/2014/main" pred="{CF22318B-852D-4817-9281-17CACE591434}"/>
                </a:ext>
              </a:extLst>
            </xdr:cNvPr>
            <xdr:cNvSpPr txBox="1"/>
          </xdr:nvSpPr>
          <xdr:spPr>
            <a:xfrm>
              <a:off x="607483" y="19691348"/>
              <a:ext cx="1661584" cy="359835"/>
            </a:xfrm>
            <a:prstGeom prst="rect">
              <a:avLst/>
            </a:prstGeom>
            <a:solidFill>
              <a:schemeClr val="accent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𝑋~𝑁(13;</a:t>
              </a:r>
              <a:r>
                <a:rPr lang="pt-PT" sz="1100" b="1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𝟐^𝟐)</a:t>
              </a:r>
              <a:endParaRPr lang="pt-PT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"/>
  <sheetViews>
    <sheetView tabSelected="1" topLeftCell="A80" zoomScale="90" zoomScaleNormal="90" workbookViewId="0">
      <selection activeCell="S23" sqref="S23"/>
    </sheetView>
  </sheetViews>
  <sheetFormatPr defaultColWidth="9.109375" defaultRowHeight="14.4" x14ac:dyDescent="0.3"/>
  <cols>
    <col min="1" max="1" width="9.109375" style="2"/>
    <col min="2" max="2" width="13.33203125" style="2" customWidth="1"/>
    <col min="3" max="3" width="10.44140625" style="2" bestFit="1" customWidth="1"/>
    <col min="4" max="16384" width="9.109375" style="2"/>
  </cols>
  <sheetData>
    <row r="1" spans="2:15" ht="17.399999999999999" customHeight="1" thickBot="1" x14ac:dyDescent="0.35">
      <c r="C1" s="18" t="s">
        <v>5</v>
      </c>
      <c r="D1" s="19"/>
      <c r="E1" s="20"/>
      <c r="F1" s="27">
        <v>1</v>
      </c>
      <c r="G1" s="28">
        <v>1</v>
      </c>
      <c r="H1" s="28">
        <v>9</v>
      </c>
      <c r="I1" s="28">
        <v>0</v>
      </c>
      <c r="J1" s="28">
        <v>4</v>
      </c>
      <c r="K1" s="28">
        <v>0</v>
      </c>
      <c r="L1" s="29">
        <v>2</v>
      </c>
    </row>
    <row r="2" spans="2:15" ht="21" customHeight="1" thickBot="1" x14ac:dyDescent="0.35">
      <c r="C2" s="21"/>
      <c r="D2" s="22"/>
      <c r="E2" s="23"/>
      <c r="F2" s="27">
        <v>1</v>
      </c>
      <c r="G2" s="28">
        <v>1</v>
      </c>
      <c r="H2" s="28">
        <v>9</v>
      </c>
      <c r="I2" s="28">
        <v>1</v>
      </c>
      <c r="J2" s="28">
        <v>0</v>
      </c>
      <c r="K2" s="28">
        <v>4</v>
      </c>
      <c r="L2" s="29">
        <v>5</v>
      </c>
    </row>
    <row r="3" spans="2:15" ht="18.600000000000001" customHeight="1" thickBot="1" x14ac:dyDescent="0.35">
      <c r="C3" s="21"/>
      <c r="D3" s="22"/>
      <c r="E3" s="23"/>
      <c r="F3" s="27">
        <v>1</v>
      </c>
      <c r="G3" s="28">
        <v>1</v>
      </c>
      <c r="H3" s="28">
        <v>9</v>
      </c>
      <c r="I3" s="28">
        <v>1</v>
      </c>
      <c r="J3" s="28">
        <v>0</v>
      </c>
      <c r="K3" s="28">
        <v>9</v>
      </c>
      <c r="L3" s="29">
        <v>1</v>
      </c>
    </row>
    <row r="4" spans="2:15" ht="20.399999999999999" customHeight="1" thickBot="1" x14ac:dyDescent="0.35">
      <c r="C4" s="21"/>
      <c r="D4" s="22"/>
      <c r="E4" s="23"/>
      <c r="F4" s="27">
        <v>1</v>
      </c>
      <c r="G4" s="28">
        <v>1</v>
      </c>
      <c r="H4" s="28">
        <v>9</v>
      </c>
      <c r="I4" s="28">
        <v>1</v>
      </c>
      <c r="J4" s="28">
        <v>6</v>
      </c>
      <c r="K4" s="28">
        <v>0</v>
      </c>
      <c r="L4" s="29">
        <v>4</v>
      </c>
    </row>
    <row r="5" spans="2:15" ht="18.600000000000001" customHeight="1" thickBot="1" x14ac:dyDescent="0.35">
      <c r="C5" s="24"/>
      <c r="D5" s="25"/>
      <c r="E5" s="26"/>
      <c r="F5" s="27">
        <v>1</v>
      </c>
      <c r="G5" s="28">
        <v>1</v>
      </c>
      <c r="H5" s="28">
        <v>9</v>
      </c>
      <c r="I5" s="28">
        <v>1</v>
      </c>
      <c r="J5" s="28">
        <v>8</v>
      </c>
      <c r="K5" s="28">
        <v>7</v>
      </c>
      <c r="L5" s="29">
        <v>9</v>
      </c>
    </row>
    <row r="8" spans="2:15" ht="20.399999999999999" thickBot="1" x14ac:dyDescent="0.45">
      <c r="B8" s="30" t="s">
        <v>0</v>
      </c>
    </row>
    <row r="9" spans="2:15" ht="15" thickTop="1" x14ac:dyDescent="0.3"/>
    <row r="10" spans="2:15" ht="18" thickBot="1" x14ac:dyDescent="0.4">
      <c r="B10" s="3" t="s">
        <v>1</v>
      </c>
      <c r="C10" s="3"/>
      <c r="D10" s="3"/>
      <c r="E10" s="3"/>
      <c r="F10" s="3"/>
      <c r="G10" s="3"/>
      <c r="H10" s="3"/>
      <c r="I10" s="4"/>
      <c r="J10" s="4" t="s">
        <v>9</v>
      </c>
      <c r="K10" s="4"/>
      <c r="L10" s="4"/>
      <c r="M10" s="4"/>
      <c r="N10" s="4"/>
      <c r="O10" s="4"/>
    </row>
    <row r="11" spans="2:15" ht="15" thickTop="1" x14ac:dyDescent="0.3"/>
    <row r="14" spans="2:15" x14ac:dyDescent="0.3">
      <c r="B14" s="9"/>
      <c r="C14" s="9"/>
      <c r="D14" s="9"/>
      <c r="E14" s="9"/>
    </row>
    <row r="15" spans="2:15" x14ac:dyDescent="0.3">
      <c r="B15" s="13" t="s">
        <v>10</v>
      </c>
      <c r="C15" s="13"/>
      <c r="D15" s="12">
        <f>1-_xlfn.NORM.DIST(12.5,12.1,3,TRUE)</f>
        <v>0.44696488337638596</v>
      </c>
      <c r="E15" s="9"/>
    </row>
    <row r="16" spans="2:15" x14ac:dyDescent="0.3">
      <c r="B16" s="9"/>
      <c r="C16" s="9"/>
      <c r="D16" s="9"/>
      <c r="E16" s="9"/>
    </row>
    <row r="18" spans="2:15" x14ac:dyDescent="0.3">
      <c r="B18" s="32" t="s">
        <v>28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</row>
    <row r="19" spans="2:15" x14ac:dyDescent="0.3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1" spans="2:15" ht="18" thickBot="1" x14ac:dyDescent="0.4">
      <c r="B21" s="3" t="s">
        <v>2</v>
      </c>
      <c r="C21" s="3"/>
      <c r="D21" s="3"/>
      <c r="E21" s="3"/>
      <c r="F21" s="3"/>
      <c r="G21" s="3"/>
      <c r="H21" s="3"/>
      <c r="I21" s="3"/>
      <c r="J21" s="3"/>
      <c r="K21" s="4"/>
      <c r="L21" s="4"/>
      <c r="M21" s="4"/>
      <c r="N21" s="4"/>
      <c r="O21" s="4"/>
    </row>
    <row r="22" spans="2:15" ht="15" thickTop="1" x14ac:dyDescent="0.3"/>
    <row r="25" spans="2:15" x14ac:dyDescent="0.3">
      <c r="B25" s="9"/>
      <c r="C25" s="9"/>
      <c r="D25" s="9"/>
      <c r="E25" s="9"/>
    </row>
    <row r="26" spans="2:15" x14ac:dyDescent="0.3">
      <c r="B26" s="11" t="s">
        <v>12</v>
      </c>
      <c r="C26" s="11"/>
      <c r="D26" s="12">
        <f>1-(_xlfn.NORM.DIST(11.5,12.1,3,TRUE)+(1-_xlfn.NORM.DIST(14.5,12.1,3,TRUE)))</f>
        <v>0.36740431085570635</v>
      </c>
      <c r="E26" s="9"/>
      <c r="F26" s="8"/>
    </row>
    <row r="27" spans="2:15" x14ac:dyDescent="0.3">
      <c r="B27" s="16"/>
      <c r="C27" s="16"/>
      <c r="D27" s="12"/>
      <c r="E27" s="9"/>
      <c r="F27" s="8"/>
    </row>
    <row r="28" spans="2:15" x14ac:dyDescent="0.3">
      <c r="B28" s="9"/>
      <c r="C28" s="9"/>
      <c r="D28" s="9"/>
      <c r="E28" s="9"/>
      <c r="F28" s="8"/>
    </row>
    <row r="29" spans="2:15" x14ac:dyDescent="0.3">
      <c r="B29" s="32" t="s">
        <v>29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2:15" x14ac:dyDescent="0.3"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</row>
    <row r="32" spans="2:15" ht="18" thickBot="1" x14ac:dyDescent="0.4">
      <c r="B32" s="3" t="s">
        <v>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4"/>
      <c r="O32" s="4"/>
    </row>
    <row r="33" spans="2:18" ht="15" thickTop="1" x14ac:dyDescent="0.3"/>
    <row r="37" spans="2:18" x14ac:dyDescent="0.3">
      <c r="B37" s="41"/>
      <c r="C37" s="41"/>
      <c r="D37" s="41"/>
      <c r="E37" s="41"/>
      <c r="F37" s="41"/>
      <c r="G37" s="42" t="s">
        <v>25</v>
      </c>
    </row>
    <row r="38" spans="2:18" x14ac:dyDescent="0.3">
      <c r="B38" s="41"/>
      <c r="C38" s="41"/>
      <c r="D38" s="41"/>
      <c r="E38" s="41"/>
      <c r="F38" s="41"/>
      <c r="G38" s="42"/>
      <c r="H38" s="9"/>
      <c r="I38" s="9"/>
    </row>
    <row r="39" spans="2:18" x14ac:dyDescent="0.3">
      <c r="B39" s="41"/>
      <c r="C39" s="41"/>
      <c r="D39" s="41"/>
      <c r="E39" s="41"/>
      <c r="F39" s="41"/>
      <c r="G39" s="42"/>
      <c r="H39" s="12">
        <f>(1-(_xlfn.NORM.DIST(11.8,12.1,3,TRUE)+(1-_xlfn.NORM.DIST(15,12.1,3,TRUE))))/(1-_xlfn.NORM.DIST(11.8,12.1,3,TRUE))</f>
        <v>0.69091007104519497</v>
      </c>
      <c r="I39" s="9"/>
    </row>
    <row r="40" spans="2:18" x14ac:dyDescent="0.3">
      <c r="B40" s="41"/>
      <c r="C40" s="41"/>
      <c r="D40" s="41"/>
      <c r="E40" s="41"/>
      <c r="F40" s="41"/>
      <c r="G40" s="42"/>
      <c r="H40" s="9"/>
      <c r="I40" s="9"/>
    </row>
    <row r="41" spans="2:18" x14ac:dyDescent="0.3">
      <c r="B41" s="41"/>
      <c r="C41" s="41"/>
      <c r="D41" s="41"/>
      <c r="E41" s="41"/>
      <c r="F41" s="41"/>
      <c r="G41" s="42"/>
      <c r="H41" s="9"/>
      <c r="I41" s="9"/>
    </row>
    <row r="43" spans="2:18" x14ac:dyDescent="0.3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2:18" x14ac:dyDescent="0.3">
      <c r="B44" s="32" t="s">
        <v>30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2:18" x14ac:dyDescent="0.3"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6"/>
      <c r="Q45" s="6"/>
      <c r="R45" s="6"/>
    </row>
    <row r="47" spans="2:18" ht="18" thickBot="1" x14ac:dyDescent="0.4">
      <c r="B47" s="5" t="s">
        <v>4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4"/>
    </row>
    <row r="48" spans="2:18" ht="15" thickTop="1" x14ac:dyDescent="0.3"/>
    <row r="52" spans="2:15" x14ac:dyDescent="0.3">
      <c r="B52" s="11" t="s">
        <v>13</v>
      </c>
      <c r="C52" s="11"/>
      <c r="D52" s="12">
        <f>(1-_xlfn.NORM.DIST(10,12.1,3,TRUE))*_xlfn.NORM.DIST(16,12.1,3,TRUE)</f>
        <v>0.68465806197861423</v>
      </c>
      <c r="E52" s="9"/>
    </row>
    <row r="53" spans="2:15" x14ac:dyDescent="0.3">
      <c r="B53" s="9"/>
      <c r="C53" s="9"/>
      <c r="D53" s="9"/>
      <c r="E53" s="9"/>
    </row>
    <row r="55" spans="2:15" x14ac:dyDescent="0.3">
      <c r="B55" s="32" t="s">
        <v>26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</row>
    <row r="56" spans="2:15" x14ac:dyDescent="0.3">
      <c r="B56" s="32" t="s">
        <v>27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pans="2:15" x14ac:dyDescent="0.3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</row>
    <row r="58" spans="2:15" x14ac:dyDescent="0.3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 spans="2:15" ht="20.399999999999999" thickBot="1" x14ac:dyDescent="0.45">
      <c r="B59" s="31">
        <v>2</v>
      </c>
    </row>
    <row r="60" spans="2:15" ht="15" thickTop="1" x14ac:dyDescent="0.3"/>
    <row r="61" spans="2:15" ht="18" thickBot="1" x14ac:dyDescent="0.4">
      <c r="B61" s="5" t="s">
        <v>7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4"/>
    </row>
    <row r="62" spans="2:15" ht="15" thickTop="1" x14ac:dyDescent="0.3"/>
    <row r="66" spans="2:16" x14ac:dyDescent="0.3">
      <c r="B66" s="11" t="s">
        <v>14</v>
      </c>
      <c r="C66" s="11"/>
      <c r="D66" s="12">
        <f>1-(_xlfn.NORM.DIST(12,13,2,TRUE)+(1-_xlfn.NORM.DIST(15,13,2,TRUE)))</f>
        <v>0.53280720734255616</v>
      </c>
      <c r="E66" s="9"/>
    </row>
    <row r="67" spans="2:16" x14ac:dyDescent="0.3">
      <c r="B67" s="9"/>
      <c r="C67" s="9"/>
      <c r="D67" s="9"/>
      <c r="E67" s="9"/>
    </row>
    <row r="68" spans="2:16" x14ac:dyDescent="0.3">
      <c r="B68" s="33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2:16" x14ac:dyDescent="0.3">
      <c r="B69" s="34" t="s">
        <v>31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15"/>
    </row>
    <row r="70" spans="2:16" x14ac:dyDescent="0.3"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15"/>
    </row>
    <row r="72" spans="2:16" ht="18" thickBot="1" x14ac:dyDescent="0.4">
      <c r="B72" s="4" t="s">
        <v>6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2:16" ht="15" thickTop="1" x14ac:dyDescent="0.3"/>
    <row r="77" spans="2:16" x14ac:dyDescent="0.3">
      <c r="B77" s="10" t="s">
        <v>15</v>
      </c>
      <c r="C77" s="10"/>
      <c r="D77" s="10"/>
      <c r="E77" s="10"/>
      <c r="F77" s="10"/>
      <c r="G77" s="10"/>
      <c r="H77" s="12">
        <f>_xlfn.NORM.INV(0.05,13,2)</f>
        <v>9.7102927460970552</v>
      </c>
    </row>
    <row r="80" spans="2:16" x14ac:dyDescent="0.3">
      <c r="B80" s="32" t="s">
        <v>32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2:15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3" spans="2:15" ht="18" thickBot="1" x14ac:dyDescent="0.4">
      <c r="B83" s="1" t="s">
        <v>8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2:15" ht="15" thickTop="1" x14ac:dyDescent="0.3"/>
    <row r="88" spans="2:15" x14ac:dyDescent="0.3">
      <c r="B88" s="36" t="s">
        <v>16</v>
      </c>
      <c r="C88" s="36"/>
      <c r="D88" s="36"/>
      <c r="E88" s="36"/>
      <c r="F88" s="36"/>
      <c r="G88" s="36"/>
      <c r="H88" s="9"/>
      <c r="I88" s="9"/>
      <c r="J88" s="9"/>
      <c r="K88" s="9"/>
      <c r="L88" s="9"/>
      <c r="M88" s="9"/>
    </row>
    <row r="89" spans="2:15" x14ac:dyDescent="0.3">
      <c r="B89" s="36" t="s">
        <v>17</v>
      </c>
      <c r="C89" s="36"/>
      <c r="D89" s="36"/>
      <c r="E89" s="36"/>
      <c r="F89" s="36"/>
      <c r="G89" s="36"/>
      <c r="H89" s="9"/>
      <c r="I89" s="9"/>
      <c r="J89" s="14"/>
      <c r="K89" s="14"/>
      <c r="L89" s="9"/>
      <c r="M89" s="9"/>
    </row>
    <row r="90" spans="2:15" x14ac:dyDescent="0.3">
      <c r="B90" s="36" t="s">
        <v>18</v>
      </c>
      <c r="C90" s="36"/>
      <c r="D90" s="36"/>
      <c r="E90" s="36"/>
      <c r="F90" s="36"/>
      <c r="G90" s="36"/>
      <c r="H90" s="9"/>
      <c r="I90" s="9"/>
      <c r="J90" s="38" t="s">
        <v>20</v>
      </c>
      <c r="K90" s="38"/>
      <c r="L90" s="9"/>
      <c r="M90" s="9"/>
    </row>
    <row r="91" spans="2:15" x14ac:dyDescent="0.3">
      <c r="B91" s="36" t="s">
        <v>19</v>
      </c>
      <c r="C91" s="36"/>
      <c r="D91" s="36"/>
      <c r="E91" s="36"/>
      <c r="F91" s="36"/>
      <c r="G91" s="36"/>
      <c r="H91" s="9"/>
      <c r="I91" s="9"/>
      <c r="J91" s="40" t="s">
        <v>21</v>
      </c>
      <c r="K91" s="39">
        <f>_xlfn.NORM.DIST(12,13,2,TRUE)</f>
        <v>0.30853753872598688</v>
      </c>
      <c r="L91" s="9"/>
      <c r="M91" s="9"/>
    </row>
    <row r="92" spans="2:15" x14ac:dyDescent="0.3">
      <c r="B92" s="37">
        <f>0.3094+K91</f>
        <v>0.61793753872598689</v>
      </c>
      <c r="C92" s="36"/>
      <c r="D92" s="36"/>
      <c r="E92" s="36"/>
      <c r="F92" s="36"/>
      <c r="G92" s="36"/>
      <c r="H92" s="9"/>
      <c r="I92" s="9"/>
      <c r="J92" s="9"/>
      <c r="K92" s="9"/>
      <c r="L92" s="9"/>
      <c r="M92" s="9"/>
    </row>
    <row r="93" spans="2:15" x14ac:dyDescent="0.3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2:15" x14ac:dyDescent="0.3">
      <c r="B94" s="10" t="s">
        <v>22</v>
      </c>
      <c r="C94" s="10"/>
      <c r="D94" s="10"/>
      <c r="E94" s="10"/>
      <c r="F94" s="10"/>
      <c r="G94" s="10"/>
      <c r="H94" s="10"/>
      <c r="I94" s="10"/>
      <c r="J94" s="10"/>
      <c r="K94" s="10"/>
      <c r="L94" s="12">
        <f>_xlfn.NORM.INV(B92,13,2)</f>
        <v>13.600136956684295</v>
      </c>
    </row>
    <row r="97" spans="1:18" x14ac:dyDescent="0.3">
      <c r="B97" s="34" t="s">
        <v>34</v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</row>
    <row r="98" spans="1:18" x14ac:dyDescent="0.3"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</row>
    <row r="100" spans="1:18" ht="18" thickBot="1" x14ac:dyDescent="0.4">
      <c r="B100" s="1" t="s">
        <v>11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/>
      <c r="Q100"/>
      <c r="R100"/>
    </row>
    <row r="101" spans="1:18" ht="15" thickTop="1" x14ac:dyDescent="0.3"/>
    <row r="104" spans="1:18" x14ac:dyDescent="0.3">
      <c r="A104" s="9"/>
      <c r="B104" s="9"/>
      <c r="C104" s="9"/>
      <c r="D104" s="9"/>
    </row>
    <row r="105" spans="1:18" x14ac:dyDescent="0.3">
      <c r="A105" s="9"/>
      <c r="B105" s="40" t="s">
        <v>23</v>
      </c>
      <c r="C105" s="39">
        <f>1-(1-_xlfn.NORM.DIST(15,13,2,TRUE))</f>
        <v>0.84134474606854304</v>
      </c>
      <c r="D105" s="9"/>
    </row>
    <row r="106" spans="1:18" x14ac:dyDescent="0.3">
      <c r="A106" s="9"/>
      <c r="B106" s="9"/>
      <c r="C106" s="9"/>
      <c r="D106" s="9"/>
    </row>
    <row r="107" spans="1:18" x14ac:dyDescent="0.3">
      <c r="A107" s="9"/>
      <c r="B107" s="14" t="s">
        <v>24</v>
      </c>
      <c r="C107" s="12">
        <f>2000*C105</f>
        <v>1682.6894921370861</v>
      </c>
      <c r="D107" s="9"/>
    </row>
    <row r="108" spans="1:18" x14ac:dyDescent="0.3">
      <c r="A108" s="9"/>
      <c r="B108" s="9"/>
      <c r="C108" s="9"/>
      <c r="D108" s="9"/>
    </row>
    <row r="110" spans="1:18" x14ac:dyDescent="0.3">
      <c r="B110" s="32" t="s">
        <v>33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</row>
    <row r="111" spans="1:18" x14ac:dyDescent="0.3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</row>
  </sheetData>
  <mergeCells count="36">
    <mergeCell ref="C1:E5"/>
    <mergeCell ref="B66:C66"/>
    <mergeCell ref="J90:K90"/>
    <mergeCell ref="B94:K94"/>
    <mergeCell ref="B77:G77"/>
    <mergeCell ref="B97:O97"/>
    <mergeCell ref="B81:O81"/>
    <mergeCell ref="B98:O98"/>
    <mergeCell ref="B110:O110"/>
    <mergeCell ref="B111:O111"/>
    <mergeCell ref="B91:G91"/>
    <mergeCell ref="B92:G92"/>
    <mergeCell ref="B56:O56"/>
    <mergeCell ref="B69:O69"/>
    <mergeCell ref="B70:O70"/>
    <mergeCell ref="B80:O80"/>
    <mergeCell ref="B15:C15"/>
    <mergeCell ref="B100:O100"/>
    <mergeCell ref="B18:O18"/>
    <mergeCell ref="B26:C26"/>
    <mergeCell ref="B29:O29"/>
    <mergeCell ref="B44:O44"/>
    <mergeCell ref="B52:C52"/>
    <mergeCell ref="B55:O55"/>
    <mergeCell ref="B37:F41"/>
    <mergeCell ref="P45:R45"/>
    <mergeCell ref="B88:G88"/>
    <mergeCell ref="B89:G89"/>
    <mergeCell ref="B90:G90"/>
    <mergeCell ref="B47:N47"/>
    <mergeCell ref="B61:N61"/>
    <mergeCell ref="B83:O83"/>
    <mergeCell ref="G37:G41"/>
    <mergeCell ref="B45:O45"/>
    <mergeCell ref="B30:O30"/>
    <mergeCell ref="B19:O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Daniel Barbosa Fernandes</dc:creator>
  <cp:lastModifiedBy>Tiago Magalhaes</cp:lastModifiedBy>
  <dcterms:created xsi:type="dcterms:W3CDTF">2015-06-05T18:19:34Z</dcterms:created>
  <dcterms:modified xsi:type="dcterms:W3CDTF">2020-03-27T12:14:22Z</dcterms:modified>
</cp:coreProperties>
</file>