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okem\Desktop\"/>
    </mc:Choice>
  </mc:AlternateContent>
  <xr:revisionPtr revIDLastSave="0" documentId="13_ncr:1_{9D8DDA86-9DD3-45EB-B606-1B2CFDDB032A}" xr6:coauthVersionLast="45" xr6:coauthVersionMax="45" xr10:uidLastSave="{00000000-0000-0000-0000-000000000000}"/>
  <bookViews>
    <workbookView xWindow="-9740" yWindow="6990" windowWidth="17540" windowHeight="12040" xr2:uid="{00000000-000D-0000-FFFF-FFFF00000000}"/>
  </bookViews>
  <sheets>
    <sheet name="Folha1" sheetId="1" r:id="rId1"/>
    <sheet name="Fo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1" l="1"/>
  <c r="K86" i="1"/>
  <c r="K84" i="1"/>
  <c r="K83" i="1"/>
  <c r="K85" i="1" s="1"/>
  <c r="I83" i="1"/>
  <c r="I86" i="1"/>
  <c r="I84" i="1"/>
  <c r="D126" i="1" s="1"/>
  <c r="C57" i="1"/>
  <c r="C56" i="1"/>
  <c r="C22" i="1"/>
  <c r="C40" i="1" s="1"/>
  <c r="C21" i="1"/>
  <c r="E116" i="1" l="1"/>
  <c r="D124" i="1"/>
  <c r="F68" i="1"/>
  <c r="G59" i="1"/>
  <c r="I85" i="1"/>
  <c r="H108" i="1" s="1"/>
  <c r="E24" i="1"/>
  <c r="C39" i="1"/>
  <c r="E44" i="1" s="1"/>
  <c r="E96" i="1" l="1"/>
</calcChain>
</file>

<file path=xl/sharedStrings.xml><?xml version="1.0" encoding="utf-8"?>
<sst xmlns="http://schemas.openxmlformats.org/spreadsheetml/2006/main" count="73" uniqueCount="55">
  <si>
    <t xml:space="preserve">Turma 1DK
</t>
  </si>
  <si>
    <t>1.</t>
  </si>
  <si>
    <t>µ=</t>
  </si>
  <si>
    <t>σ=</t>
  </si>
  <si>
    <t>(a) Qual é a probabilidade de 2 peças escolhidas aleatoriamente terem um tempo total de duração superior a 25,5 anos?</t>
  </si>
  <si>
    <t>X é a v.a.: "O tempo de vida de uma peça de hardware produzida pela empresa A"</t>
  </si>
  <si>
    <t>Y é a v.a.: "O tempo de vida de vida de 2 peças  de hardware produzidas pela empresa A"</t>
  </si>
  <si>
    <t>P(X&gt;25,5)=1−𝑃(𝑋≤25,5)=</t>
  </si>
  <si>
    <t>R: A probabilidade de 2 peças escolhidas aleatoriamente terem um tempo total de duração superior a 25,5 anos é de 0.4009.</t>
  </si>
  <si>
    <t>(b) Qual é a probabilidade do tempo total de duração de 2 peças exceder o tempo total de duração de 3 peças em mais de 3,1 anos?</t>
  </si>
  <si>
    <t>W=Y-Z</t>
  </si>
  <si>
    <t>𝑃(𝑊&gt;3,1)=1−P(W≤3,1)=</t>
  </si>
  <si>
    <t xml:space="preserve">(c) Foram selecionados 4 peças e verificou-se que os seus tempos de funcionamento perfaziam um total superior a 50 anos. Qual é a </t>
  </si>
  <si>
    <t>probabilidade do tempo total dessas peças não exceder os 55 anos?</t>
  </si>
  <si>
    <t>𝑃(𝐴&gt;50│𝐴≤55)=(𝑃(A&gt;50)∩𝑃(A≤55))/(𝑃(𝐴≤55))=</t>
  </si>
  <si>
    <t>R: A probabilidade do tempo total das peças NÃO excederem os 55 anos é de 0.6252</t>
  </si>
  <si>
    <t xml:space="preserve">(d) Foram selecionados ao acaso e independentemente dois pares peças. Qual a probabilidade de um par ter um tempo total de duração inferior </t>
  </si>
  <si>
    <t>a 26 anos e o outro ter um tempo total inferior a 30 anos?</t>
  </si>
  <si>
    <t>𝑃(𝑌&lt;26)×𝑃(𝑌&lt;30)=𝑃(𝑌≤26)×𝑃(𝑌≤30)=</t>
  </si>
  <si>
    <t>R: A probabilidade de um par ter um tempo total de duração INFERIOR a 26 anos e o outro ter um tempo total INFERIOR a 30 anos, é de 0.5777</t>
  </si>
  <si>
    <t>2.</t>
  </si>
  <si>
    <t xml:space="preserve"> Seja X = A1 + A2 -&gt;  X∼N(12,2*2 ; (3,1^2)*2)</t>
  </si>
  <si>
    <t xml:space="preserve"> Seja Y = B1 + B2  -&gt; Y∼N(13,1*2 ; (2,5^2)*2)</t>
  </si>
  <si>
    <t xml:space="preserve"> Seja Z = Y - X -&gt; Z∼N(13,1*2 - 12,2*2 , (3,1^2)*2 + (2,5^2)*2)</t>
  </si>
  <si>
    <t xml:space="preserve"> Seja T = A - B -&gt; X∼N(12,2-13,1 ; (3,1^2)+(2,5^2))</t>
  </si>
  <si>
    <t>(a)Qual é a probabilidade do tempo total de duração de duas peças produzidas pela empresa B exceder o tempo total de duração de duas peças</t>
  </si>
  <si>
    <t>produzidas pela empresa A?</t>
  </si>
  <si>
    <t>𝑃((𝑌−X)&gt;0)=P(Z&gt;0)=1−P(Z≤0)=</t>
  </si>
  <si>
    <t xml:space="preserve">R: A probabilidade do tempo de duração de duas peças produzidas pela empresa B EXCEDER o tempo total de duração de duas peças produzidas pela empresa A, é </t>
  </si>
  <si>
    <t>de 0.6254</t>
  </si>
  <si>
    <t xml:space="preserve">(b) Complete "26,13% é o valor aproximado da probabilidade do tempo total de duas peças produzidas pela empresa B exceder em mais de ... </t>
  </si>
  <si>
    <t>anos o tempo total de duas peças produzidas pela empresa A".</t>
  </si>
  <si>
    <t>1-0,2613 =</t>
  </si>
  <si>
    <t>Através da inversa da normal podemos descobrir o valor pedido:</t>
  </si>
  <si>
    <t>R: 26,13% é o valor aproximado da probabilidade do tempo total de duas peças produzidas pela empresa B exceder em mais de 5,4 anos o tempo total de duas peças</t>
  </si>
  <si>
    <t>produzidas pela empresa A</t>
  </si>
  <si>
    <t xml:space="preserve">(c) Complete "... % é o valor aproximado da probabilidade do tempo de vida de uma peça produzida pela empresa A exceder o tempo de vida de </t>
  </si>
  <si>
    <t>uma peça produzida pela empresa B".</t>
  </si>
  <si>
    <t>𝑃((X−Y)&gt;0)=P(T&gt;0)=1−P(T≤0)=</t>
  </si>
  <si>
    <t>R: 41.06% é o valor aproximado da probabilidade do tempo de vida de uma peça produzida pela empresa A exceder o tempo de vida de uma peça produzida pela empresa B</t>
  </si>
  <si>
    <t xml:space="preserve">(d) Em qual das empresas é maior a probabilidade de se encontrar um par de peças com um tempo total de duração considerado abaixo do aceitável </t>
  </si>
  <si>
    <t>por parte dos consumidores?</t>
  </si>
  <si>
    <t>𝑃(21&gt;𝑋)=P(X≤21)=</t>
  </si>
  <si>
    <t>𝑃(21&gt;𝑌)=P(Y≤21)=</t>
  </si>
  <si>
    <t>R: A empresa A é a com maior probabilidade de se encontrar um par de peças com um tempo total de duração considerado abaixo do aceitavel por parte dos consumidores</t>
  </si>
  <si>
    <t>dos consumidores</t>
  </si>
  <si>
    <t>Z é a v.a.: "Tempo de duração de 3 peças de hardware"</t>
  </si>
  <si>
    <t>X e Z obedecem às regras das distribuições normais e Z representa três peças, significa que Z=X+X+X e, pelo teorema do limite central, a sua distribuição é:</t>
  </si>
  <si>
    <t>X e Y obedecem às regras das distribuições normais e Y representa duas peças, logo Y=X+X e, pelo teorema do limite central, a sua distribuição é :</t>
  </si>
  <si>
    <t>W uma v.a - "A diferença do tempo de duração entre 3 e 2 peças de hardware"</t>
  </si>
  <si>
    <t>R: A probabilidade do tempo total de duração de 2 peças EXCEDER o tempo total de duração de 3 peças em mais de 3,1 anos, é 0.0136.</t>
  </si>
  <si>
    <t>A é a v.a.: "Tempo de funcionamento de 4 peças de hardware"</t>
  </si>
  <si>
    <t>X e A obedecem às regras das distribuições normais e A representa a duração de 4 peças, significa que A=X+X+X+X e, pelo teorema do limite central, a sua distribuição é:</t>
  </si>
  <si>
    <t xml:space="preserve">representa o tempo de vida de uma peça de hardware produzida pela empresa A   </t>
  </si>
  <si>
    <t>representa o tempo de vida de uma peça de hardware produzida pela empresa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</si>
</sst>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#,##0.0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5"/>
      <color theme="3"/>
      <name val="Calibri"/>
      <scheme val="minor"/>
    </font>
    <font>
      <sz val="11"/>
      <color rgb="FF006100"/>
      <name val="Calibri"/>
      <scheme val="minor"/>
    </font>
    <font>
      <sz val="11"/>
      <color theme="0"/>
      <name val="Calibri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164" fontId="5" fillId="0" borderId="0" applyFont="0" applyFill="0" applyBorder="0" applyAlignment="0" applyProtection="0"/>
    <xf numFmtId="0" fontId="8" fillId="0" borderId="12" applyNumberFormat="0" applyFill="0" applyAlignment="0" applyProtection="0"/>
    <xf numFmtId="0" fontId="9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79">
    <xf numFmtId="0" fontId="0" fillId="0" borderId="0" xfId="0"/>
    <xf numFmtId="0" fontId="2" fillId="3" borderId="4" xfId="2" applyFont="1" applyBorder="1" applyAlignment="1">
      <alignment horizontal="center" vertical="center"/>
    </xf>
    <xf numFmtId="0" fontId="2" fillId="3" borderId="5" xfId="2" applyFont="1" applyBorder="1" applyAlignment="1">
      <alignment horizontal="center" vertical="center"/>
    </xf>
    <xf numFmtId="0" fontId="2" fillId="3" borderId="6" xfId="2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0" fillId="0" borderId="0" xfId="0" applyFont="1" applyAlignment="1"/>
    <xf numFmtId="166" fontId="7" fillId="0" borderId="0" xfId="0" applyNumberFormat="1" applyFont="1"/>
    <xf numFmtId="0" fontId="11" fillId="0" borderId="0" xfId="0" applyFont="1"/>
    <xf numFmtId="0" fontId="11" fillId="0" borderId="0" xfId="0" applyFont="1" applyAlignment="1"/>
    <xf numFmtId="0" fontId="7" fillId="0" borderId="0" xfId="0" applyFont="1" applyAlignment="1"/>
    <xf numFmtId="44" fontId="7" fillId="0" borderId="0" xfId="5" applyNumberFormat="1" applyFont="1" applyAlignment="1"/>
    <xf numFmtId="166" fontId="12" fillId="6" borderId="0" xfId="7" applyNumberFormat="1" applyFont="1" applyAlignment="1">
      <alignment horizontal="left"/>
    </xf>
    <xf numFmtId="0" fontId="14" fillId="7" borderId="19" xfId="6" applyFont="1" applyFill="1" applyBorder="1"/>
    <xf numFmtId="0" fontId="6" fillId="0" borderId="0" xfId="0" applyFont="1" applyBorder="1"/>
    <xf numFmtId="0" fontId="5" fillId="11" borderId="0" xfId="11" applyFont="1"/>
    <xf numFmtId="0" fontId="5" fillId="11" borderId="0" xfId="11" applyFont="1" applyAlignment="1"/>
    <xf numFmtId="0" fontId="5" fillId="11" borderId="0" xfId="11" applyFont="1" applyAlignment="1">
      <alignment horizontal="right"/>
    </xf>
    <xf numFmtId="0" fontId="5" fillId="11" borderId="0" xfId="11" applyFont="1" applyAlignment="1">
      <alignment horizontal="left"/>
    </xf>
    <xf numFmtId="165" fontId="5" fillId="11" borderId="0" xfId="11" applyNumberFormat="1" applyFont="1" applyAlignment="1">
      <alignment horizontal="left"/>
    </xf>
    <xf numFmtId="0" fontId="5" fillId="8" borderId="22" xfId="8" applyFont="1" applyBorder="1" applyAlignment="1">
      <alignment horizontal="right"/>
    </xf>
    <xf numFmtId="0" fontId="5" fillId="8" borderId="0" xfId="8" applyFont="1" applyBorder="1" applyAlignment="1">
      <alignment horizontal="right"/>
    </xf>
    <xf numFmtId="0" fontId="5" fillId="13" borderId="13" xfId="13" applyFont="1" applyBorder="1" applyAlignment="1">
      <alignment horizontal="right"/>
    </xf>
    <xf numFmtId="0" fontId="5" fillId="13" borderId="24" xfId="13" applyFont="1" applyBorder="1" applyAlignment="1">
      <alignment horizontal="right"/>
    </xf>
    <xf numFmtId="165" fontId="5" fillId="8" borderId="23" xfId="8" applyNumberFormat="1" applyFont="1" applyBorder="1" applyAlignment="1">
      <alignment horizontal="left"/>
    </xf>
    <xf numFmtId="165" fontId="5" fillId="13" borderId="14" xfId="13" applyNumberFormat="1" applyFont="1" applyBorder="1" applyAlignment="1">
      <alignment horizontal="left"/>
    </xf>
    <xf numFmtId="0" fontId="5" fillId="12" borderId="25" xfId="12" applyFont="1" applyBorder="1" applyAlignment="1">
      <alignment horizontal="right"/>
    </xf>
    <xf numFmtId="165" fontId="5" fillId="12" borderId="26" xfId="12" applyNumberFormat="1" applyFont="1" applyBorder="1" applyAlignment="1">
      <alignment horizontal="left"/>
    </xf>
    <xf numFmtId="0" fontId="5" fillId="12" borderId="27" xfId="12" applyFont="1" applyBorder="1" applyAlignment="1">
      <alignment horizontal="right"/>
    </xf>
    <xf numFmtId="0" fontId="5" fillId="9" borderId="18" xfId="9" applyFont="1" applyBorder="1" applyAlignment="1">
      <alignment horizontal="right"/>
    </xf>
    <xf numFmtId="166" fontId="5" fillId="9" borderId="28" xfId="9" applyNumberFormat="1" applyFont="1" applyBorder="1" applyAlignment="1">
      <alignment horizontal="left"/>
    </xf>
    <xf numFmtId="165" fontId="5" fillId="9" borderId="28" xfId="9" applyNumberFormat="1" applyFont="1" applyBorder="1" applyAlignment="1">
      <alignment horizontal="left"/>
    </xf>
    <xf numFmtId="0" fontId="3" fillId="10" borderId="18" xfId="1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3" fillId="10" borderId="15" xfId="1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3" fillId="10" borderId="20" xfId="10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3" fillId="10" borderId="21" xfId="10" applyFont="1" applyBorder="1" applyAlignment="1">
      <alignment horizontal="center" vertical="center"/>
    </xf>
    <xf numFmtId="166" fontId="11" fillId="0" borderId="16" xfId="0" applyNumberFormat="1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3" fillId="10" borderId="19" xfId="10" applyFont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" fillId="4" borderId="0" xfId="3" applyFont="1" applyAlignment="1">
      <alignment horizontal="left"/>
    </xf>
    <xf numFmtId="0" fontId="6" fillId="5" borderId="0" xfId="4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6" fillId="4" borderId="0" xfId="3" applyFont="1" applyAlignment="1">
      <alignment horizontal="left" wrapText="1"/>
    </xf>
    <xf numFmtId="0" fontId="5" fillId="11" borderId="0" xfId="1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2" borderId="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4" fillId="2" borderId="8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 wrapText="1"/>
    </xf>
    <xf numFmtId="0" fontId="6" fillId="4" borderId="0" xfId="3" applyFont="1" applyAlignment="1">
      <alignment horizontal="center"/>
    </xf>
    <xf numFmtId="0" fontId="11" fillId="0" borderId="0" xfId="0" applyFont="1" applyAlignment="1">
      <alignment horizontal="left"/>
    </xf>
    <xf numFmtId="0" fontId="5" fillId="12" borderId="0" xfId="12" applyFont="1" applyAlignment="1">
      <alignment horizontal="center" vertical="center"/>
    </xf>
    <xf numFmtId="0" fontId="5" fillId="12" borderId="23" xfId="12" applyFont="1" applyBorder="1" applyAlignment="1">
      <alignment horizontal="center" vertical="center"/>
    </xf>
    <xf numFmtId="0" fontId="5" fillId="8" borderId="0" xfId="8" applyFont="1" applyAlignment="1">
      <alignment horizontal="center" vertical="center"/>
    </xf>
    <xf numFmtId="0" fontId="5" fillId="8" borderId="23" xfId="8" applyFont="1" applyBorder="1" applyAlignment="1">
      <alignment horizontal="center" vertical="center"/>
    </xf>
    <xf numFmtId="0" fontId="5" fillId="13" borderId="0" xfId="13" applyFont="1" applyAlignment="1">
      <alignment horizontal="center" vertical="center"/>
    </xf>
    <xf numFmtId="0" fontId="5" fillId="13" borderId="23" xfId="13" applyFont="1" applyBorder="1" applyAlignment="1">
      <alignment horizontal="center" vertical="center"/>
    </xf>
    <xf numFmtId="0" fontId="5" fillId="9" borderId="0" xfId="9" applyFont="1" applyAlignment="1">
      <alignment horizontal="center" vertical="center"/>
    </xf>
    <xf numFmtId="0" fontId="5" fillId="9" borderId="23" xfId="9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166" fontId="11" fillId="0" borderId="0" xfId="0" applyNumberFormat="1" applyFont="1" applyFill="1" applyAlignment="1">
      <alignment horizontal="left"/>
    </xf>
  </cellXfs>
  <cellStyles count="14">
    <cellStyle name="20% - Cor5" xfId="11" builtinId="46"/>
    <cellStyle name="40% - Cor2" xfId="8" builtinId="35"/>
    <cellStyle name="40% - Cor4" xfId="9" builtinId="43"/>
    <cellStyle name="40% - Cor5" xfId="12" builtinId="47"/>
    <cellStyle name="40% - Cor6" xfId="13" builtinId="51"/>
    <cellStyle name="60% - Cor1" xfId="3" builtinId="32"/>
    <cellStyle name="60% - Cor6" xfId="4" builtinId="52"/>
    <cellStyle name="Cabeçalho 1" xfId="6" builtinId="16"/>
    <cellStyle name="Cor2" xfId="1" builtinId="33"/>
    <cellStyle name="Cor3" xfId="2" builtinId="37"/>
    <cellStyle name="Cor5" xfId="10" builtinId="45"/>
    <cellStyle name="Correto" xfId="7" builtinId="26"/>
    <cellStyle name="Moeda" xfId="5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428626</xdr:colOff>
      <xdr:row>20</xdr:row>
      <xdr:rowOff>9525</xdr:rowOff>
    </xdr:from>
    <xdr:to>
      <xdr:col>10</xdr:col>
      <xdr:colOff>426720</xdr:colOff>
      <xdr:row>21</xdr:row>
      <xdr:rowOff>169545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CaixaDeTexto 6">
              <a:extLst>
                <a:ext uri="{FF2B5EF4-FFF2-40B4-BE49-F238E27FC236}">
                  <a16:creationId xmlns:a16="http://schemas.microsoft.com/office/drawing/2014/main" id="{F336CCED-57FE-4D2C-8213-50215E7D6A5F}"/>
                </a:ext>
              </a:extLst>
            </xdr:cNvPr>
            <xdr:cNvSpPr txBox="1"/>
          </xdr:nvSpPr>
          <xdr:spPr>
            <a:xfrm>
              <a:off x="2295526" y="3924300"/>
              <a:ext cx="4265294" cy="350520"/>
            </a:xfrm>
            <a:prstGeom prst="rect">
              <a:avLst/>
            </a:prstGeom>
            <a:solidFill>
              <a:schemeClr val="accent4"/>
            </a:solidFill>
            <a:ln w="2857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/>
                <a:t>N(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pt-PT" sz="1100" b="1"/>
                <a:t>,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pt-PT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l-GR" sz="1100" b="1" i="1">
                              <a:latin typeface="Cambria Math" panose="02040503050406030204" pitchFamily="18" charset="0"/>
                            </a:rPr>
                            <m:t>𝝈</m:t>
                          </m:r>
                        </m:e>
                        <m:sub>
                          <m:r>
                            <a:rPr lang="pt-PT" sz="1100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e>
                    <m:sup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/>
                <a:t>),</a:t>
              </a:r>
              <a:r>
                <a:rPr lang="pt-PT" sz="1100" b="1" baseline="0"/>
                <a:t> e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pt-PT" sz="1100" b="1" baseline="0"/>
                <a:t>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sSub>
                        <m:sSub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l-GR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𝝈</m:t>
                          </m:r>
                        </m:e>
                        <m:sub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b>
                      </m:sSub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Então</a:t>
              </a:r>
              <a:r>
                <a:rPr lang="pt-PT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±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pt-PT" sz="1100" b="1"/>
                <a:t>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/>
                <a:t>N(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±</m:t>
                  </m:r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sSub>
                        <m:sSub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l-GR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𝝈</m:t>
                          </m:r>
                        </m:e>
                        <m:sub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𝟏</m:t>
                          </m:r>
                        </m:sub>
                      </m:sSub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sSub>
                        <m:sSub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l-GR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𝝈</m:t>
                          </m:r>
                        </m:e>
                        <m:sub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b>
                      </m:sSub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/>
                <a:t>)</a:t>
              </a:r>
            </a:p>
          </xdr:txBody>
        </xdr:sp>
      </mc:Choice>
      <mc:Fallback xmlns="">
        <xdr:sp macro="" textlink="">
          <xdr:nvSpPr>
            <xdr:cNvPr id="41" name="CaixaDeTexto 6">
              <a:extLst>
                <a:ext uri="{FF2B5EF4-FFF2-40B4-BE49-F238E27FC236}">
                  <a16:creationId xmlns:a16="http://schemas.microsoft.com/office/drawing/2014/main" id="{F336CCED-57FE-4D2C-8213-50215E7D6A5F}"/>
                </a:ext>
              </a:extLst>
            </xdr:cNvPr>
            <xdr:cNvSpPr txBox="1"/>
          </xdr:nvSpPr>
          <xdr:spPr>
            <a:xfrm>
              <a:off x="3779521" y="7284720"/>
              <a:ext cx="4366259" cy="342900"/>
            </a:xfrm>
            <a:prstGeom prst="rect">
              <a:avLst/>
            </a:prstGeom>
            <a:solidFill>
              <a:schemeClr val="accent4"/>
            </a:solidFill>
            <a:ln w="2857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latin typeface="Cambria Math" panose="02040503050406030204" pitchFamily="18" charset="0"/>
                </a:rPr>
                <a:t>𝑿_𝟏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~</a:t>
              </a:r>
              <a:r>
                <a:rPr lang="pt-PT" sz="1100" b="1"/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_𝟏</a:t>
              </a:r>
              <a:r>
                <a:rPr lang="pt-PT" sz="1100" b="1"/>
                <a:t>,</a:t>
              </a:r>
              <a:r>
                <a:rPr lang="pt-PT" sz="1100" b="1" i="0">
                  <a:latin typeface="Cambria Math" panose="02040503050406030204" pitchFamily="18" charset="0"/>
                </a:rPr>
                <a:t>〖</a:t>
              </a:r>
              <a:r>
                <a:rPr lang="el-GR" sz="1100" b="1" i="0">
                  <a:latin typeface="Cambria Math" panose="02040503050406030204" pitchFamily="18" charset="0"/>
                </a:rPr>
                <a:t>𝝈</a:t>
              </a:r>
              <a:r>
                <a:rPr lang="pt-PT" sz="1100" b="1" i="0">
                  <a:latin typeface="Cambria Math" panose="02040503050406030204" pitchFamily="18" charset="0"/>
                </a:rPr>
                <a:t>_𝟏〗^𝟐</a:t>
              </a:r>
              <a:r>
                <a:rPr lang="pt-PT" sz="1100" b="1"/>
                <a:t>),</a:t>
              </a:r>
              <a:r>
                <a:rPr lang="pt-PT" sz="1100" b="1" baseline="0"/>
                <a:t> e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𝑿_𝟐</a:t>
              </a:r>
              <a:r>
                <a:rPr lang="pt-PT" sz="1100" b="1" baseline="0"/>
                <a:t>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_𝟐〗^𝟐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Então</a:t>
              </a:r>
              <a:r>
                <a:rPr lang="pt-PT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𝑿_𝟏 〖±𝑿〗_𝟐</a:t>
              </a:r>
              <a:r>
                <a:rPr lang="pt-PT" sz="1100" b="1"/>
                <a:t>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~</a:t>
              </a:r>
              <a:r>
                <a:rPr lang="pt-PT" sz="1100" b="1"/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_𝟏±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_𝟏〗^𝟐</a:t>
              </a:r>
              <a:r>
                <a:rPr lang="pt-PT" sz="1100" b="1"/>
                <a:t>+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_𝟐〗^𝟐</a:t>
              </a:r>
              <a:r>
                <a:rPr lang="pt-PT" sz="1100" b="1"/>
                <a:t>)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53983</xdr:colOff>
      <xdr:row>6</xdr:row>
      <xdr:rowOff>11431</xdr:rowOff>
    </xdr:from>
    <xdr:to>
      <xdr:col>16</xdr:col>
      <xdr:colOff>162200</xdr:colOff>
      <xdr:row>8</xdr:row>
      <xdr:rowOff>175260</xdr:rowOff>
    </xdr:to>
    <xdr:pic>
      <xdr:nvPicPr>
        <xdr:cNvPr id="399" name="Imagem 2">
          <a:extLst>
            <a:ext uri="{FF2B5EF4-FFF2-40B4-BE49-F238E27FC236}">
              <a16:creationId xmlns:a16="http://schemas.microsoft.com/office/drawing/2014/main" id="{C3BE84EC-1B5B-464F-A13E-37854DD3DF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489" t="68628" r="19718" b="23949"/>
        <a:stretch/>
      </xdr:blipFill>
      <xdr:spPr>
        <a:xfrm>
          <a:off x="4959358" y="1202056"/>
          <a:ext cx="4985017" cy="544829"/>
        </a:xfrm>
        <a:prstGeom prst="rect">
          <a:avLst/>
        </a:prstGeom>
        <a:ln w="38100" cap="sq">
          <a:solidFill>
            <a:schemeClr val="accent1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14</xdr:col>
      <xdr:colOff>369570</xdr:colOff>
      <xdr:row>54</xdr:row>
      <xdr:rowOff>20321</xdr:rowOff>
    </xdr:from>
    <xdr:to>
      <xdr:col>17</xdr:col>
      <xdr:colOff>377189</xdr:colOff>
      <xdr:row>56</xdr:row>
      <xdr:rowOff>27941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7" name="CaixaDeTexto 41">
              <a:extLst>
                <a:ext uri="{FF2B5EF4-FFF2-40B4-BE49-F238E27FC236}">
                  <a16:creationId xmlns:a16="http://schemas.microsoft.com/office/drawing/2014/main" id="{54332DA9-64AC-49B2-9C00-924330200A11}"/>
                </a:ext>
              </a:extLst>
            </xdr:cNvPr>
            <xdr:cNvSpPr txBox="1"/>
          </xdr:nvSpPr>
          <xdr:spPr>
            <a:xfrm>
              <a:off x="9386570" y="10085071"/>
              <a:ext cx="1931669" cy="375920"/>
            </a:xfrm>
            <a:custGeom>
              <a:avLst/>
              <a:gdLst>
                <a:gd name="connsiteX0" fmla="*/ 0 w 1882139"/>
                <a:gd name="connsiteY0" fmla="*/ 0 h 381000"/>
                <a:gd name="connsiteX1" fmla="*/ 414071 w 1882139"/>
                <a:gd name="connsiteY1" fmla="*/ 0 h 381000"/>
                <a:gd name="connsiteX2" fmla="*/ 846963 w 1882139"/>
                <a:gd name="connsiteY2" fmla="*/ 0 h 381000"/>
                <a:gd name="connsiteX3" fmla="*/ 1261033 w 1882139"/>
                <a:gd name="connsiteY3" fmla="*/ 0 h 381000"/>
                <a:gd name="connsiteX4" fmla="*/ 1882139 w 1882139"/>
                <a:gd name="connsiteY4" fmla="*/ 0 h 381000"/>
                <a:gd name="connsiteX5" fmla="*/ 1882139 w 1882139"/>
                <a:gd name="connsiteY5" fmla="*/ 381000 h 381000"/>
                <a:gd name="connsiteX6" fmla="*/ 1468068 w 1882139"/>
                <a:gd name="connsiteY6" fmla="*/ 381000 h 381000"/>
                <a:gd name="connsiteX7" fmla="*/ 1053998 w 1882139"/>
                <a:gd name="connsiteY7" fmla="*/ 381000 h 381000"/>
                <a:gd name="connsiteX8" fmla="*/ 621106 w 1882139"/>
                <a:gd name="connsiteY8" fmla="*/ 381000 h 381000"/>
                <a:gd name="connsiteX9" fmla="*/ 0 w 1882139"/>
                <a:gd name="connsiteY9" fmla="*/ 381000 h 381000"/>
                <a:gd name="connsiteX10" fmla="*/ 0 w 1882139"/>
                <a:gd name="connsiteY10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882139" h="381000" fill="none" extrusionOk="0">
                  <a:moveTo>
                    <a:pt x="0" y="0"/>
                  </a:moveTo>
                  <a:cubicBezTo>
                    <a:pt x="182161" y="-46218"/>
                    <a:pt x="230606" y="12881"/>
                    <a:pt x="414071" y="0"/>
                  </a:cubicBezTo>
                  <a:cubicBezTo>
                    <a:pt x="597536" y="-12881"/>
                    <a:pt x="693242" y="42947"/>
                    <a:pt x="846963" y="0"/>
                  </a:cubicBezTo>
                  <a:cubicBezTo>
                    <a:pt x="1000684" y="-42947"/>
                    <a:pt x="1148290" y="2147"/>
                    <a:pt x="1261033" y="0"/>
                  </a:cubicBezTo>
                  <a:cubicBezTo>
                    <a:pt x="1373776" y="-2147"/>
                    <a:pt x="1621581" y="51169"/>
                    <a:pt x="1882139" y="0"/>
                  </a:cubicBezTo>
                  <a:cubicBezTo>
                    <a:pt x="1920081" y="136666"/>
                    <a:pt x="1836601" y="273588"/>
                    <a:pt x="1882139" y="381000"/>
                  </a:cubicBezTo>
                  <a:cubicBezTo>
                    <a:pt x="1779435" y="427174"/>
                    <a:pt x="1601122" y="361720"/>
                    <a:pt x="1468068" y="381000"/>
                  </a:cubicBezTo>
                  <a:cubicBezTo>
                    <a:pt x="1335014" y="400280"/>
                    <a:pt x="1158256" y="356110"/>
                    <a:pt x="1053998" y="381000"/>
                  </a:cubicBezTo>
                  <a:cubicBezTo>
                    <a:pt x="949740" y="405890"/>
                    <a:pt x="827259" y="356761"/>
                    <a:pt x="621106" y="381000"/>
                  </a:cubicBezTo>
                  <a:cubicBezTo>
                    <a:pt x="414953" y="405239"/>
                    <a:pt x="234230" y="334909"/>
                    <a:pt x="0" y="381000"/>
                  </a:cubicBezTo>
                  <a:cubicBezTo>
                    <a:pt x="-17330" y="277024"/>
                    <a:pt x="30720" y="97040"/>
                    <a:pt x="0" y="0"/>
                  </a:cubicBezTo>
                  <a:close/>
                </a:path>
                <a:path w="1882139" h="381000" stroke="0" extrusionOk="0">
                  <a:moveTo>
                    <a:pt x="0" y="0"/>
                  </a:moveTo>
                  <a:cubicBezTo>
                    <a:pt x="164770" y="-45903"/>
                    <a:pt x="339706" y="6980"/>
                    <a:pt x="432892" y="0"/>
                  </a:cubicBezTo>
                  <a:cubicBezTo>
                    <a:pt x="526078" y="-6980"/>
                    <a:pt x="704096" y="46886"/>
                    <a:pt x="846963" y="0"/>
                  </a:cubicBezTo>
                  <a:cubicBezTo>
                    <a:pt x="989830" y="-46886"/>
                    <a:pt x="1104857" y="12000"/>
                    <a:pt x="1317497" y="0"/>
                  </a:cubicBezTo>
                  <a:cubicBezTo>
                    <a:pt x="1530137" y="-12000"/>
                    <a:pt x="1728077" y="18598"/>
                    <a:pt x="1882139" y="0"/>
                  </a:cubicBezTo>
                  <a:cubicBezTo>
                    <a:pt x="1917194" y="124131"/>
                    <a:pt x="1880823" y="248235"/>
                    <a:pt x="1882139" y="381000"/>
                  </a:cubicBezTo>
                  <a:cubicBezTo>
                    <a:pt x="1728836" y="394225"/>
                    <a:pt x="1580005" y="358717"/>
                    <a:pt x="1430426" y="381000"/>
                  </a:cubicBezTo>
                  <a:cubicBezTo>
                    <a:pt x="1280847" y="403283"/>
                    <a:pt x="1195418" y="343673"/>
                    <a:pt x="997534" y="381000"/>
                  </a:cubicBezTo>
                  <a:cubicBezTo>
                    <a:pt x="799650" y="418327"/>
                    <a:pt x="737601" y="375850"/>
                    <a:pt x="545820" y="381000"/>
                  </a:cubicBezTo>
                  <a:cubicBezTo>
                    <a:pt x="354039" y="386150"/>
                    <a:pt x="239214" y="322667"/>
                    <a:pt x="0" y="381000"/>
                  </a:cubicBezTo>
                  <a:cubicBezTo>
                    <a:pt x="-19581" y="235299"/>
                    <a:pt x="12531" y="87028"/>
                    <a:pt x="0" y="0"/>
                  </a:cubicBezTo>
                  <a:close/>
                </a:path>
              </a:pathLst>
            </a:custGeom>
            <a:solidFill>
              <a:sysClr val="window" lastClr="FFFFFF">
                <a:alpha val="50000"/>
              </a:sysClr>
            </a:solidFill>
            <a:ln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𝒁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>
        <xdr:sp macro="" textlink="">
          <xdr:nvSpPr>
            <xdr:cNvPr id="317" name="CaixaDeTexto 41">
              <a:extLst>
                <a:ext uri="{FF2B5EF4-FFF2-40B4-BE49-F238E27FC236}">
                  <a16:creationId xmlns:a16="http://schemas.microsoft.com/office/drawing/2014/main" id="{54332DA9-64AC-49B2-9C00-924330200A11}"/>
                </a:ext>
              </a:extLst>
            </xdr:cNvPr>
            <xdr:cNvSpPr txBox="1"/>
          </xdr:nvSpPr>
          <xdr:spPr>
            <a:xfrm>
              <a:off x="9386570" y="10085071"/>
              <a:ext cx="1931669" cy="375920"/>
            </a:xfrm>
            <a:prstGeom prst="rect">
              <a:avLst/>
            </a:prstGeom>
            <a:solidFill>
              <a:sysClr val="window" lastClr="FFFFFF">
                <a:alpha val="50000"/>
              </a:sysClr>
            </a:solidFill>
            <a:ln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custGeom>
                      <a:avLst/>
                      <a:gdLst>
                        <a:gd name="connsiteX0" fmla="*/ 0 w 1882139"/>
                        <a:gd name="connsiteY0" fmla="*/ 0 h 381000"/>
                        <a:gd name="connsiteX1" fmla="*/ 414071 w 1882139"/>
                        <a:gd name="connsiteY1" fmla="*/ 0 h 381000"/>
                        <a:gd name="connsiteX2" fmla="*/ 846963 w 1882139"/>
                        <a:gd name="connsiteY2" fmla="*/ 0 h 381000"/>
                        <a:gd name="connsiteX3" fmla="*/ 1261033 w 1882139"/>
                        <a:gd name="connsiteY3" fmla="*/ 0 h 381000"/>
                        <a:gd name="connsiteX4" fmla="*/ 1882139 w 1882139"/>
                        <a:gd name="connsiteY4" fmla="*/ 0 h 381000"/>
                        <a:gd name="connsiteX5" fmla="*/ 1882139 w 1882139"/>
                        <a:gd name="connsiteY5" fmla="*/ 381000 h 381000"/>
                        <a:gd name="connsiteX6" fmla="*/ 1468068 w 1882139"/>
                        <a:gd name="connsiteY6" fmla="*/ 381000 h 381000"/>
                        <a:gd name="connsiteX7" fmla="*/ 1053998 w 1882139"/>
                        <a:gd name="connsiteY7" fmla="*/ 381000 h 381000"/>
                        <a:gd name="connsiteX8" fmla="*/ 621106 w 1882139"/>
                        <a:gd name="connsiteY8" fmla="*/ 381000 h 381000"/>
                        <a:gd name="connsiteX9" fmla="*/ 0 w 1882139"/>
                        <a:gd name="connsiteY9" fmla="*/ 381000 h 381000"/>
                        <a:gd name="connsiteX10" fmla="*/ 0 w 1882139"/>
                        <a:gd name="connsiteY10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</a:cxnLst>
                      <a:rect l="l" t="t" r="r" b="b"/>
                      <a:pathLst>
                        <a:path w="1882139" h="381000" fill="none" extrusionOk="0">
                          <a:moveTo>
                            <a:pt x="0" y="0"/>
                          </a:moveTo>
                          <a:cubicBezTo>
                            <a:pt x="182161" y="-46218"/>
                            <a:pt x="230606" y="12881"/>
                            <a:pt x="414071" y="0"/>
                          </a:cubicBezTo>
                          <a:cubicBezTo>
                            <a:pt x="597536" y="-12881"/>
                            <a:pt x="693242" y="42947"/>
                            <a:pt x="846963" y="0"/>
                          </a:cubicBezTo>
                          <a:cubicBezTo>
                            <a:pt x="1000684" y="-42947"/>
                            <a:pt x="1148290" y="2147"/>
                            <a:pt x="1261033" y="0"/>
                          </a:cubicBezTo>
                          <a:cubicBezTo>
                            <a:pt x="1373776" y="-2147"/>
                            <a:pt x="1621581" y="51169"/>
                            <a:pt x="1882139" y="0"/>
                          </a:cubicBezTo>
                          <a:cubicBezTo>
                            <a:pt x="1920081" y="136666"/>
                            <a:pt x="1836601" y="273588"/>
                            <a:pt x="1882139" y="381000"/>
                          </a:cubicBezTo>
                          <a:cubicBezTo>
                            <a:pt x="1779435" y="427174"/>
                            <a:pt x="1601122" y="361720"/>
                            <a:pt x="1468068" y="381000"/>
                          </a:cubicBezTo>
                          <a:cubicBezTo>
                            <a:pt x="1335014" y="400280"/>
                            <a:pt x="1158256" y="356110"/>
                            <a:pt x="1053998" y="381000"/>
                          </a:cubicBezTo>
                          <a:cubicBezTo>
                            <a:pt x="949740" y="405890"/>
                            <a:pt x="827259" y="356761"/>
                            <a:pt x="621106" y="381000"/>
                          </a:cubicBezTo>
                          <a:cubicBezTo>
                            <a:pt x="414953" y="405239"/>
                            <a:pt x="234230" y="334909"/>
                            <a:pt x="0" y="381000"/>
                          </a:cubicBezTo>
                          <a:cubicBezTo>
                            <a:pt x="-17330" y="277024"/>
                            <a:pt x="30720" y="97040"/>
                            <a:pt x="0" y="0"/>
                          </a:cubicBezTo>
                          <a:close/>
                        </a:path>
                        <a:path w="1882139" h="381000" stroke="0" extrusionOk="0">
                          <a:moveTo>
                            <a:pt x="0" y="0"/>
                          </a:moveTo>
                          <a:cubicBezTo>
                            <a:pt x="164770" y="-45903"/>
                            <a:pt x="339706" y="6980"/>
                            <a:pt x="432892" y="0"/>
                          </a:cubicBezTo>
                          <a:cubicBezTo>
                            <a:pt x="526078" y="-6980"/>
                            <a:pt x="704096" y="46886"/>
                            <a:pt x="846963" y="0"/>
                          </a:cubicBezTo>
                          <a:cubicBezTo>
                            <a:pt x="989830" y="-46886"/>
                            <a:pt x="1104857" y="12000"/>
                            <a:pt x="1317497" y="0"/>
                          </a:cubicBezTo>
                          <a:cubicBezTo>
                            <a:pt x="1530137" y="-12000"/>
                            <a:pt x="1728077" y="18598"/>
                            <a:pt x="1882139" y="0"/>
                          </a:cubicBezTo>
                          <a:cubicBezTo>
                            <a:pt x="1917194" y="124131"/>
                            <a:pt x="1880823" y="248235"/>
                            <a:pt x="1882139" y="381000"/>
                          </a:cubicBezTo>
                          <a:cubicBezTo>
                            <a:pt x="1728836" y="394225"/>
                            <a:pt x="1580005" y="358717"/>
                            <a:pt x="1430426" y="381000"/>
                          </a:cubicBezTo>
                          <a:cubicBezTo>
                            <a:pt x="1280847" y="403283"/>
                            <a:pt x="1195418" y="343673"/>
                            <a:pt x="997534" y="381000"/>
                          </a:cubicBezTo>
                          <a:cubicBezTo>
                            <a:pt x="799650" y="418327"/>
                            <a:pt x="737601" y="375850"/>
                            <a:pt x="545820" y="381000"/>
                          </a:cubicBezTo>
                          <a:cubicBezTo>
                            <a:pt x="354039" y="386150"/>
                            <a:pt x="239214" y="322667"/>
                            <a:pt x="0" y="381000"/>
                          </a:cubicBezTo>
                          <a:cubicBezTo>
                            <a:pt x="-19581" y="235299"/>
                            <a:pt x="12531" y="87028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𝒁~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〖𝟑,𝟏〗^𝟐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15</xdr:col>
      <xdr:colOff>69850</xdr:colOff>
      <xdr:row>31</xdr:row>
      <xdr:rowOff>130175</xdr:rowOff>
    </xdr:from>
    <xdr:to>
      <xdr:col>17</xdr:col>
      <xdr:colOff>577850</xdr:colOff>
      <xdr:row>33</xdr:row>
      <xdr:rowOff>127000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7" name="CaixaDeTexto 41">
              <a:extLst>
                <a:ext uri="{FF2B5EF4-FFF2-40B4-BE49-F238E27FC236}">
                  <a16:creationId xmlns:a16="http://schemas.microsoft.com/office/drawing/2014/main" id="{9D1ED337-A077-44B1-B595-F9AA3130B7A5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9728200" y="5927725"/>
              <a:ext cx="1790700" cy="358775"/>
            </a:xfrm>
            <a:custGeom>
              <a:avLst/>
              <a:gdLst>
                <a:gd name="connsiteX0" fmla="*/ 0 w 1695450"/>
                <a:gd name="connsiteY0" fmla="*/ 0 h 371475"/>
                <a:gd name="connsiteX1" fmla="*/ 548196 w 1695450"/>
                <a:gd name="connsiteY1" fmla="*/ 0 h 371475"/>
                <a:gd name="connsiteX2" fmla="*/ 1130300 w 1695450"/>
                <a:gd name="connsiteY2" fmla="*/ 0 h 371475"/>
                <a:gd name="connsiteX3" fmla="*/ 1695450 w 1695450"/>
                <a:gd name="connsiteY3" fmla="*/ 0 h 371475"/>
                <a:gd name="connsiteX4" fmla="*/ 1695450 w 1695450"/>
                <a:gd name="connsiteY4" fmla="*/ 371475 h 371475"/>
                <a:gd name="connsiteX5" fmla="*/ 1130300 w 1695450"/>
                <a:gd name="connsiteY5" fmla="*/ 371475 h 371475"/>
                <a:gd name="connsiteX6" fmla="*/ 565150 w 1695450"/>
                <a:gd name="connsiteY6" fmla="*/ 371475 h 371475"/>
                <a:gd name="connsiteX7" fmla="*/ 0 w 1695450"/>
                <a:gd name="connsiteY7" fmla="*/ 371475 h 371475"/>
                <a:gd name="connsiteX8" fmla="*/ 0 w 1695450"/>
                <a:gd name="connsiteY8" fmla="*/ 0 h 3714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95450" h="371475" fill="none" extrusionOk="0">
                  <a:moveTo>
                    <a:pt x="0" y="0"/>
                  </a:moveTo>
                  <a:cubicBezTo>
                    <a:pt x="133118" y="-55720"/>
                    <a:pt x="435410" y="28022"/>
                    <a:pt x="548196" y="0"/>
                  </a:cubicBezTo>
                  <a:cubicBezTo>
                    <a:pt x="660982" y="-28022"/>
                    <a:pt x="848912" y="51182"/>
                    <a:pt x="1130300" y="0"/>
                  </a:cubicBezTo>
                  <a:cubicBezTo>
                    <a:pt x="1411688" y="-51182"/>
                    <a:pt x="1502934" y="57927"/>
                    <a:pt x="1695450" y="0"/>
                  </a:cubicBezTo>
                  <a:cubicBezTo>
                    <a:pt x="1700546" y="130420"/>
                    <a:pt x="1652089" y="273126"/>
                    <a:pt x="1695450" y="371475"/>
                  </a:cubicBezTo>
                  <a:cubicBezTo>
                    <a:pt x="1514854" y="437545"/>
                    <a:pt x="1406390" y="322481"/>
                    <a:pt x="1130300" y="371475"/>
                  </a:cubicBezTo>
                  <a:cubicBezTo>
                    <a:pt x="854210" y="420469"/>
                    <a:pt x="813416" y="309801"/>
                    <a:pt x="565150" y="371475"/>
                  </a:cubicBezTo>
                  <a:cubicBezTo>
                    <a:pt x="316884" y="433149"/>
                    <a:pt x="147181" y="339826"/>
                    <a:pt x="0" y="371475"/>
                  </a:cubicBezTo>
                  <a:cubicBezTo>
                    <a:pt x="-32384" y="194945"/>
                    <a:pt x="8669" y="127926"/>
                    <a:pt x="0" y="0"/>
                  </a:cubicBezTo>
                  <a:close/>
                </a:path>
                <a:path w="1695450" h="371475" stroke="0" extrusionOk="0">
                  <a:moveTo>
                    <a:pt x="0" y="0"/>
                  </a:moveTo>
                  <a:cubicBezTo>
                    <a:pt x="150610" y="-46530"/>
                    <a:pt x="341000" y="26780"/>
                    <a:pt x="548196" y="0"/>
                  </a:cubicBezTo>
                  <a:cubicBezTo>
                    <a:pt x="755392" y="-26780"/>
                    <a:pt x="996136" y="16302"/>
                    <a:pt x="1113346" y="0"/>
                  </a:cubicBezTo>
                  <a:cubicBezTo>
                    <a:pt x="1230556" y="-16302"/>
                    <a:pt x="1526989" y="40233"/>
                    <a:pt x="1695450" y="0"/>
                  </a:cubicBezTo>
                  <a:cubicBezTo>
                    <a:pt x="1696667" y="77032"/>
                    <a:pt x="1685447" y="290276"/>
                    <a:pt x="1695450" y="371475"/>
                  </a:cubicBezTo>
                  <a:cubicBezTo>
                    <a:pt x="1547458" y="374714"/>
                    <a:pt x="1313248" y="364057"/>
                    <a:pt x="1130300" y="371475"/>
                  </a:cubicBezTo>
                  <a:cubicBezTo>
                    <a:pt x="947352" y="378893"/>
                    <a:pt x="812196" y="323584"/>
                    <a:pt x="531241" y="371475"/>
                  </a:cubicBezTo>
                  <a:cubicBezTo>
                    <a:pt x="250286" y="419366"/>
                    <a:pt x="156589" y="316254"/>
                    <a:pt x="0" y="371475"/>
                  </a:cubicBezTo>
                  <a:cubicBezTo>
                    <a:pt x="-26962" y="240500"/>
                    <a:pt x="5817" y="100461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𝒁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𝟑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;3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>
        <xdr:sp macro="" textlink="">
          <xdr:nvSpPr>
            <xdr:cNvPr id="417" name="CaixaDeTexto 41">
              <a:extLst>
                <a:ext uri="{FF2B5EF4-FFF2-40B4-BE49-F238E27FC236}">
                  <a16:creationId xmlns:a16="http://schemas.microsoft.com/office/drawing/2014/main" id="{9D1ED337-A077-44B1-B595-F9AA3130B7A5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9728200" y="5927725"/>
              <a:ext cx="1790700" cy="358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695450"/>
                        <a:gd name="connsiteY0" fmla="*/ 0 h 371475"/>
                        <a:gd name="connsiteX1" fmla="*/ 548196 w 1695450"/>
                        <a:gd name="connsiteY1" fmla="*/ 0 h 371475"/>
                        <a:gd name="connsiteX2" fmla="*/ 1130300 w 1695450"/>
                        <a:gd name="connsiteY2" fmla="*/ 0 h 371475"/>
                        <a:gd name="connsiteX3" fmla="*/ 1695450 w 1695450"/>
                        <a:gd name="connsiteY3" fmla="*/ 0 h 371475"/>
                        <a:gd name="connsiteX4" fmla="*/ 1695450 w 1695450"/>
                        <a:gd name="connsiteY4" fmla="*/ 371475 h 371475"/>
                        <a:gd name="connsiteX5" fmla="*/ 1130300 w 1695450"/>
                        <a:gd name="connsiteY5" fmla="*/ 371475 h 371475"/>
                        <a:gd name="connsiteX6" fmla="*/ 565150 w 1695450"/>
                        <a:gd name="connsiteY6" fmla="*/ 371475 h 371475"/>
                        <a:gd name="connsiteX7" fmla="*/ 0 w 1695450"/>
                        <a:gd name="connsiteY7" fmla="*/ 371475 h 371475"/>
                        <a:gd name="connsiteX8" fmla="*/ 0 w 1695450"/>
                        <a:gd name="connsiteY8" fmla="*/ 0 h 37147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695450" h="371475" fill="none" extrusionOk="0">
                          <a:moveTo>
                            <a:pt x="0" y="0"/>
                          </a:moveTo>
                          <a:cubicBezTo>
                            <a:pt x="133118" y="-55720"/>
                            <a:pt x="435410" y="28022"/>
                            <a:pt x="548196" y="0"/>
                          </a:cubicBezTo>
                          <a:cubicBezTo>
                            <a:pt x="660982" y="-28022"/>
                            <a:pt x="848912" y="51182"/>
                            <a:pt x="1130300" y="0"/>
                          </a:cubicBezTo>
                          <a:cubicBezTo>
                            <a:pt x="1411688" y="-51182"/>
                            <a:pt x="1502934" y="57927"/>
                            <a:pt x="1695450" y="0"/>
                          </a:cubicBezTo>
                          <a:cubicBezTo>
                            <a:pt x="1700546" y="130420"/>
                            <a:pt x="1652089" y="273126"/>
                            <a:pt x="1695450" y="371475"/>
                          </a:cubicBezTo>
                          <a:cubicBezTo>
                            <a:pt x="1514854" y="437545"/>
                            <a:pt x="1406390" y="322481"/>
                            <a:pt x="1130300" y="371475"/>
                          </a:cubicBezTo>
                          <a:cubicBezTo>
                            <a:pt x="854210" y="420469"/>
                            <a:pt x="813416" y="309801"/>
                            <a:pt x="565150" y="371475"/>
                          </a:cubicBezTo>
                          <a:cubicBezTo>
                            <a:pt x="316884" y="433149"/>
                            <a:pt x="147181" y="339826"/>
                            <a:pt x="0" y="371475"/>
                          </a:cubicBezTo>
                          <a:cubicBezTo>
                            <a:pt x="-32384" y="194945"/>
                            <a:pt x="8669" y="127926"/>
                            <a:pt x="0" y="0"/>
                          </a:cubicBezTo>
                          <a:close/>
                        </a:path>
                        <a:path w="1695450" h="371475" stroke="0" extrusionOk="0">
                          <a:moveTo>
                            <a:pt x="0" y="0"/>
                          </a:moveTo>
                          <a:cubicBezTo>
                            <a:pt x="150610" y="-46530"/>
                            <a:pt x="341000" y="26780"/>
                            <a:pt x="548196" y="0"/>
                          </a:cubicBezTo>
                          <a:cubicBezTo>
                            <a:pt x="755392" y="-26780"/>
                            <a:pt x="996136" y="16302"/>
                            <a:pt x="1113346" y="0"/>
                          </a:cubicBezTo>
                          <a:cubicBezTo>
                            <a:pt x="1230556" y="-16302"/>
                            <a:pt x="1526989" y="40233"/>
                            <a:pt x="1695450" y="0"/>
                          </a:cubicBezTo>
                          <a:cubicBezTo>
                            <a:pt x="1696667" y="77032"/>
                            <a:pt x="1685447" y="290276"/>
                            <a:pt x="1695450" y="371475"/>
                          </a:cubicBezTo>
                          <a:cubicBezTo>
                            <a:pt x="1547458" y="374714"/>
                            <a:pt x="1313248" y="364057"/>
                            <a:pt x="1130300" y="371475"/>
                          </a:cubicBezTo>
                          <a:cubicBezTo>
                            <a:pt x="947352" y="378893"/>
                            <a:pt x="812196" y="323584"/>
                            <a:pt x="531241" y="371475"/>
                          </a:cubicBezTo>
                          <a:cubicBezTo>
                            <a:pt x="250286" y="419366"/>
                            <a:pt x="156589" y="316254"/>
                            <a:pt x="0" y="371475"/>
                          </a:cubicBezTo>
                          <a:cubicBezTo>
                            <a:pt x="-26962" y="240500"/>
                            <a:pt x="5817" y="10046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𝒁~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;3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〖𝟑,𝟏〗^𝟐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</xdr:col>
      <xdr:colOff>31750</xdr:colOff>
      <xdr:row>40</xdr:row>
      <xdr:rowOff>155575</xdr:rowOff>
    </xdr:from>
    <xdr:to>
      <xdr:col>3</xdr:col>
      <xdr:colOff>492125</xdr:colOff>
      <xdr:row>42</xdr:row>
      <xdr:rowOff>92075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8" name="CaixaDeTexto 41">
              <a:extLst>
                <a:ext uri="{FF2B5EF4-FFF2-40B4-BE49-F238E27FC236}">
                  <a16:creationId xmlns:a16="http://schemas.microsoft.com/office/drawing/2014/main" id="{277F5FF3-C99B-401F-85F6-8A8807A32A49}"/>
                </a:ext>
                <a:ext uri="{147F2762-F138-4A5C-976F-8EAC2B608ADB}">
                  <a16:predDERef xmlns:a16="http://schemas.microsoft.com/office/drawing/2014/main" pred="{9D1ED337-A077-44B1-B595-F9AA3130B7A5}"/>
                </a:ext>
              </a:extLst>
            </xdr:cNvPr>
            <xdr:cNvSpPr txBox="1"/>
          </xdr:nvSpPr>
          <xdr:spPr>
            <a:xfrm>
              <a:off x="673100" y="7635875"/>
              <a:ext cx="1781175" cy="311150"/>
            </a:xfrm>
            <a:custGeom>
              <a:avLst/>
              <a:gdLst>
                <a:gd name="connsiteX0" fmla="*/ 0 w 1685925"/>
                <a:gd name="connsiteY0" fmla="*/ 0 h 342900"/>
                <a:gd name="connsiteX1" fmla="*/ 528256 w 1685925"/>
                <a:gd name="connsiteY1" fmla="*/ 0 h 342900"/>
                <a:gd name="connsiteX2" fmla="*/ 1039654 w 1685925"/>
                <a:gd name="connsiteY2" fmla="*/ 0 h 342900"/>
                <a:gd name="connsiteX3" fmla="*/ 1685925 w 1685925"/>
                <a:gd name="connsiteY3" fmla="*/ 0 h 342900"/>
                <a:gd name="connsiteX4" fmla="*/ 1685925 w 1685925"/>
                <a:gd name="connsiteY4" fmla="*/ 342900 h 342900"/>
                <a:gd name="connsiteX5" fmla="*/ 1157669 w 1685925"/>
                <a:gd name="connsiteY5" fmla="*/ 342900 h 342900"/>
                <a:gd name="connsiteX6" fmla="*/ 578834 w 1685925"/>
                <a:gd name="connsiteY6" fmla="*/ 342900 h 342900"/>
                <a:gd name="connsiteX7" fmla="*/ 0 w 1685925"/>
                <a:gd name="connsiteY7" fmla="*/ 342900 h 342900"/>
                <a:gd name="connsiteX8" fmla="*/ 0 w 16859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85925" h="342900" fill="none" extrusionOk="0">
                  <a:moveTo>
                    <a:pt x="0" y="0"/>
                  </a:moveTo>
                  <a:cubicBezTo>
                    <a:pt x="153383" y="-57546"/>
                    <a:pt x="351404" y="12413"/>
                    <a:pt x="528256" y="0"/>
                  </a:cubicBezTo>
                  <a:cubicBezTo>
                    <a:pt x="705108" y="-12413"/>
                    <a:pt x="845961" y="12383"/>
                    <a:pt x="1039654" y="0"/>
                  </a:cubicBezTo>
                  <a:cubicBezTo>
                    <a:pt x="1233347" y="-12383"/>
                    <a:pt x="1547739" y="63927"/>
                    <a:pt x="1685925" y="0"/>
                  </a:cubicBezTo>
                  <a:cubicBezTo>
                    <a:pt x="1686392" y="80504"/>
                    <a:pt x="1674551" y="272806"/>
                    <a:pt x="1685925" y="342900"/>
                  </a:cubicBezTo>
                  <a:cubicBezTo>
                    <a:pt x="1466574" y="357832"/>
                    <a:pt x="1368745" y="331378"/>
                    <a:pt x="1157669" y="342900"/>
                  </a:cubicBezTo>
                  <a:cubicBezTo>
                    <a:pt x="946593" y="354422"/>
                    <a:pt x="844657" y="305658"/>
                    <a:pt x="578834" y="342900"/>
                  </a:cubicBezTo>
                  <a:cubicBezTo>
                    <a:pt x="313012" y="380142"/>
                    <a:pt x="252285" y="323451"/>
                    <a:pt x="0" y="342900"/>
                  </a:cubicBezTo>
                  <a:cubicBezTo>
                    <a:pt x="-16129" y="231185"/>
                    <a:pt x="17202" y="133728"/>
                    <a:pt x="0" y="0"/>
                  </a:cubicBezTo>
                  <a:close/>
                </a:path>
                <a:path w="1685925" h="342900" stroke="0" extrusionOk="0">
                  <a:moveTo>
                    <a:pt x="0" y="0"/>
                  </a:moveTo>
                  <a:cubicBezTo>
                    <a:pt x="257760" y="-59592"/>
                    <a:pt x="356433" y="41466"/>
                    <a:pt x="561975" y="0"/>
                  </a:cubicBezTo>
                  <a:cubicBezTo>
                    <a:pt x="767517" y="-41466"/>
                    <a:pt x="960434" y="15523"/>
                    <a:pt x="1140809" y="0"/>
                  </a:cubicBezTo>
                  <a:cubicBezTo>
                    <a:pt x="1321184" y="-15523"/>
                    <a:pt x="1474370" y="64050"/>
                    <a:pt x="1685925" y="0"/>
                  </a:cubicBezTo>
                  <a:cubicBezTo>
                    <a:pt x="1688256" y="114644"/>
                    <a:pt x="1655520" y="177853"/>
                    <a:pt x="1685925" y="342900"/>
                  </a:cubicBezTo>
                  <a:cubicBezTo>
                    <a:pt x="1515327" y="387258"/>
                    <a:pt x="1342834" y="316366"/>
                    <a:pt x="1123950" y="342900"/>
                  </a:cubicBezTo>
                  <a:cubicBezTo>
                    <a:pt x="905067" y="369434"/>
                    <a:pt x="730159" y="318448"/>
                    <a:pt x="545116" y="342900"/>
                  </a:cubicBezTo>
                  <a:cubicBezTo>
                    <a:pt x="360073" y="367352"/>
                    <a:pt x="260490" y="308914"/>
                    <a:pt x="0" y="342900"/>
                  </a:cubicBezTo>
                  <a:cubicBezTo>
                    <a:pt x="-20739" y="230348"/>
                    <a:pt x="18135" y="73671"/>
                    <a:pt x="0" y="0"/>
                  </a:cubicBezTo>
                  <a:close/>
                </a:path>
              </a:pathLst>
            </a:custGeom>
            <a:solidFill>
              <a:sysClr val="window" lastClr="FFFFFF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40444630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𝑾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𝟔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𝟗𝟑𝟏𝟖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>
        <xdr:sp macro="" textlink="">
          <xdr:nvSpPr>
            <xdr:cNvPr id="418" name="CaixaDeTexto 41">
              <a:extLst>
                <a:ext uri="{FF2B5EF4-FFF2-40B4-BE49-F238E27FC236}">
                  <a16:creationId xmlns:a16="http://schemas.microsoft.com/office/drawing/2014/main" id="{277F5FF3-C99B-401F-85F6-8A8807A32A49}"/>
                </a:ext>
                <a:ext uri="{147F2762-F138-4A5C-976F-8EAC2B608ADB}">
                  <a16:predDERef xmlns:a16="http://schemas.microsoft.com/office/drawing/2014/main" pred="{9D1ED337-A077-44B1-B595-F9AA3130B7A5}"/>
                </a:ext>
              </a:extLst>
            </xdr:cNvPr>
            <xdr:cNvSpPr txBox="1"/>
          </xdr:nvSpPr>
          <xdr:spPr>
            <a:xfrm>
              <a:off x="673100" y="7635875"/>
              <a:ext cx="1781175" cy="31115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404446303">
                    <a:custGeom>
                      <a:avLst/>
                      <a:gdLst>
                        <a:gd name="connsiteX0" fmla="*/ 0 w 1685925"/>
                        <a:gd name="connsiteY0" fmla="*/ 0 h 342900"/>
                        <a:gd name="connsiteX1" fmla="*/ 528256 w 1685925"/>
                        <a:gd name="connsiteY1" fmla="*/ 0 h 342900"/>
                        <a:gd name="connsiteX2" fmla="*/ 1039654 w 1685925"/>
                        <a:gd name="connsiteY2" fmla="*/ 0 h 342900"/>
                        <a:gd name="connsiteX3" fmla="*/ 1685925 w 1685925"/>
                        <a:gd name="connsiteY3" fmla="*/ 0 h 342900"/>
                        <a:gd name="connsiteX4" fmla="*/ 1685925 w 1685925"/>
                        <a:gd name="connsiteY4" fmla="*/ 342900 h 342900"/>
                        <a:gd name="connsiteX5" fmla="*/ 1157669 w 1685925"/>
                        <a:gd name="connsiteY5" fmla="*/ 342900 h 342900"/>
                        <a:gd name="connsiteX6" fmla="*/ 578834 w 1685925"/>
                        <a:gd name="connsiteY6" fmla="*/ 342900 h 342900"/>
                        <a:gd name="connsiteX7" fmla="*/ 0 w 1685925"/>
                        <a:gd name="connsiteY7" fmla="*/ 342900 h 342900"/>
                        <a:gd name="connsiteX8" fmla="*/ 0 w 1685925"/>
                        <a:gd name="connsiteY8" fmla="*/ 0 h 3429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685925" h="342900" fill="none" extrusionOk="0">
                          <a:moveTo>
                            <a:pt x="0" y="0"/>
                          </a:moveTo>
                          <a:cubicBezTo>
                            <a:pt x="153383" y="-57546"/>
                            <a:pt x="351404" y="12413"/>
                            <a:pt x="528256" y="0"/>
                          </a:cubicBezTo>
                          <a:cubicBezTo>
                            <a:pt x="705108" y="-12413"/>
                            <a:pt x="845961" y="12383"/>
                            <a:pt x="1039654" y="0"/>
                          </a:cubicBezTo>
                          <a:cubicBezTo>
                            <a:pt x="1233347" y="-12383"/>
                            <a:pt x="1547739" y="63927"/>
                            <a:pt x="1685925" y="0"/>
                          </a:cubicBezTo>
                          <a:cubicBezTo>
                            <a:pt x="1686392" y="80504"/>
                            <a:pt x="1674551" y="272806"/>
                            <a:pt x="1685925" y="342900"/>
                          </a:cubicBezTo>
                          <a:cubicBezTo>
                            <a:pt x="1466574" y="357832"/>
                            <a:pt x="1368745" y="331378"/>
                            <a:pt x="1157669" y="342900"/>
                          </a:cubicBezTo>
                          <a:cubicBezTo>
                            <a:pt x="946593" y="354422"/>
                            <a:pt x="844657" y="305658"/>
                            <a:pt x="578834" y="342900"/>
                          </a:cubicBezTo>
                          <a:cubicBezTo>
                            <a:pt x="313012" y="380142"/>
                            <a:pt x="252285" y="323451"/>
                            <a:pt x="0" y="342900"/>
                          </a:cubicBezTo>
                          <a:cubicBezTo>
                            <a:pt x="-16129" y="231185"/>
                            <a:pt x="17202" y="133728"/>
                            <a:pt x="0" y="0"/>
                          </a:cubicBezTo>
                          <a:close/>
                        </a:path>
                        <a:path w="1685925" h="342900" stroke="0" extrusionOk="0">
                          <a:moveTo>
                            <a:pt x="0" y="0"/>
                          </a:moveTo>
                          <a:cubicBezTo>
                            <a:pt x="257760" y="-59592"/>
                            <a:pt x="356433" y="41466"/>
                            <a:pt x="561975" y="0"/>
                          </a:cubicBezTo>
                          <a:cubicBezTo>
                            <a:pt x="767517" y="-41466"/>
                            <a:pt x="960434" y="15523"/>
                            <a:pt x="1140809" y="0"/>
                          </a:cubicBezTo>
                          <a:cubicBezTo>
                            <a:pt x="1321184" y="-15523"/>
                            <a:pt x="1474370" y="64050"/>
                            <a:pt x="1685925" y="0"/>
                          </a:cubicBezTo>
                          <a:cubicBezTo>
                            <a:pt x="1688256" y="114644"/>
                            <a:pt x="1655520" y="177853"/>
                            <a:pt x="1685925" y="342900"/>
                          </a:cubicBezTo>
                          <a:cubicBezTo>
                            <a:pt x="1515327" y="387258"/>
                            <a:pt x="1342834" y="316366"/>
                            <a:pt x="1123950" y="342900"/>
                          </a:cubicBezTo>
                          <a:cubicBezTo>
                            <a:pt x="905067" y="369434"/>
                            <a:pt x="730159" y="318448"/>
                            <a:pt x="545116" y="342900"/>
                          </a:cubicBezTo>
                          <a:cubicBezTo>
                            <a:pt x="360073" y="367352"/>
                            <a:pt x="260490" y="308914"/>
                            <a:pt x="0" y="342900"/>
                          </a:cubicBezTo>
                          <a:cubicBezTo>
                            <a:pt x="-20739" y="230348"/>
                            <a:pt x="18135" y="7367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𝑾~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〖𝟔,𝟗𝟑𝟏𝟖〗^𝟐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</xdr:col>
      <xdr:colOff>9525</xdr:colOff>
      <xdr:row>74</xdr:row>
      <xdr:rowOff>104775</xdr:rowOff>
    </xdr:from>
    <xdr:to>
      <xdr:col>3</xdr:col>
      <xdr:colOff>588644</xdr:colOff>
      <xdr:row>76</xdr:row>
      <xdr:rowOff>131445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0" name="CaixaDeTexto 41">
              <a:extLst>
                <a:ext uri="{FF2B5EF4-FFF2-40B4-BE49-F238E27FC236}">
                  <a16:creationId xmlns:a16="http://schemas.microsoft.com/office/drawing/2014/main" id="{D8BC32DC-2860-455A-A116-2378810EE089}"/>
                </a:ext>
              </a:extLst>
            </xdr:cNvPr>
            <xdr:cNvSpPr txBox="1"/>
          </xdr:nvSpPr>
          <xdr:spPr>
            <a:xfrm>
              <a:off x="619125" y="16563975"/>
              <a:ext cx="1826894" cy="417195"/>
            </a:xfrm>
            <a:custGeom>
              <a:avLst/>
              <a:gdLst>
                <a:gd name="connsiteX0" fmla="*/ 0 w 1826894"/>
                <a:gd name="connsiteY0" fmla="*/ 0 h 417195"/>
                <a:gd name="connsiteX1" fmla="*/ 401917 w 1826894"/>
                <a:gd name="connsiteY1" fmla="*/ 0 h 417195"/>
                <a:gd name="connsiteX2" fmla="*/ 822102 w 1826894"/>
                <a:gd name="connsiteY2" fmla="*/ 0 h 417195"/>
                <a:gd name="connsiteX3" fmla="*/ 1224019 w 1826894"/>
                <a:gd name="connsiteY3" fmla="*/ 0 h 417195"/>
                <a:gd name="connsiteX4" fmla="*/ 1826894 w 1826894"/>
                <a:gd name="connsiteY4" fmla="*/ 0 h 417195"/>
                <a:gd name="connsiteX5" fmla="*/ 1826894 w 1826894"/>
                <a:gd name="connsiteY5" fmla="*/ 417195 h 417195"/>
                <a:gd name="connsiteX6" fmla="*/ 1424977 w 1826894"/>
                <a:gd name="connsiteY6" fmla="*/ 417195 h 417195"/>
                <a:gd name="connsiteX7" fmla="*/ 1023061 w 1826894"/>
                <a:gd name="connsiteY7" fmla="*/ 417195 h 417195"/>
                <a:gd name="connsiteX8" fmla="*/ 602875 w 1826894"/>
                <a:gd name="connsiteY8" fmla="*/ 417195 h 417195"/>
                <a:gd name="connsiteX9" fmla="*/ 0 w 1826894"/>
                <a:gd name="connsiteY9" fmla="*/ 417195 h 417195"/>
                <a:gd name="connsiteX10" fmla="*/ 0 w 1826894"/>
                <a:gd name="connsiteY10" fmla="*/ 0 h 41719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826894" h="417195" fill="none" extrusionOk="0">
                  <a:moveTo>
                    <a:pt x="0" y="0"/>
                  </a:moveTo>
                  <a:cubicBezTo>
                    <a:pt x="157454" y="-12551"/>
                    <a:pt x="217589" y="35604"/>
                    <a:pt x="401917" y="0"/>
                  </a:cubicBezTo>
                  <a:cubicBezTo>
                    <a:pt x="586245" y="-35604"/>
                    <a:pt x="661452" y="14999"/>
                    <a:pt x="822102" y="0"/>
                  </a:cubicBezTo>
                  <a:cubicBezTo>
                    <a:pt x="982753" y="-14999"/>
                    <a:pt x="1080456" y="20604"/>
                    <a:pt x="1224019" y="0"/>
                  </a:cubicBezTo>
                  <a:cubicBezTo>
                    <a:pt x="1367582" y="-20604"/>
                    <a:pt x="1649173" y="63991"/>
                    <a:pt x="1826894" y="0"/>
                  </a:cubicBezTo>
                  <a:cubicBezTo>
                    <a:pt x="1871237" y="188488"/>
                    <a:pt x="1782499" y="305659"/>
                    <a:pt x="1826894" y="417195"/>
                  </a:cubicBezTo>
                  <a:cubicBezTo>
                    <a:pt x="1639363" y="448237"/>
                    <a:pt x="1528324" y="382404"/>
                    <a:pt x="1424977" y="417195"/>
                  </a:cubicBezTo>
                  <a:cubicBezTo>
                    <a:pt x="1321630" y="451986"/>
                    <a:pt x="1149643" y="394991"/>
                    <a:pt x="1023061" y="417195"/>
                  </a:cubicBezTo>
                  <a:cubicBezTo>
                    <a:pt x="896479" y="439399"/>
                    <a:pt x="781527" y="374157"/>
                    <a:pt x="602875" y="417195"/>
                  </a:cubicBezTo>
                  <a:cubicBezTo>
                    <a:pt x="424223" y="460233"/>
                    <a:pt x="194867" y="360746"/>
                    <a:pt x="0" y="417195"/>
                  </a:cubicBezTo>
                  <a:cubicBezTo>
                    <a:pt x="-35161" y="296830"/>
                    <a:pt x="21347" y="84169"/>
                    <a:pt x="0" y="0"/>
                  </a:cubicBezTo>
                  <a:close/>
                </a:path>
                <a:path w="1826894" h="417195" stroke="0" extrusionOk="0">
                  <a:moveTo>
                    <a:pt x="0" y="0"/>
                  </a:moveTo>
                  <a:cubicBezTo>
                    <a:pt x="174367" y="-43193"/>
                    <a:pt x="311239" y="49203"/>
                    <a:pt x="420186" y="0"/>
                  </a:cubicBezTo>
                  <a:cubicBezTo>
                    <a:pt x="529133" y="-49203"/>
                    <a:pt x="718563" y="33414"/>
                    <a:pt x="822102" y="0"/>
                  </a:cubicBezTo>
                  <a:cubicBezTo>
                    <a:pt x="925641" y="-33414"/>
                    <a:pt x="1130592" y="53653"/>
                    <a:pt x="1278826" y="0"/>
                  </a:cubicBezTo>
                  <a:cubicBezTo>
                    <a:pt x="1427060" y="-53653"/>
                    <a:pt x="1706714" y="55328"/>
                    <a:pt x="1826894" y="0"/>
                  </a:cubicBezTo>
                  <a:cubicBezTo>
                    <a:pt x="1870636" y="183958"/>
                    <a:pt x="1794260" y="217625"/>
                    <a:pt x="1826894" y="417195"/>
                  </a:cubicBezTo>
                  <a:cubicBezTo>
                    <a:pt x="1691269" y="458860"/>
                    <a:pt x="1495994" y="391936"/>
                    <a:pt x="1388439" y="417195"/>
                  </a:cubicBezTo>
                  <a:cubicBezTo>
                    <a:pt x="1280884" y="442454"/>
                    <a:pt x="1097762" y="368462"/>
                    <a:pt x="968254" y="417195"/>
                  </a:cubicBezTo>
                  <a:cubicBezTo>
                    <a:pt x="838747" y="465928"/>
                    <a:pt x="624032" y="415628"/>
                    <a:pt x="529799" y="417195"/>
                  </a:cubicBezTo>
                  <a:cubicBezTo>
                    <a:pt x="435567" y="418762"/>
                    <a:pt x="125441" y="409327"/>
                    <a:pt x="0" y="417195"/>
                  </a:cubicBezTo>
                  <a:cubicBezTo>
                    <a:pt x="-44498" y="216384"/>
                    <a:pt x="36077" y="116409"/>
                    <a:pt x="0" y="0"/>
                  </a:cubicBezTo>
                  <a:close/>
                </a:path>
              </a:pathLst>
            </a:custGeom>
            <a:solidFill>
              <a:sysClr val="window" lastClr="FFFFFF">
                <a:alpha val="50000"/>
              </a:sysClr>
            </a:solidFill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𝑨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>
        <xdr:sp macro="" textlink="">
          <xdr:nvSpPr>
            <xdr:cNvPr id="360" name="CaixaDeTexto 41">
              <a:extLst>
                <a:ext uri="{FF2B5EF4-FFF2-40B4-BE49-F238E27FC236}">
                  <a16:creationId xmlns:a16="http://schemas.microsoft.com/office/drawing/2014/main" id="{D8BC32DC-2860-455A-A116-2378810EE089}"/>
                </a:ext>
              </a:extLst>
            </xdr:cNvPr>
            <xdr:cNvSpPr txBox="1"/>
          </xdr:nvSpPr>
          <xdr:spPr>
            <a:xfrm>
              <a:off x="619125" y="16563975"/>
              <a:ext cx="1826894" cy="417195"/>
            </a:xfrm>
            <a:prstGeom prst="rect">
              <a:avLst/>
            </a:prstGeom>
            <a:solidFill>
              <a:sysClr val="window" lastClr="FFFFFF">
                <a:alpha val="50000"/>
              </a:sysClr>
            </a:solidFill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custGeom>
                      <a:avLst/>
                      <a:gdLst>
                        <a:gd name="connsiteX0" fmla="*/ 0 w 1826894"/>
                        <a:gd name="connsiteY0" fmla="*/ 0 h 417195"/>
                        <a:gd name="connsiteX1" fmla="*/ 401917 w 1826894"/>
                        <a:gd name="connsiteY1" fmla="*/ 0 h 417195"/>
                        <a:gd name="connsiteX2" fmla="*/ 822102 w 1826894"/>
                        <a:gd name="connsiteY2" fmla="*/ 0 h 417195"/>
                        <a:gd name="connsiteX3" fmla="*/ 1224019 w 1826894"/>
                        <a:gd name="connsiteY3" fmla="*/ 0 h 417195"/>
                        <a:gd name="connsiteX4" fmla="*/ 1826894 w 1826894"/>
                        <a:gd name="connsiteY4" fmla="*/ 0 h 417195"/>
                        <a:gd name="connsiteX5" fmla="*/ 1826894 w 1826894"/>
                        <a:gd name="connsiteY5" fmla="*/ 417195 h 417195"/>
                        <a:gd name="connsiteX6" fmla="*/ 1424977 w 1826894"/>
                        <a:gd name="connsiteY6" fmla="*/ 417195 h 417195"/>
                        <a:gd name="connsiteX7" fmla="*/ 1023061 w 1826894"/>
                        <a:gd name="connsiteY7" fmla="*/ 417195 h 417195"/>
                        <a:gd name="connsiteX8" fmla="*/ 602875 w 1826894"/>
                        <a:gd name="connsiteY8" fmla="*/ 417195 h 417195"/>
                        <a:gd name="connsiteX9" fmla="*/ 0 w 1826894"/>
                        <a:gd name="connsiteY9" fmla="*/ 417195 h 417195"/>
                        <a:gd name="connsiteX10" fmla="*/ 0 w 1826894"/>
                        <a:gd name="connsiteY10" fmla="*/ 0 h 41719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</a:cxnLst>
                      <a:rect l="l" t="t" r="r" b="b"/>
                      <a:pathLst>
                        <a:path w="1826894" h="417195" fill="none" extrusionOk="0">
                          <a:moveTo>
                            <a:pt x="0" y="0"/>
                          </a:moveTo>
                          <a:cubicBezTo>
                            <a:pt x="157454" y="-12551"/>
                            <a:pt x="217589" y="35604"/>
                            <a:pt x="401917" y="0"/>
                          </a:cubicBezTo>
                          <a:cubicBezTo>
                            <a:pt x="586245" y="-35604"/>
                            <a:pt x="661452" y="14999"/>
                            <a:pt x="822102" y="0"/>
                          </a:cubicBezTo>
                          <a:cubicBezTo>
                            <a:pt x="982753" y="-14999"/>
                            <a:pt x="1080456" y="20604"/>
                            <a:pt x="1224019" y="0"/>
                          </a:cubicBezTo>
                          <a:cubicBezTo>
                            <a:pt x="1367582" y="-20604"/>
                            <a:pt x="1649173" y="63991"/>
                            <a:pt x="1826894" y="0"/>
                          </a:cubicBezTo>
                          <a:cubicBezTo>
                            <a:pt x="1871237" y="188488"/>
                            <a:pt x="1782499" y="305659"/>
                            <a:pt x="1826894" y="417195"/>
                          </a:cubicBezTo>
                          <a:cubicBezTo>
                            <a:pt x="1639363" y="448237"/>
                            <a:pt x="1528324" y="382404"/>
                            <a:pt x="1424977" y="417195"/>
                          </a:cubicBezTo>
                          <a:cubicBezTo>
                            <a:pt x="1321630" y="451986"/>
                            <a:pt x="1149643" y="394991"/>
                            <a:pt x="1023061" y="417195"/>
                          </a:cubicBezTo>
                          <a:cubicBezTo>
                            <a:pt x="896479" y="439399"/>
                            <a:pt x="781527" y="374157"/>
                            <a:pt x="602875" y="417195"/>
                          </a:cubicBezTo>
                          <a:cubicBezTo>
                            <a:pt x="424223" y="460233"/>
                            <a:pt x="194867" y="360746"/>
                            <a:pt x="0" y="417195"/>
                          </a:cubicBezTo>
                          <a:cubicBezTo>
                            <a:pt x="-35161" y="296830"/>
                            <a:pt x="21347" y="84169"/>
                            <a:pt x="0" y="0"/>
                          </a:cubicBezTo>
                          <a:close/>
                        </a:path>
                        <a:path w="1826894" h="417195" stroke="0" extrusionOk="0">
                          <a:moveTo>
                            <a:pt x="0" y="0"/>
                          </a:moveTo>
                          <a:cubicBezTo>
                            <a:pt x="174367" y="-43193"/>
                            <a:pt x="311239" y="49203"/>
                            <a:pt x="420186" y="0"/>
                          </a:cubicBezTo>
                          <a:cubicBezTo>
                            <a:pt x="529133" y="-49203"/>
                            <a:pt x="718563" y="33414"/>
                            <a:pt x="822102" y="0"/>
                          </a:cubicBezTo>
                          <a:cubicBezTo>
                            <a:pt x="925641" y="-33414"/>
                            <a:pt x="1130592" y="53653"/>
                            <a:pt x="1278826" y="0"/>
                          </a:cubicBezTo>
                          <a:cubicBezTo>
                            <a:pt x="1427060" y="-53653"/>
                            <a:pt x="1706714" y="55328"/>
                            <a:pt x="1826894" y="0"/>
                          </a:cubicBezTo>
                          <a:cubicBezTo>
                            <a:pt x="1870636" y="183958"/>
                            <a:pt x="1794260" y="217625"/>
                            <a:pt x="1826894" y="417195"/>
                          </a:cubicBezTo>
                          <a:cubicBezTo>
                            <a:pt x="1691269" y="458860"/>
                            <a:pt x="1495994" y="391936"/>
                            <a:pt x="1388439" y="417195"/>
                          </a:cubicBezTo>
                          <a:cubicBezTo>
                            <a:pt x="1280884" y="442454"/>
                            <a:pt x="1097762" y="368462"/>
                            <a:pt x="968254" y="417195"/>
                          </a:cubicBezTo>
                          <a:cubicBezTo>
                            <a:pt x="838747" y="465928"/>
                            <a:pt x="624032" y="415628"/>
                            <a:pt x="529799" y="417195"/>
                          </a:cubicBezTo>
                          <a:cubicBezTo>
                            <a:pt x="435567" y="418762"/>
                            <a:pt x="125441" y="409327"/>
                            <a:pt x="0" y="417195"/>
                          </a:cubicBezTo>
                          <a:cubicBezTo>
                            <a:pt x="-44498" y="216384"/>
                            <a:pt x="36077" y="116409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𝑨~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〖𝟑,𝟏〗^𝟐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</xdr:col>
      <xdr:colOff>9525</xdr:colOff>
      <xdr:row>77</xdr:row>
      <xdr:rowOff>114300</xdr:rowOff>
    </xdr:from>
    <xdr:to>
      <xdr:col>3</xdr:col>
      <xdr:colOff>588644</xdr:colOff>
      <xdr:row>79</xdr:row>
      <xdr:rowOff>150495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1" name="CaixaDeTexto 41">
              <a:extLst>
                <a:ext uri="{FF2B5EF4-FFF2-40B4-BE49-F238E27FC236}">
                  <a16:creationId xmlns:a16="http://schemas.microsoft.com/office/drawing/2014/main" id="{40CEC10D-F22C-4447-8900-D9BB2B415CF3}"/>
                </a:ext>
              </a:extLst>
            </xdr:cNvPr>
            <xdr:cNvSpPr txBox="1"/>
          </xdr:nvSpPr>
          <xdr:spPr>
            <a:xfrm>
              <a:off x="619125" y="17154525"/>
              <a:ext cx="1826894" cy="417195"/>
            </a:xfrm>
            <a:custGeom>
              <a:avLst/>
              <a:gdLst>
                <a:gd name="connsiteX0" fmla="*/ 0 w 1826894"/>
                <a:gd name="connsiteY0" fmla="*/ 0 h 417195"/>
                <a:gd name="connsiteX1" fmla="*/ 401917 w 1826894"/>
                <a:gd name="connsiteY1" fmla="*/ 0 h 417195"/>
                <a:gd name="connsiteX2" fmla="*/ 822102 w 1826894"/>
                <a:gd name="connsiteY2" fmla="*/ 0 h 417195"/>
                <a:gd name="connsiteX3" fmla="*/ 1224019 w 1826894"/>
                <a:gd name="connsiteY3" fmla="*/ 0 h 417195"/>
                <a:gd name="connsiteX4" fmla="*/ 1826894 w 1826894"/>
                <a:gd name="connsiteY4" fmla="*/ 0 h 417195"/>
                <a:gd name="connsiteX5" fmla="*/ 1826894 w 1826894"/>
                <a:gd name="connsiteY5" fmla="*/ 417195 h 417195"/>
                <a:gd name="connsiteX6" fmla="*/ 1424977 w 1826894"/>
                <a:gd name="connsiteY6" fmla="*/ 417195 h 417195"/>
                <a:gd name="connsiteX7" fmla="*/ 1023061 w 1826894"/>
                <a:gd name="connsiteY7" fmla="*/ 417195 h 417195"/>
                <a:gd name="connsiteX8" fmla="*/ 602875 w 1826894"/>
                <a:gd name="connsiteY8" fmla="*/ 417195 h 417195"/>
                <a:gd name="connsiteX9" fmla="*/ 0 w 1826894"/>
                <a:gd name="connsiteY9" fmla="*/ 417195 h 417195"/>
                <a:gd name="connsiteX10" fmla="*/ 0 w 1826894"/>
                <a:gd name="connsiteY10" fmla="*/ 0 h 41719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826894" h="417195" fill="none" extrusionOk="0">
                  <a:moveTo>
                    <a:pt x="0" y="0"/>
                  </a:moveTo>
                  <a:cubicBezTo>
                    <a:pt x="157454" y="-12551"/>
                    <a:pt x="217589" y="35604"/>
                    <a:pt x="401917" y="0"/>
                  </a:cubicBezTo>
                  <a:cubicBezTo>
                    <a:pt x="586245" y="-35604"/>
                    <a:pt x="661452" y="14999"/>
                    <a:pt x="822102" y="0"/>
                  </a:cubicBezTo>
                  <a:cubicBezTo>
                    <a:pt x="982753" y="-14999"/>
                    <a:pt x="1080456" y="20604"/>
                    <a:pt x="1224019" y="0"/>
                  </a:cubicBezTo>
                  <a:cubicBezTo>
                    <a:pt x="1367582" y="-20604"/>
                    <a:pt x="1649173" y="63991"/>
                    <a:pt x="1826894" y="0"/>
                  </a:cubicBezTo>
                  <a:cubicBezTo>
                    <a:pt x="1871237" y="188488"/>
                    <a:pt x="1782499" y="305659"/>
                    <a:pt x="1826894" y="417195"/>
                  </a:cubicBezTo>
                  <a:cubicBezTo>
                    <a:pt x="1639363" y="448237"/>
                    <a:pt x="1528324" y="382404"/>
                    <a:pt x="1424977" y="417195"/>
                  </a:cubicBezTo>
                  <a:cubicBezTo>
                    <a:pt x="1321630" y="451986"/>
                    <a:pt x="1149643" y="394991"/>
                    <a:pt x="1023061" y="417195"/>
                  </a:cubicBezTo>
                  <a:cubicBezTo>
                    <a:pt x="896479" y="439399"/>
                    <a:pt x="781527" y="374157"/>
                    <a:pt x="602875" y="417195"/>
                  </a:cubicBezTo>
                  <a:cubicBezTo>
                    <a:pt x="424223" y="460233"/>
                    <a:pt x="194867" y="360746"/>
                    <a:pt x="0" y="417195"/>
                  </a:cubicBezTo>
                  <a:cubicBezTo>
                    <a:pt x="-35161" y="296830"/>
                    <a:pt x="21347" y="84169"/>
                    <a:pt x="0" y="0"/>
                  </a:cubicBezTo>
                  <a:close/>
                </a:path>
                <a:path w="1826894" h="417195" stroke="0" extrusionOk="0">
                  <a:moveTo>
                    <a:pt x="0" y="0"/>
                  </a:moveTo>
                  <a:cubicBezTo>
                    <a:pt x="174367" y="-43193"/>
                    <a:pt x="311239" y="49203"/>
                    <a:pt x="420186" y="0"/>
                  </a:cubicBezTo>
                  <a:cubicBezTo>
                    <a:pt x="529133" y="-49203"/>
                    <a:pt x="718563" y="33414"/>
                    <a:pt x="822102" y="0"/>
                  </a:cubicBezTo>
                  <a:cubicBezTo>
                    <a:pt x="925641" y="-33414"/>
                    <a:pt x="1130592" y="53653"/>
                    <a:pt x="1278826" y="0"/>
                  </a:cubicBezTo>
                  <a:cubicBezTo>
                    <a:pt x="1427060" y="-53653"/>
                    <a:pt x="1706714" y="55328"/>
                    <a:pt x="1826894" y="0"/>
                  </a:cubicBezTo>
                  <a:cubicBezTo>
                    <a:pt x="1870636" y="183958"/>
                    <a:pt x="1794260" y="217625"/>
                    <a:pt x="1826894" y="417195"/>
                  </a:cubicBezTo>
                  <a:cubicBezTo>
                    <a:pt x="1691269" y="458860"/>
                    <a:pt x="1495994" y="391936"/>
                    <a:pt x="1388439" y="417195"/>
                  </a:cubicBezTo>
                  <a:cubicBezTo>
                    <a:pt x="1280884" y="442454"/>
                    <a:pt x="1097762" y="368462"/>
                    <a:pt x="968254" y="417195"/>
                  </a:cubicBezTo>
                  <a:cubicBezTo>
                    <a:pt x="838747" y="465928"/>
                    <a:pt x="624032" y="415628"/>
                    <a:pt x="529799" y="417195"/>
                  </a:cubicBezTo>
                  <a:cubicBezTo>
                    <a:pt x="435567" y="418762"/>
                    <a:pt x="125441" y="409327"/>
                    <a:pt x="0" y="417195"/>
                  </a:cubicBezTo>
                  <a:cubicBezTo>
                    <a:pt x="-44498" y="216384"/>
                    <a:pt x="36077" y="116409"/>
                    <a:pt x="0" y="0"/>
                  </a:cubicBezTo>
                  <a:close/>
                </a:path>
              </a:pathLst>
            </a:custGeom>
            <a:solidFill>
              <a:sysClr val="window" lastClr="FFFFFF">
                <a:alpha val="50000"/>
              </a:sysClr>
            </a:solidFill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𝑩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𝟏𝟑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>
        <xdr:sp macro="" textlink="">
          <xdr:nvSpPr>
            <xdr:cNvPr id="361" name="CaixaDeTexto 41">
              <a:extLst>
                <a:ext uri="{FF2B5EF4-FFF2-40B4-BE49-F238E27FC236}">
                  <a16:creationId xmlns:a16="http://schemas.microsoft.com/office/drawing/2014/main" id="{40CEC10D-F22C-4447-8900-D9BB2B415CF3}"/>
                </a:ext>
              </a:extLst>
            </xdr:cNvPr>
            <xdr:cNvSpPr txBox="1"/>
          </xdr:nvSpPr>
          <xdr:spPr>
            <a:xfrm>
              <a:off x="619125" y="17154525"/>
              <a:ext cx="1826894" cy="417195"/>
            </a:xfrm>
            <a:prstGeom prst="rect">
              <a:avLst/>
            </a:prstGeom>
            <a:solidFill>
              <a:sysClr val="window" lastClr="FFFFFF">
                <a:alpha val="50000"/>
              </a:sysClr>
            </a:solidFill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custGeom>
                      <a:avLst/>
                      <a:gdLst>
                        <a:gd name="connsiteX0" fmla="*/ 0 w 1826894"/>
                        <a:gd name="connsiteY0" fmla="*/ 0 h 417195"/>
                        <a:gd name="connsiteX1" fmla="*/ 401917 w 1826894"/>
                        <a:gd name="connsiteY1" fmla="*/ 0 h 417195"/>
                        <a:gd name="connsiteX2" fmla="*/ 822102 w 1826894"/>
                        <a:gd name="connsiteY2" fmla="*/ 0 h 417195"/>
                        <a:gd name="connsiteX3" fmla="*/ 1224019 w 1826894"/>
                        <a:gd name="connsiteY3" fmla="*/ 0 h 417195"/>
                        <a:gd name="connsiteX4" fmla="*/ 1826894 w 1826894"/>
                        <a:gd name="connsiteY4" fmla="*/ 0 h 417195"/>
                        <a:gd name="connsiteX5" fmla="*/ 1826894 w 1826894"/>
                        <a:gd name="connsiteY5" fmla="*/ 417195 h 417195"/>
                        <a:gd name="connsiteX6" fmla="*/ 1424977 w 1826894"/>
                        <a:gd name="connsiteY6" fmla="*/ 417195 h 417195"/>
                        <a:gd name="connsiteX7" fmla="*/ 1023061 w 1826894"/>
                        <a:gd name="connsiteY7" fmla="*/ 417195 h 417195"/>
                        <a:gd name="connsiteX8" fmla="*/ 602875 w 1826894"/>
                        <a:gd name="connsiteY8" fmla="*/ 417195 h 417195"/>
                        <a:gd name="connsiteX9" fmla="*/ 0 w 1826894"/>
                        <a:gd name="connsiteY9" fmla="*/ 417195 h 417195"/>
                        <a:gd name="connsiteX10" fmla="*/ 0 w 1826894"/>
                        <a:gd name="connsiteY10" fmla="*/ 0 h 41719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</a:cxnLst>
                      <a:rect l="l" t="t" r="r" b="b"/>
                      <a:pathLst>
                        <a:path w="1826894" h="417195" fill="none" extrusionOk="0">
                          <a:moveTo>
                            <a:pt x="0" y="0"/>
                          </a:moveTo>
                          <a:cubicBezTo>
                            <a:pt x="157454" y="-12551"/>
                            <a:pt x="217589" y="35604"/>
                            <a:pt x="401917" y="0"/>
                          </a:cubicBezTo>
                          <a:cubicBezTo>
                            <a:pt x="586245" y="-35604"/>
                            <a:pt x="661452" y="14999"/>
                            <a:pt x="822102" y="0"/>
                          </a:cubicBezTo>
                          <a:cubicBezTo>
                            <a:pt x="982753" y="-14999"/>
                            <a:pt x="1080456" y="20604"/>
                            <a:pt x="1224019" y="0"/>
                          </a:cubicBezTo>
                          <a:cubicBezTo>
                            <a:pt x="1367582" y="-20604"/>
                            <a:pt x="1649173" y="63991"/>
                            <a:pt x="1826894" y="0"/>
                          </a:cubicBezTo>
                          <a:cubicBezTo>
                            <a:pt x="1871237" y="188488"/>
                            <a:pt x="1782499" y="305659"/>
                            <a:pt x="1826894" y="417195"/>
                          </a:cubicBezTo>
                          <a:cubicBezTo>
                            <a:pt x="1639363" y="448237"/>
                            <a:pt x="1528324" y="382404"/>
                            <a:pt x="1424977" y="417195"/>
                          </a:cubicBezTo>
                          <a:cubicBezTo>
                            <a:pt x="1321630" y="451986"/>
                            <a:pt x="1149643" y="394991"/>
                            <a:pt x="1023061" y="417195"/>
                          </a:cubicBezTo>
                          <a:cubicBezTo>
                            <a:pt x="896479" y="439399"/>
                            <a:pt x="781527" y="374157"/>
                            <a:pt x="602875" y="417195"/>
                          </a:cubicBezTo>
                          <a:cubicBezTo>
                            <a:pt x="424223" y="460233"/>
                            <a:pt x="194867" y="360746"/>
                            <a:pt x="0" y="417195"/>
                          </a:cubicBezTo>
                          <a:cubicBezTo>
                            <a:pt x="-35161" y="296830"/>
                            <a:pt x="21347" y="84169"/>
                            <a:pt x="0" y="0"/>
                          </a:cubicBezTo>
                          <a:close/>
                        </a:path>
                        <a:path w="1826894" h="417195" stroke="0" extrusionOk="0">
                          <a:moveTo>
                            <a:pt x="0" y="0"/>
                          </a:moveTo>
                          <a:cubicBezTo>
                            <a:pt x="174367" y="-43193"/>
                            <a:pt x="311239" y="49203"/>
                            <a:pt x="420186" y="0"/>
                          </a:cubicBezTo>
                          <a:cubicBezTo>
                            <a:pt x="529133" y="-49203"/>
                            <a:pt x="718563" y="33414"/>
                            <a:pt x="822102" y="0"/>
                          </a:cubicBezTo>
                          <a:cubicBezTo>
                            <a:pt x="925641" y="-33414"/>
                            <a:pt x="1130592" y="53653"/>
                            <a:pt x="1278826" y="0"/>
                          </a:cubicBezTo>
                          <a:cubicBezTo>
                            <a:pt x="1427060" y="-53653"/>
                            <a:pt x="1706714" y="55328"/>
                            <a:pt x="1826894" y="0"/>
                          </a:cubicBezTo>
                          <a:cubicBezTo>
                            <a:pt x="1870636" y="183958"/>
                            <a:pt x="1794260" y="217625"/>
                            <a:pt x="1826894" y="417195"/>
                          </a:cubicBezTo>
                          <a:cubicBezTo>
                            <a:pt x="1691269" y="458860"/>
                            <a:pt x="1495994" y="391936"/>
                            <a:pt x="1388439" y="417195"/>
                          </a:cubicBezTo>
                          <a:cubicBezTo>
                            <a:pt x="1280884" y="442454"/>
                            <a:pt x="1097762" y="368462"/>
                            <a:pt x="968254" y="417195"/>
                          </a:cubicBezTo>
                          <a:cubicBezTo>
                            <a:pt x="838747" y="465928"/>
                            <a:pt x="624032" y="415628"/>
                            <a:pt x="529799" y="417195"/>
                          </a:cubicBezTo>
                          <a:cubicBezTo>
                            <a:pt x="435567" y="418762"/>
                            <a:pt x="125441" y="409327"/>
                            <a:pt x="0" y="417195"/>
                          </a:cubicBezTo>
                          <a:cubicBezTo>
                            <a:pt x="-44498" y="216384"/>
                            <a:pt x="36077" y="116409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𝑩~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𝟏𝟑,𝟏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〖𝟐,𝟓〗^𝟐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6</xdr:col>
      <xdr:colOff>409576</xdr:colOff>
      <xdr:row>87</xdr:row>
      <xdr:rowOff>123825</xdr:rowOff>
    </xdr:from>
    <xdr:to>
      <xdr:col>12</xdr:col>
      <xdr:colOff>285750</xdr:colOff>
      <xdr:row>89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4" name="CaixaDeTexto 2">
              <a:extLst>
                <a:ext uri="{FF2B5EF4-FFF2-40B4-BE49-F238E27FC236}">
                  <a16:creationId xmlns:a16="http://schemas.microsoft.com/office/drawing/2014/main" id="{6E39EBC3-093D-466D-9A9B-41F4ED183E32}"/>
                </a:ext>
              </a:extLst>
            </xdr:cNvPr>
            <xdr:cNvSpPr txBox="1"/>
          </xdr:nvSpPr>
          <xdr:spPr>
            <a:xfrm>
              <a:off x="4095751" y="19135725"/>
              <a:ext cx="3533774" cy="390525"/>
            </a:xfrm>
            <a:custGeom>
              <a:avLst/>
              <a:gdLst>
                <a:gd name="connsiteX0" fmla="*/ 0 w 3533774"/>
                <a:gd name="connsiteY0" fmla="*/ 0 h 390525"/>
                <a:gd name="connsiteX1" fmla="*/ 624300 w 3533774"/>
                <a:gd name="connsiteY1" fmla="*/ 0 h 390525"/>
                <a:gd name="connsiteX2" fmla="*/ 1142587 w 3533774"/>
                <a:gd name="connsiteY2" fmla="*/ 0 h 390525"/>
                <a:gd name="connsiteX3" fmla="*/ 1731549 w 3533774"/>
                <a:gd name="connsiteY3" fmla="*/ 0 h 390525"/>
                <a:gd name="connsiteX4" fmla="*/ 2320512 w 3533774"/>
                <a:gd name="connsiteY4" fmla="*/ 0 h 390525"/>
                <a:gd name="connsiteX5" fmla="*/ 2980149 w 3533774"/>
                <a:gd name="connsiteY5" fmla="*/ 0 h 390525"/>
                <a:gd name="connsiteX6" fmla="*/ 3533774 w 3533774"/>
                <a:gd name="connsiteY6" fmla="*/ 0 h 390525"/>
                <a:gd name="connsiteX7" fmla="*/ 3533774 w 3533774"/>
                <a:gd name="connsiteY7" fmla="*/ 390525 h 390525"/>
                <a:gd name="connsiteX8" fmla="*/ 2944812 w 3533774"/>
                <a:gd name="connsiteY8" fmla="*/ 390525 h 390525"/>
                <a:gd name="connsiteX9" fmla="*/ 2285174 w 3533774"/>
                <a:gd name="connsiteY9" fmla="*/ 390525 h 390525"/>
                <a:gd name="connsiteX10" fmla="*/ 1625536 w 3533774"/>
                <a:gd name="connsiteY10" fmla="*/ 390525 h 390525"/>
                <a:gd name="connsiteX11" fmla="*/ 1071911 w 3533774"/>
                <a:gd name="connsiteY11" fmla="*/ 390525 h 390525"/>
                <a:gd name="connsiteX12" fmla="*/ 553625 w 3533774"/>
                <a:gd name="connsiteY12" fmla="*/ 390525 h 390525"/>
                <a:gd name="connsiteX13" fmla="*/ 0 w 3533774"/>
                <a:gd name="connsiteY13" fmla="*/ 390525 h 390525"/>
                <a:gd name="connsiteX14" fmla="*/ 0 w 3533774"/>
                <a:gd name="connsiteY14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3533774" h="390525" fill="none" extrusionOk="0">
                  <a:moveTo>
                    <a:pt x="0" y="0"/>
                  </a:moveTo>
                  <a:cubicBezTo>
                    <a:pt x="127845" y="-1568"/>
                    <a:pt x="426934" y="16244"/>
                    <a:pt x="624300" y="0"/>
                  </a:cubicBezTo>
                  <a:cubicBezTo>
                    <a:pt x="821666" y="-16244"/>
                    <a:pt x="938635" y="10902"/>
                    <a:pt x="1142587" y="0"/>
                  </a:cubicBezTo>
                  <a:cubicBezTo>
                    <a:pt x="1346539" y="-10902"/>
                    <a:pt x="1560745" y="69594"/>
                    <a:pt x="1731549" y="0"/>
                  </a:cubicBezTo>
                  <a:cubicBezTo>
                    <a:pt x="1902353" y="-69594"/>
                    <a:pt x="2050376" y="64304"/>
                    <a:pt x="2320512" y="0"/>
                  </a:cubicBezTo>
                  <a:cubicBezTo>
                    <a:pt x="2590648" y="-64304"/>
                    <a:pt x="2695021" y="20359"/>
                    <a:pt x="2980149" y="0"/>
                  </a:cubicBezTo>
                  <a:cubicBezTo>
                    <a:pt x="3265277" y="-20359"/>
                    <a:pt x="3411991" y="45657"/>
                    <a:pt x="3533774" y="0"/>
                  </a:cubicBezTo>
                  <a:cubicBezTo>
                    <a:pt x="3556972" y="114333"/>
                    <a:pt x="3518354" y="252566"/>
                    <a:pt x="3533774" y="390525"/>
                  </a:cubicBezTo>
                  <a:cubicBezTo>
                    <a:pt x="3301664" y="436576"/>
                    <a:pt x="3120748" y="372347"/>
                    <a:pt x="2944812" y="390525"/>
                  </a:cubicBezTo>
                  <a:cubicBezTo>
                    <a:pt x="2768876" y="408703"/>
                    <a:pt x="2468651" y="376244"/>
                    <a:pt x="2285174" y="390525"/>
                  </a:cubicBezTo>
                  <a:cubicBezTo>
                    <a:pt x="2101697" y="404806"/>
                    <a:pt x="1815417" y="330723"/>
                    <a:pt x="1625536" y="390525"/>
                  </a:cubicBezTo>
                  <a:cubicBezTo>
                    <a:pt x="1435655" y="450327"/>
                    <a:pt x="1326571" y="375251"/>
                    <a:pt x="1071911" y="390525"/>
                  </a:cubicBezTo>
                  <a:cubicBezTo>
                    <a:pt x="817251" y="405799"/>
                    <a:pt x="694854" y="349900"/>
                    <a:pt x="553625" y="390525"/>
                  </a:cubicBezTo>
                  <a:cubicBezTo>
                    <a:pt x="412396" y="431150"/>
                    <a:pt x="136095" y="335907"/>
                    <a:pt x="0" y="390525"/>
                  </a:cubicBezTo>
                  <a:cubicBezTo>
                    <a:pt x="-3787" y="259631"/>
                    <a:pt x="28549" y="141375"/>
                    <a:pt x="0" y="0"/>
                  </a:cubicBezTo>
                  <a:close/>
                </a:path>
                <a:path w="3533774" h="390525" stroke="0" extrusionOk="0">
                  <a:moveTo>
                    <a:pt x="0" y="0"/>
                  </a:moveTo>
                  <a:cubicBezTo>
                    <a:pt x="158368" y="-48500"/>
                    <a:pt x="307773" y="8440"/>
                    <a:pt x="588962" y="0"/>
                  </a:cubicBezTo>
                  <a:cubicBezTo>
                    <a:pt x="870151" y="-8440"/>
                    <a:pt x="920677" y="1436"/>
                    <a:pt x="1142587" y="0"/>
                  </a:cubicBezTo>
                  <a:cubicBezTo>
                    <a:pt x="1364497" y="-1436"/>
                    <a:pt x="1521794" y="15074"/>
                    <a:pt x="1766887" y="0"/>
                  </a:cubicBezTo>
                  <a:cubicBezTo>
                    <a:pt x="2011980" y="-15074"/>
                    <a:pt x="2082619" y="52414"/>
                    <a:pt x="2320512" y="0"/>
                  </a:cubicBezTo>
                  <a:cubicBezTo>
                    <a:pt x="2558406" y="-52414"/>
                    <a:pt x="2651223" y="40390"/>
                    <a:pt x="2838798" y="0"/>
                  </a:cubicBezTo>
                  <a:cubicBezTo>
                    <a:pt x="3026373" y="-40390"/>
                    <a:pt x="3372933" y="66885"/>
                    <a:pt x="3533774" y="0"/>
                  </a:cubicBezTo>
                  <a:cubicBezTo>
                    <a:pt x="3540461" y="108456"/>
                    <a:pt x="3532251" y="201771"/>
                    <a:pt x="3533774" y="390525"/>
                  </a:cubicBezTo>
                  <a:cubicBezTo>
                    <a:pt x="3237194" y="412321"/>
                    <a:pt x="3139615" y="319460"/>
                    <a:pt x="2874136" y="390525"/>
                  </a:cubicBezTo>
                  <a:cubicBezTo>
                    <a:pt x="2608657" y="461590"/>
                    <a:pt x="2577813" y="359109"/>
                    <a:pt x="2320512" y="390525"/>
                  </a:cubicBezTo>
                  <a:cubicBezTo>
                    <a:pt x="2063211" y="421941"/>
                    <a:pt x="1922467" y="358576"/>
                    <a:pt x="1802225" y="390525"/>
                  </a:cubicBezTo>
                  <a:cubicBezTo>
                    <a:pt x="1681983" y="422474"/>
                    <a:pt x="1489576" y="347261"/>
                    <a:pt x="1283938" y="390525"/>
                  </a:cubicBezTo>
                  <a:cubicBezTo>
                    <a:pt x="1078300" y="433789"/>
                    <a:pt x="1022187" y="371613"/>
                    <a:pt x="765651" y="390525"/>
                  </a:cubicBezTo>
                  <a:cubicBezTo>
                    <a:pt x="509115" y="409437"/>
                    <a:pt x="195986" y="371903"/>
                    <a:pt x="0" y="390525"/>
                  </a:cubicBezTo>
                  <a:cubicBezTo>
                    <a:pt x="-11092" y="260079"/>
                    <a:pt x="39901" y="161712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FFC000"/>
              </a:solidFill>
              <a:extLst>
                <a:ext uri="{C807C97D-BFC1-408E-A445-0C87EB9F89A2}">
                  <ask:lineSketchStyleProps xmlns:ask="http://schemas.microsoft.com/office/drawing/2018/sketchyshapes" sd="2020241620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/>
                <a:t>Se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pt-P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  <m:r>
                    <a:rPr lang="pt-P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𝑵</m:t>
                  </m:r>
                  <m:r>
                    <a:rPr lang="pt-P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m:rPr>
                      <m:nor/>
                    </m:rPr>
                    <a:rPr lang="pt-PT" sz="11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µ,</m:t>
                  </m:r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l-GR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𝝈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pt-PT" sz="1100" b="1"/>
                <a:t>, i=1,2,...,n então Y=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pt-PT" sz="1100" b="1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pt-PT" sz="1100" b="1" i="1">
                          <a:latin typeface="Cambria Math" panose="02040503050406030204" pitchFamily="18" charset="0"/>
                        </a:rPr>
                        <m:t>𝒊</m:t>
                      </m:r>
                      <m:r>
                        <a:rPr lang="pt-PT" sz="1100" b="1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𝒏</m:t>
                      </m:r>
                    </m:sup>
                    <m:e>
                      <m:sSub>
                        <m:sSub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𝑿</m:t>
                          </m:r>
                        </m:e>
                        <m:sub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𝒊</m:t>
                          </m:r>
                        </m:sub>
                      </m:s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~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𝑵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µ,</m:t>
                      </m:r>
                      <m:r>
                        <m:rPr>
                          <m:nor/>
                        </m:rPr>
                        <a:rPr lang="pt-PT" sz="1100" b="1" i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n</m:t>
                      </m:r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l-GR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𝝈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nary>
                </m:oMath>
              </a14:m>
              <a:endParaRPr lang="pt-PT" sz="1100" b="1"/>
            </a:p>
          </xdr:txBody>
        </xdr:sp>
      </mc:Choice>
      <mc:Fallback xmlns="">
        <xdr:sp macro="" textlink="">
          <xdr:nvSpPr>
            <xdr:cNvPr id="32" name="CaixaDeTexto 2">
              <a:extLst>
                <a:ext uri="{FF2B5EF4-FFF2-40B4-BE49-F238E27FC236}">
                  <a16:creationId xmlns:a16="http://schemas.microsoft.com/office/drawing/2014/main" id="{6E39EBC3-093D-466D-9A9B-41F4ED183E32}"/>
                </a:ext>
              </a:extLst>
            </xdr:cNvPr>
            <xdr:cNvSpPr txBox="1"/>
          </xdr:nvSpPr>
          <xdr:spPr>
            <a:xfrm>
              <a:off x="4095751" y="19135725"/>
              <a:ext cx="3533774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  <a:extLst>
                <a:ext uri="{C807C97D-BFC1-408E-A445-0C87EB9F89A2}">
                  <ask:lineSketchStyleProps xmlns:ask="http://schemas.microsoft.com/office/drawing/2018/sketchyshapes" sd="2020241620">
                    <a:custGeom>
                      <a:avLst/>
                      <a:gdLst>
                        <a:gd name="connsiteX0" fmla="*/ 0 w 3533774"/>
                        <a:gd name="connsiteY0" fmla="*/ 0 h 390525"/>
                        <a:gd name="connsiteX1" fmla="*/ 624300 w 3533774"/>
                        <a:gd name="connsiteY1" fmla="*/ 0 h 390525"/>
                        <a:gd name="connsiteX2" fmla="*/ 1142587 w 3533774"/>
                        <a:gd name="connsiteY2" fmla="*/ 0 h 390525"/>
                        <a:gd name="connsiteX3" fmla="*/ 1731549 w 3533774"/>
                        <a:gd name="connsiteY3" fmla="*/ 0 h 390525"/>
                        <a:gd name="connsiteX4" fmla="*/ 2320512 w 3533774"/>
                        <a:gd name="connsiteY4" fmla="*/ 0 h 390525"/>
                        <a:gd name="connsiteX5" fmla="*/ 2980149 w 3533774"/>
                        <a:gd name="connsiteY5" fmla="*/ 0 h 390525"/>
                        <a:gd name="connsiteX6" fmla="*/ 3533774 w 3533774"/>
                        <a:gd name="connsiteY6" fmla="*/ 0 h 390525"/>
                        <a:gd name="connsiteX7" fmla="*/ 3533774 w 3533774"/>
                        <a:gd name="connsiteY7" fmla="*/ 390525 h 390525"/>
                        <a:gd name="connsiteX8" fmla="*/ 2944812 w 3533774"/>
                        <a:gd name="connsiteY8" fmla="*/ 390525 h 390525"/>
                        <a:gd name="connsiteX9" fmla="*/ 2285174 w 3533774"/>
                        <a:gd name="connsiteY9" fmla="*/ 390525 h 390525"/>
                        <a:gd name="connsiteX10" fmla="*/ 1625536 w 3533774"/>
                        <a:gd name="connsiteY10" fmla="*/ 390525 h 390525"/>
                        <a:gd name="connsiteX11" fmla="*/ 1071911 w 3533774"/>
                        <a:gd name="connsiteY11" fmla="*/ 390525 h 390525"/>
                        <a:gd name="connsiteX12" fmla="*/ 553625 w 3533774"/>
                        <a:gd name="connsiteY12" fmla="*/ 390525 h 390525"/>
                        <a:gd name="connsiteX13" fmla="*/ 0 w 3533774"/>
                        <a:gd name="connsiteY13" fmla="*/ 390525 h 390525"/>
                        <a:gd name="connsiteX14" fmla="*/ 0 w 3533774"/>
                        <a:gd name="connsiteY14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</a:cxnLst>
                      <a:rect l="l" t="t" r="r" b="b"/>
                      <a:pathLst>
                        <a:path w="3533774" h="390525" fill="none" extrusionOk="0">
                          <a:moveTo>
                            <a:pt x="0" y="0"/>
                          </a:moveTo>
                          <a:cubicBezTo>
                            <a:pt x="127845" y="-1568"/>
                            <a:pt x="426934" y="16244"/>
                            <a:pt x="624300" y="0"/>
                          </a:cubicBezTo>
                          <a:cubicBezTo>
                            <a:pt x="821666" y="-16244"/>
                            <a:pt x="938635" y="10902"/>
                            <a:pt x="1142587" y="0"/>
                          </a:cubicBezTo>
                          <a:cubicBezTo>
                            <a:pt x="1346539" y="-10902"/>
                            <a:pt x="1560745" y="69594"/>
                            <a:pt x="1731549" y="0"/>
                          </a:cubicBezTo>
                          <a:cubicBezTo>
                            <a:pt x="1902353" y="-69594"/>
                            <a:pt x="2050376" y="64304"/>
                            <a:pt x="2320512" y="0"/>
                          </a:cubicBezTo>
                          <a:cubicBezTo>
                            <a:pt x="2590648" y="-64304"/>
                            <a:pt x="2695021" y="20359"/>
                            <a:pt x="2980149" y="0"/>
                          </a:cubicBezTo>
                          <a:cubicBezTo>
                            <a:pt x="3265277" y="-20359"/>
                            <a:pt x="3411991" y="45657"/>
                            <a:pt x="3533774" y="0"/>
                          </a:cubicBezTo>
                          <a:cubicBezTo>
                            <a:pt x="3556972" y="114333"/>
                            <a:pt x="3518354" y="252566"/>
                            <a:pt x="3533774" y="390525"/>
                          </a:cubicBezTo>
                          <a:cubicBezTo>
                            <a:pt x="3301664" y="436576"/>
                            <a:pt x="3120748" y="372347"/>
                            <a:pt x="2944812" y="390525"/>
                          </a:cubicBezTo>
                          <a:cubicBezTo>
                            <a:pt x="2768876" y="408703"/>
                            <a:pt x="2468651" y="376244"/>
                            <a:pt x="2285174" y="390525"/>
                          </a:cubicBezTo>
                          <a:cubicBezTo>
                            <a:pt x="2101697" y="404806"/>
                            <a:pt x="1815417" y="330723"/>
                            <a:pt x="1625536" y="390525"/>
                          </a:cubicBezTo>
                          <a:cubicBezTo>
                            <a:pt x="1435655" y="450327"/>
                            <a:pt x="1326571" y="375251"/>
                            <a:pt x="1071911" y="390525"/>
                          </a:cubicBezTo>
                          <a:cubicBezTo>
                            <a:pt x="817251" y="405799"/>
                            <a:pt x="694854" y="349900"/>
                            <a:pt x="553625" y="390525"/>
                          </a:cubicBezTo>
                          <a:cubicBezTo>
                            <a:pt x="412396" y="431150"/>
                            <a:pt x="136095" y="335907"/>
                            <a:pt x="0" y="390525"/>
                          </a:cubicBezTo>
                          <a:cubicBezTo>
                            <a:pt x="-3787" y="259631"/>
                            <a:pt x="28549" y="141375"/>
                            <a:pt x="0" y="0"/>
                          </a:cubicBezTo>
                          <a:close/>
                        </a:path>
                        <a:path w="3533774" h="390525" stroke="0" extrusionOk="0">
                          <a:moveTo>
                            <a:pt x="0" y="0"/>
                          </a:moveTo>
                          <a:cubicBezTo>
                            <a:pt x="158368" y="-48500"/>
                            <a:pt x="307773" y="8440"/>
                            <a:pt x="588962" y="0"/>
                          </a:cubicBezTo>
                          <a:cubicBezTo>
                            <a:pt x="870151" y="-8440"/>
                            <a:pt x="920677" y="1436"/>
                            <a:pt x="1142587" y="0"/>
                          </a:cubicBezTo>
                          <a:cubicBezTo>
                            <a:pt x="1364497" y="-1436"/>
                            <a:pt x="1521794" y="15074"/>
                            <a:pt x="1766887" y="0"/>
                          </a:cubicBezTo>
                          <a:cubicBezTo>
                            <a:pt x="2011980" y="-15074"/>
                            <a:pt x="2082619" y="52414"/>
                            <a:pt x="2320512" y="0"/>
                          </a:cubicBezTo>
                          <a:cubicBezTo>
                            <a:pt x="2558406" y="-52414"/>
                            <a:pt x="2651223" y="40390"/>
                            <a:pt x="2838798" y="0"/>
                          </a:cubicBezTo>
                          <a:cubicBezTo>
                            <a:pt x="3026373" y="-40390"/>
                            <a:pt x="3372933" y="66885"/>
                            <a:pt x="3533774" y="0"/>
                          </a:cubicBezTo>
                          <a:cubicBezTo>
                            <a:pt x="3540461" y="108456"/>
                            <a:pt x="3532251" y="201771"/>
                            <a:pt x="3533774" y="390525"/>
                          </a:cubicBezTo>
                          <a:cubicBezTo>
                            <a:pt x="3237194" y="412321"/>
                            <a:pt x="3139615" y="319460"/>
                            <a:pt x="2874136" y="390525"/>
                          </a:cubicBezTo>
                          <a:cubicBezTo>
                            <a:pt x="2608657" y="461590"/>
                            <a:pt x="2577813" y="359109"/>
                            <a:pt x="2320512" y="390525"/>
                          </a:cubicBezTo>
                          <a:cubicBezTo>
                            <a:pt x="2063211" y="421941"/>
                            <a:pt x="1922467" y="358576"/>
                            <a:pt x="1802225" y="390525"/>
                          </a:cubicBezTo>
                          <a:cubicBezTo>
                            <a:pt x="1681983" y="422474"/>
                            <a:pt x="1489576" y="347261"/>
                            <a:pt x="1283938" y="390525"/>
                          </a:cubicBezTo>
                          <a:cubicBezTo>
                            <a:pt x="1078300" y="433789"/>
                            <a:pt x="1022187" y="371613"/>
                            <a:pt x="765651" y="390525"/>
                          </a:cubicBezTo>
                          <a:cubicBezTo>
                            <a:pt x="509115" y="409437"/>
                            <a:pt x="195986" y="371903"/>
                            <a:pt x="0" y="390525"/>
                          </a:cubicBezTo>
                          <a:cubicBezTo>
                            <a:pt x="-11092" y="260079"/>
                            <a:pt x="39901" y="161712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/>
                <a:t>Se </a:t>
              </a:r>
              <a:r>
                <a:rPr lang="pt-PT" sz="1100" b="1" i="0">
                  <a:latin typeface="Cambria Math" panose="02040503050406030204" pitchFamily="18" charset="0"/>
                </a:rPr>
                <a:t>𝑿_𝒊</a:t>
              </a:r>
              <a:r>
                <a:rPr lang="pt-P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~𝑵(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"µ," 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^𝟐</a:t>
              </a:r>
              <a:r>
                <a:rPr lang="pt-P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pt-PT" sz="1100" b="1"/>
                <a:t>, i=1,2,...,n então Y= </a:t>
              </a:r>
              <a:r>
                <a:rPr lang="pt-PT" sz="1100" b="1" i="0">
                  <a:latin typeface="Cambria Math" panose="02040503050406030204" pitchFamily="18" charset="0"/>
                </a:rPr>
                <a:t>∑24_(𝒊=𝟏)^𝒏▒〖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𝑿_𝒊~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"µ,n" 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^𝟐)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pt-PT" sz="1100" b="1"/>
            </a:p>
          </xdr:txBody>
        </xdr:sp>
      </mc:Fallback>
    </mc:AlternateContent>
    <xdr:clientData/>
  </xdr:twoCellAnchor>
  <xdr:twoCellAnchor>
    <xdr:from>
      <xdr:col>14</xdr:col>
      <xdr:colOff>533400</xdr:colOff>
      <xdr:row>17</xdr:row>
      <xdr:rowOff>133350</xdr:rowOff>
    </xdr:from>
    <xdr:to>
      <xdr:col>17</xdr:col>
      <xdr:colOff>400050</xdr:colOff>
      <xdr:row>19</xdr:row>
      <xdr:rowOff>133350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8" name="CaixaDeTexto 41">
              <a:extLst>
                <a:ext uri="{FF2B5EF4-FFF2-40B4-BE49-F238E27FC236}">
                  <a16:creationId xmlns:a16="http://schemas.microsoft.com/office/drawing/2014/main" id="{D0694E96-0BC0-483B-BC44-45F4A822DF0D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9550400" y="3359150"/>
              <a:ext cx="1790700" cy="355600"/>
            </a:xfrm>
            <a:custGeom>
              <a:avLst/>
              <a:gdLst>
                <a:gd name="connsiteX0" fmla="*/ 0 w 1695450"/>
                <a:gd name="connsiteY0" fmla="*/ 0 h 371475"/>
                <a:gd name="connsiteX1" fmla="*/ 548196 w 1695450"/>
                <a:gd name="connsiteY1" fmla="*/ 0 h 371475"/>
                <a:gd name="connsiteX2" fmla="*/ 1130300 w 1695450"/>
                <a:gd name="connsiteY2" fmla="*/ 0 h 371475"/>
                <a:gd name="connsiteX3" fmla="*/ 1695450 w 1695450"/>
                <a:gd name="connsiteY3" fmla="*/ 0 h 371475"/>
                <a:gd name="connsiteX4" fmla="*/ 1695450 w 1695450"/>
                <a:gd name="connsiteY4" fmla="*/ 371475 h 371475"/>
                <a:gd name="connsiteX5" fmla="*/ 1130300 w 1695450"/>
                <a:gd name="connsiteY5" fmla="*/ 371475 h 371475"/>
                <a:gd name="connsiteX6" fmla="*/ 565150 w 1695450"/>
                <a:gd name="connsiteY6" fmla="*/ 371475 h 371475"/>
                <a:gd name="connsiteX7" fmla="*/ 0 w 1695450"/>
                <a:gd name="connsiteY7" fmla="*/ 371475 h 371475"/>
                <a:gd name="connsiteX8" fmla="*/ 0 w 1695450"/>
                <a:gd name="connsiteY8" fmla="*/ 0 h 3714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95450" h="371475" fill="none" extrusionOk="0">
                  <a:moveTo>
                    <a:pt x="0" y="0"/>
                  </a:moveTo>
                  <a:cubicBezTo>
                    <a:pt x="133118" y="-55720"/>
                    <a:pt x="435410" y="28022"/>
                    <a:pt x="548196" y="0"/>
                  </a:cubicBezTo>
                  <a:cubicBezTo>
                    <a:pt x="660982" y="-28022"/>
                    <a:pt x="848912" y="51182"/>
                    <a:pt x="1130300" y="0"/>
                  </a:cubicBezTo>
                  <a:cubicBezTo>
                    <a:pt x="1411688" y="-51182"/>
                    <a:pt x="1502934" y="57927"/>
                    <a:pt x="1695450" y="0"/>
                  </a:cubicBezTo>
                  <a:cubicBezTo>
                    <a:pt x="1700546" y="130420"/>
                    <a:pt x="1652089" y="273126"/>
                    <a:pt x="1695450" y="371475"/>
                  </a:cubicBezTo>
                  <a:cubicBezTo>
                    <a:pt x="1514854" y="437545"/>
                    <a:pt x="1406390" y="322481"/>
                    <a:pt x="1130300" y="371475"/>
                  </a:cubicBezTo>
                  <a:cubicBezTo>
                    <a:pt x="854210" y="420469"/>
                    <a:pt x="813416" y="309801"/>
                    <a:pt x="565150" y="371475"/>
                  </a:cubicBezTo>
                  <a:cubicBezTo>
                    <a:pt x="316884" y="433149"/>
                    <a:pt x="147181" y="339826"/>
                    <a:pt x="0" y="371475"/>
                  </a:cubicBezTo>
                  <a:cubicBezTo>
                    <a:pt x="-32384" y="194945"/>
                    <a:pt x="8669" y="127926"/>
                    <a:pt x="0" y="0"/>
                  </a:cubicBezTo>
                  <a:close/>
                </a:path>
                <a:path w="1695450" h="371475" stroke="0" extrusionOk="0">
                  <a:moveTo>
                    <a:pt x="0" y="0"/>
                  </a:moveTo>
                  <a:cubicBezTo>
                    <a:pt x="150610" y="-46530"/>
                    <a:pt x="341000" y="26780"/>
                    <a:pt x="548196" y="0"/>
                  </a:cubicBezTo>
                  <a:cubicBezTo>
                    <a:pt x="755392" y="-26780"/>
                    <a:pt x="996136" y="16302"/>
                    <a:pt x="1113346" y="0"/>
                  </a:cubicBezTo>
                  <a:cubicBezTo>
                    <a:pt x="1230556" y="-16302"/>
                    <a:pt x="1526989" y="40233"/>
                    <a:pt x="1695450" y="0"/>
                  </a:cubicBezTo>
                  <a:cubicBezTo>
                    <a:pt x="1696667" y="77032"/>
                    <a:pt x="1685447" y="290276"/>
                    <a:pt x="1695450" y="371475"/>
                  </a:cubicBezTo>
                  <a:cubicBezTo>
                    <a:pt x="1547458" y="374714"/>
                    <a:pt x="1313248" y="364057"/>
                    <a:pt x="1130300" y="371475"/>
                  </a:cubicBezTo>
                  <a:cubicBezTo>
                    <a:pt x="947352" y="378893"/>
                    <a:pt x="812196" y="323584"/>
                    <a:pt x="531241" y="371475"/>
                  </a:cubicBezTo>
                  <a:cubicBezTo>
                    <a:pt x="250286" y="419366"/>
                    <a:pt x="156589" y="316254"/>
                    <a:pt x="0" y="371475"/>
                  </a:cubicBezTo>
                  <a:cubicBezTo>
                    <a:pt x="-26962" y="240500"/>
                    <a:pt x="5817" y="100461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𝒀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>
        <xdr:sp macro="" textlink="">
          <xdr:nvSpPr>
            <xdr:cNvPr id="408" name="CaixaDeTexto 41">
              <a:extLst>
                <a:ext uri="{FF2B5EF4-FFF2-40B4-BE49-F238E27FC236}">
                  <a16:creationId xmlns:a16="http://schemas.microsoft.com/office/drawing/2014/main" id="{D0694E96-0BC0-483B-BC44-45F4A822DF0D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9550400" y="3359150"/>
              <a:ext cx="1790700" cy="355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695450"/>
                        <a:gd name="connsiteY0" fmla="*/ 0 h 371475"/>
                        <a:gd name="connsiteX1" fmla="*/ 548196 w 1695450"/>
                        <a:gd name="connsiteY1" fmla="*/ 0 h 371475"/>
                        <a:gd name="connsiteX2" fmla="*/ 1130300 w 1695450"/>
                        <a:gd name="connsiteY2" fmla="*/ 0 h 371475"/>
                        <a:gd name="connsiteX3" fmla="*/ 1695450 w 1695450"/>
                        <a:gd name="connsiteY3" fmla="*/ 0 h 371475"/>
                        <a:gd name="connsiteX4" fmla="*/ 1695450 w 1695450"/>
                        <a:gd name="connsiteY4" fmla="*/ 371475 h 371475"/>
                        <a:gd name="connsiteX5" fmla="*/ 1130300 w 1695450"/>
                        <a:gd name="connsiteY5" fmla="*/ 371475 h 371475"/>
                        <a:gd name="connsiteX6" fmla="*/ 565150 w 1695450"/>
                        <a:gd name="connsiteY6" fmla="*/ 371475 h 371475"/>
                        <a:gd name="connsiteX7" fmla="*/ 0 w 1695450"/>
                        <a:gd name="connsiteY7" fmla="*/ 371475 h 371475"/>
                        <a:gd name="connsiteX8" fmla="*/ 0 w 1695450"/>
                        <a:gd name="connsiteY8" fmla="*/ 0 h 37147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695450" h="371475" fill="none" extrusionOk="0">
                          <a:moveTo>
                            <a:pt x="0" y="0"/>
                          </a:moveTo>
                          <a:cubicBezTo>
                            <a:pt x="133118" y="-55720"/>
                            <a:pt x="435410" y="28022"/>
                            <a:pt x="548196" y="0"/>
                          </a:cubicBezTo>
                          <a:cubicBezTo>
                            <a:pt x="660982" y="-28022"/>
                            <a:pt x="848912" y="51182"/>
                            <a:pt x="1130300" y="0"/>
                          </a:cubicBezTo>
                          <a:cubicBezTo>
                            <a:pt x="1411688" y="-51182"/>
                            <a:pt x="1502934" y="57927"/>
                            <a:pt x="1695450" y="0"/>
                          </a:cubicBezTo>
                          <a:cubicBezTo>
                            <a:pt x="1700546" y="130420"/>
                            <a:pt x="1652089" y="273126"/>
                            <a:pt x="1695450" y="371475"/>
                          </a:cubicBezTo>
                          <a:cubicBezTo>
                            <a:pt x="1514854" y="437545"/>
                            <a:pt x="1406390" y="322481"/>
                            <a:pt x="1130300" y="371475"/>
                          </a:cubicBezTo>
                          <a:cubicBezTo>
                            <a:pt x="854210" y="420469"/>
                            <a:pt x="813416" y="309801"/>
                            <a:pt x="565150" y="371475"/>
                          </a:cubicBezTo>
                          <a:cubicBezTo>
                            <a:pt x="316884" y="433149"/>
                            <a:pt x="147181" y="339826"/>
                            <a:pt x="0" y="371475"/>
                          </a:cubicBezTo>
                          <a:cubicBezTo>
                            <a:pt x="-32384" y="194945"/>
                            <a:pt x="8669" y="127926"/>
                            <a:pt x="0" y="0"/>
                          </a:cubicBezTo>
                          <a:close/>
                        </a:path>
                        <a:path w="1695450" h="371475" stroke="0" extrusionOk="0">
                          <a:moveTo>
                            <a:pt x="0" y="0"/>
                          </a:moveTo>
                          <a:cubicBezTo>
                            <a:pt x="150610" y="-46530"/>
                            <a:pt x="341000" y="26780"/>
                            <a:pt x="548196" y="0"/>
                          </a:cubicBezTo>
                          <a:cubicBezTo>
                            <a:pt x="755392" y="-26780"/>
                            <a:pt x="996136" y="16302"/>
                            <a:pt x="1113346" y="0"/>
                          </a:cubicBezTo>
                          <a:cubicBezTo>
                            <a:pt x="1230556" y="-16302"/>
                            <a:pt x="1526989" y="40233"/>
                            <a:pt x="1695450" y="0"/>
                          </a:cubicBezTo>
                          <a:cubicBezTo>
                            <a:pt x="1696667" y="77032"/>
                            <a:pt x="1685447" y="290276"/>
                            <a:pt x="1695450" y="371475"/>
                          </a:cubicBezTo>
                          <a:cubicBezTo>
                            <a:pt x="1547458" y="374714"/>
                            <a:pt x="1313248" y="364057"/>
                            <a:pt x="1130300" y="371475"/>
                          </a:cubicBezTo>
                          <a:cubicBezTo>
                            <a:pt x="947352" y="378893"/>
                            <a:pt x="812196" y="323584"/>
                            <a:pt x="531241" y="371475"/>
                          </a:cubicBezTo>
                          <a:cubicBezTo>
                            <a:pt x="250286" y="419366"/>
                            <a:pt x="156589" y="316254"/>
                            <a:pt x="0" y="371475"/>
                          </a:cubicBezTo>
                          <a:cubicBezTo>
                            <a:pt x="-26962" y="240500"/>
                            <a:pt x="5817" y="10046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𝒀~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𝟐×𝟏𝟐,𝟐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𝟐×〖𝟑,𝟏〗^𝟐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9"/>
  <sheetViews>
    <sheetView tabSelected="1" topLeftCell="A85" workbookViewId="0">
      <selection activeCell="J137" sqref="J137:J138"/>
    </sheetView>
  </sheetViews>
  <sheetFormatPr defaultColWidth="9.1796875" defaultRowHeight="14.5" x14ac:dyDescent="0.35"/>
  <cols>
    <col min="1" max="2" width="9.1796875" style="4"/>
    <col min="3" max="3" width="9.7265625" style="4" bestFit="1" customWidth="1"/>
    <col min="4" max="4" width="9.1796875" style="4"/>
    <col min="5" max="5" width="9.1796875" style="4" customWidth="1"/>
    <col min="6" max="16384" width="9.1796875" style="4"/>
  </cols>
  <sheetData>
    <row r="1" spans="2:19" ht="15" thickBot="1" x14ac:dyDescent="0.4">
      <c r="B1" s="56" t="s">
        <v>0</v>
      </c>
      <c r="C1" s="57"/>
      <c r="D1" s="58"/>
      <c r="E1" s="1">
        <v>1</v>
      </c>
      <c r="F1" s="2">
        <v>1</v>
      </c>
      <c r="G1" s="2">
        <v>9</v>
      </c>
      <c r="H1" s="2">
        <v>0</v>
      </c>
      <c r="I1" s="2">
        <v>4</v>
      </c>
      <c r="J1" s="2">
        <v>0</v>
      </c>
      <c r="K1" s="3">
        <v>2</v>
      </c>
    </row>
    <row r="2" spans="2:19" ht="15" thickBot="1" x14ac:dyDescent="0.4">
      <c r="B2" s="59"/>
      <c r="C2" s="60"/>
      <c r="D2" s="61"/>
      <c r="E2" s="1">
        <v>1</v>
      </c>
      <c r="F2" s="2">
        <v>1</v>
      </c>
      <c r="G2" s="2">
        <v>9</v>
      </c>
      <c r="H2" s="2">
        <v>1</v>
      </c>
      <c r="I2" s="2">
        <v>0</v>
      </c>
      <c r="J2" s="2">
        <v>4</v>
      </c>
      <c r="K2" s="3">
        <v>5</v>
      </c>
    </row>
    <row r="3" spans="2:19" ht="15" thickBot="1" x14ac:dyDescent="0.4">
      <c r="B3" s="59"/>
      <c r="C3" s="60"/>
      <c r="D3" s="61"/>
      <c r="E3" s="1">
        <v>1</v>
      </c>
      <c r="F3" s="2">
        <v>1</v>
      </c>
      <c r="G3" s="2">
        <v>9</v>
      </c>
      <c r="H3" s="2">
        <v>1</v>
      </c>
      <c r="I3" s="2">
        <v>0</v>
      </c>
      <c r="J3" s="2">
        <v>9</v>
      </c>
      <c r="K3" s="3">
        <v>1</v>
      </c>
    </row>
    <row r="4" spans="2:19" ht="15" thickBot="1" x14ac:dyDescent="0.4">
      <c r="B4" s="59"/>
      <c r="C4" s="60"/>
      <c r="D4" s="61"/>
      <c r="E4" s="1">
        <v>1</v>
      </c>
      <c r="F4" s="2">
        <v>1</v>
      </c>
      <c r="G4" s="2">
        <v>9</v>
      </c>
      <c r="H4" s="2">
        <v>1</v>
      </c>
      <c r="I4" s="2">
        <v>6</v>
      </c>
      <c r="J4" s="2">
        <v>0</v>
      </c>
      <c r="K4" s="3">
        <v>4</v>
      </c>
    </row>
    <row r="5" spans="2:19" ht="15" thickBot="1" x14ac:dyDescent="0.4">
      <c r="B5" s="62"/>
      <c r="C5" s="63"/>
      <c r="D5" s="64"/>
      <c r="E5" s="1">
        <v>1</v>
      </c>
      <c r="F5" s="2">
        <v>1</v>
      </c>
      <c r="G5" s="2">
        <v>9</v>
      </c>
      <c r="H5" s="2">
        <v>1</v>
      </c>
      <c r="I5" s="2">
        <v>8</v>
      </c>
      <c r="J5" s="2">
        <v>7</v>
      </c>
      <c r="K5" s="3">
        <v>9</v>
      </c>
    </row>
    <row r="8" spans="2:19" x14ac:dyDescent="0.3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9" ht="19.5" x14ac:dyDescent="0.45">
      <c r="B9" s="14" t="s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9" x14ac:dyDescent="0.35">
      <c r="C10" s="7"/>
      <c r="D10" s="7"/>
      <c r="E10" s="7"/>
      <c r="F10" s="7"/>
      <c r="G10" s="7"/>
      <c r="H10" s="7"/>
      <c r="I10" s="7"/>
      <c r="J10" s="6"/>
      <c r="K10" s="6"/>
      <c r="L10" s="6"/>
      <c r="M10" s="6"/>
      <c r="N10" s="6"/>
      <c r="O10" s="6"/>
    </row>
    <row r="11" spans="2:19" x14ac:dyDescent="0.35">
      <c r="B11" s="33" t="s">
        <v>2</v>
      </c>
      <c r="C11" s="34">
        <v>12.2</v>
      </c>
    </row>
    <row r="12" spans="2:19" x14ac:dyDescent="0.35">
      <c r="B12" s="35" t="s">
        <v>3</v>
      </c>
      <c r="C12" s="36">
        <v>3.1</v>
      </c>
    </row>
    <row r="13" spans="2:19" x14ac:dyDescent="0.3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2:19" x14ac:dyDescent="0.35">
      <c r="B14" s="52" t="s">
        <v>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5"/>
      <c r="Q14" s="5"/>
      <c r="R14" s="5"/>
      <c r="S14" s="5"/>
    </row>
    <row r="15" spans="2:19" x14ac:dyDescent="0.35"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5"/>
      <c r="Q15" s="5"/>
      <c r="R15" s="5"/>
      <c r="S15" s="5"/>
    </row>
    <row r="16" spans="2:19" x14ac:dyDescent="0.35">
      <c r="B16" s="48" t="s">
        <v>5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5"/>
      <c r="Q16" s="5"/>
      <c r="R16" s="5"/>
      <c r="S16" s="5"/>
    </row>
    <row r="17" spans="1:19" x14ac:dyDescent="0.35">
      <c r="B17" s="48" t="s">
        <v>6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5"/>
      <c r="Q17" s="5"/>
      <c r="R17" s="5"/>
      <c r="S17" s="5"/>
    </row>
    <row r="18" spans="1:19" ht="12.75" customHeight="1" x14ac:dyDescent="0.3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5.75" customHeight="1" x14ac:dyDescent="0.35">
      <c r="A19" s="6"/>
      <c r="B19" s="49" t="s">
        <v>48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6"/>
      <c r="Q19" s="41"/>
      <c r="R19" s="41"/>
      <c r="S19" s="41"/>
    </row>
    <row r="20" spans="1:19" ht="15" customHeight="1" thickBot="1" x14ac:dyDescent="0.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35">
      <c r="B21" s="37" t="s">
        <v>2</v>
      </c>
      <c r="C21" s="38">
        <f>12.2*2</f>
        <v>24.4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35">
      <c r="B22" s="39" t="s">
        <v>3</v>
      </c>
      <c r="C22" s="40">
        <f>SQRT(3.1*3.1*2)</f>
        <v>4.3840620433565949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3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35">
      <c r="B24" s="47" t="s">
        <v>7</v>
      </c>
      <c r="C24" s="47"/>
      <c r="D24" s="47"/>
      <c r="E24" s="13">
        <f>1-_xlfn.NORM.DIST(25.5,C21,C22,TRUE)</f>
        <v>0.40094228793741515</v>
      </c>
      <c r="F24" s="5"/>
      <c r="G24" s="5"/>
      <c r="H24" s="5"/>
      <c r="J24" s="11"/>
      <c r="K24" s="11"/>
      <c r="L24" s="11"/>
      <c r="M24" s="11"/>
      <c r="O24" s="5"/>
      <c r="P24" s="5"/>
      <c r="Q24" s="5"/>
      <c r="R24" s="5"/>
      <c r="S24" s="5"/>
    </row>
    <row r="25" spans="1:19" x14ac:dyDescent="0.3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35">
      <c r="B26" s="46" t="s">
        <v>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spans="1:19" x14ac:dyDescent="0.35"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</row>
    <row r="29" spans="1:19" x14ac:dyDescent="0.35">
      <c r="B29" s="52" t="s">
        <v>9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</row>
    <row r="30" spans="1:19" x14ac:dyDescent="0.35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19" x14ac:dyDescent="0.3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9" ht="14.25" customHeight="1" x14ac:dyDescent="0.35">
      <c r="B32" s="48" t="s">
        <v>46</v>
      </c>
      <c r="C32" s="48"/>
      <c r="D32" s="48"/>
      <c r="E32" s="48"/>
      <c r="F32" s="48"/>
      <c r="G32" s="4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19" ht="14.5" customHeight="1" x14ac:dyDescent="0.35">
      <c r="B33" s="50" t="s">
        <v>47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</row>
    <row r="34" spans="2:19" x14ac:dyDescent="0.35">
      <c r="B34" s="44"/>
      <c r="C34" s="44"/>
      <c r="D34" s="44"/>
      <c r="E34" s="44"/>
      <c r="F34" s="44"/>
      <c r="G34" s="44"/>
      <c r="H34" s="44"/>
      <c r="I34" s="44"/>
      <c r="J34" s="5"/>
      <c r="K34" s="5"/>
      <c r="L34" s="5"/>
      <c r="M34" s="5"/>
      <c r="N34" s="5"/>
      <c r="O34" s="5"/>
      <c r="P34" s="5"/>
      <c r="Q34" s="5"/>
      <c r="R34" s="5"/>
    </row>
    <row r="35" spans="2:19" x14ac:dyDescent="0.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12"/>
      <c r="P35" s="12"/>
      <c r="Q35" s="12"/>
      <c r="R35" s="12"/>
    </row>
    <row r="36" spans="2:19" x14ac:dyDescent="0.35">
      <c r="B36" s="49" t="s">
        <v>49</v>
      </c>
      <c r="C36" s="49"/>
      <c r="D36" s="49"/>
      <c r="E36" s="49"/>
      <c r="F36" s="49"/>
      <c r="G36" s="49"/>
      <c r="H36" s="49"/>
      <c r="I36" s="49"/>
      <c r="J36" s="5"/>
      <c r="K36" s="5"/>
      <c r="L36" s="5"/>
      <c r="M36" s="5"/>
      <c r="N36" s="5"/>
      <c r="O36" s="5"/>
      <c r="P36" s="5"/>
      <c r="Q36" s="5"/>
      <c r="R36" s="5"/>
    </row>
    <row r="37" spans="2:19" x14ac:dyDescent="0.35">
      <c r="J37" s="5"/>
      <c r="K37" s="5"/>
      <c r="L37" s="5"/>
      <c r="M37" s="5"/>
      <c r="N37" s="5"/>
      <c r="O37" s="5"/>
      <c r="P37" s="5"/>
      <c r="Q37" s="5"/>
      <c r="R37" s="5"/>
    </row>
    <row r="38" spans="2:19" ht="15" thickBot="1" x14ac:dyDescent="0.4">
      <c r="B38" s="5" t="s">
        <v>10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9" ht="15.5" thickTop="1" thickBot="1" x14ac:dyDescent="0.4">
      <c r="B39" s="42" t="s">
        <v>2</v>
      </c>
      <c r="C39" s="38">
        <f>C21-(3*12.2)</f>
        <v>-12.199999999999996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2:19" ht="15.5" thickTop="1" thickBot="1" x14ac:dyDescent="0.4">
      <c r="B40" s="42" t="s">
        <v>3</v>
      </c>
      <c r="C40" s="40">
        <f>SQRT((C22^2)+(3.1*3.1*3))</f>
        <v>6.9318107302493486</v>
      </c>
      <c r="E40" s="5"/>
      <c r="F40" s="5"/>
      <c r="G40" s="5"/>
      <c r="H40" s="5"/>
      <c r="I40" s="5"/>
      <c r="J40" s="5"/>
      <c r="L40" s="5"/>
      <c r="M40" s="5"/>
      <c r="N40" s="5"/>
      <c r="O40" s="5"/>
      <c r="P40" s="5"/>
      <c r="Q40" s="5"/>
      <c r="R40" s="5"/>
    </row>
    <row r="41" spans="2:19" ht="15" thickTop="1" x14ac:dyDescent="0.35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2:19" x14ac:dyDescent="0.35">
      <c r="D42" s="5"/>
      <c r="E42" s="5"/>
      <c r="F42" s="5"/>
      <c r="G42" s="5"/>
      <c r="H42" s="5"/>
      <c r="I42" s="5"/>
      <c r="J42" s="5"/>
      <c r="M42" s="5"/>
      <c r="N42" s="5"/>
      <c r="O42" s="5"/>
      <c r="P42" s="5"/>
      <c r="Q42" s="5"/>
      <c r="R42" s="5"/>
    </row>
    <row r="43" spans="2:19" x14ac:dyDescent="0.35">
      <c r="F43" s="5"/>
      <c r="G43" s="5"/>
      <c r="H43" s="5"/>
      <c r="I43" s="5"/>
      <c r="J43" s="5"/>
      <c r="M43" s="5"/>
      <c r="N43" s="5"/>
      <c r="O43" s="5"/>
      <c r="P43" s="5"/>
      <c r="Q43" s="5"/>
      <c r="R43" s="5"/>
    </row>
    <row r="44" spans="2:19" x14ac:dyDescent="0.35">
      <c r="B44" s="54" t="s">
        <v>11</v>
      </c>
      <c r="C44" s="54"/>
      <c r="D44" s="54"/>
      <c r="E44" s="13">
        <f>1-_xlfn.NORM.DIST(3.1,C39,C40,TRUE)</f>
        <v>1.3649504135928803E-2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2:19" x14ac:dyDescent="0.3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2:19" x14ac:dyDescent="0.35">
      <c r="B46" s="46" t="s">
        <v>50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</row>
    <row r="47" spans="2:19" x14ac:dyDescent="0.35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50" spans="1:20" x14ac:dyDescent="0.35">
      <c r="B50" s="52" t="s">
        <v>12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</row>
    <row r="51" spans="1:20" x14ac:dyDescent="0.35">
      <c r="B51" s="45" t="s">
        <v>13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</row>
    <row r="52" spans="1:20" x14ac:dyDescent="0.3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20" x14ac:dyDescent="0.35">
      <c r="A53" s="5"/>
      <c r="B53" s="48" t="s">
        <v>51</v>
      </c>
      <c r="C53" s="48"/>
      <c r="D53" s="48"/>
      <c r="E53" s="48"/>
      <c r="F53" s="48"/>
      <c r="G53" s="48"/>
      <c r="H53" s="48"/>
      <c r="I53" s="48"/>
      <c r="J53" s="48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35">
      <c r="B54" s="66" t="s">
        <v>52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11"/>
      <c r="S54" s="11"/>
      <c r="T54" s="11"/>
    </row>
    <row r="55" spans="1:20" x14ac:dyDescent="0.3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20" x14ac:dyDescent="0.35">
      <c r="B56" s="42" t="s">
        <v>2</v>
      </c>
      <c r="C56" s="38">
        <f>4*C11</f>
        <v>48.8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20" x14ac:dyDescent="0.35">
      <c r="B57" s="42" t="s">
        <v>3</v>
      </c>
      <c r="C57" s="43">
        <f>SQRT(4*C12*C12)</f>
        <v>6.2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20" x14ac:dyDescent="0.3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20" x14ac:dyDescent="0.35">
      <c r="B59" s="54" t="s">
        <v>14</v>
      </c>
      <c r="C59" s="54"/>
      <c r="D59" s="54"/>
      <c r="E59" s="54"/>
      <c r="F59" s="54"/>
      <c r="G59" s="13">
        <f>(1-(_xlfn.NORM.DIST(50,C56,C57,TRUE)+(1-_xlfn.NORM.DIST(55,C56,C57,TRUE))))/(1-_xlfn.NORM.DIST(50,C56,C57,TRUE))</f>
        <v>0.62516308970466716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20" x14ac:dyDescent="0.3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20" x14ac:dyDescent="0.35">
      <c r="B61" s="46" t="s">
        <v>15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</row>
    <row r="62" spans="1:20" x14ac:dyDescent="0.35"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</row>
    <row r="65" spans="2:18" x14ac:dyDescent="0.35">
      <c r="B65" s="52" t="s">
        <v>16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</row>
    <row r="66" spans="2:18" x14ac:dyDescent="0.35">
      <c r="B66" s="45" t="s">
        <v>17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</row>
    <row r="67" spans="2:18" x14ac:dyDescent="0.3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2:18" ht="14.25" customHeight="1" x14ac:dyDescent="0.35">
      <c r="B68" s="55" t="s">
        <v>18</v>
      </c>
      <c r="C68" s="55"/>
      <c r="D68" s="55"/>
      <c r="E68" s="55"/>
      <c r="F68" s="13">
        <f>(_xlfn.NORM.DIST(26,C21,C22,TRUE))*(_xlfn.NORM.DIST(30,C21,C22,TRUE))</f>
        <v>0.57771136457350825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2:18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2:18" x14ac:dyDescent="0.35">
      <c r="B70" s="46" t="s">
        <v>19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5"/>
    </row>
    <row r="71" spans="2:18" x14ac:dyDescent="0.35"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5"/>
    </row>
    <row r="72" spans="2:18" x14ac:dyDescent="0.3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4" spans="2:18" ht="19.5" x14ac:dyDescent="0.45">
      <c r="B74" s="14" t="s">
        <v>20</v>
      </c>
      <c r="C74" s="15"/>
    </row>
    <row r="76" spans="2:18" ht="15" customHeight="1" x14ac:dyDescent="0.35">
      <c r="E76" s="53" t="s">
        <v>53</v>
      </c>
      <c r="F76" s="53"/>
      <c r="G76" s="53"/>
      <c r="H76" s="53"/>
      <c r="I76" s="53"/>
      <c r="J76" s="53"/>
      <c r="K76" s="53"/>
      <c r="L76" s="53"/>
      <c r="M76" s="16"/>
      <c r="N76" s="18" t="s">
        <v>2</v>
      </c>
      <c r="O76" s="19">
        <v>12.2</v>
      </c>
      <c r="P76" s="18" t="s">
        <v>3</v>
      </c>
      <c r="Q76" s="20">
        <v>3.1</v>
      </c>
    </row>
    <row r="77" spans="2:18" x14ac:dyDescent="0.35">
      <c r="E77" s="9"/>
      <c r="F77" s="9"/>
      <c r="G77" s="9"/>
      <c r="H77" s="9"/>
      <c r="I77" s="9"/>
      <c r="J77" s="9"/>
      <c r="K77" s="9"/>
      <c r="L77" s="9"/>
    </row>
    <row r="78" spans="2:18" x14ac:dyDescent="0.35">
      <c r="B78" s="5"/>
      <c r="C78" s="5"/>
      <c r="D78" s="5"/>
      <c r="E78" s="10"/>
      <c r="F78" s="10"/>
      <c r="G78" s="10"/>
      <c r="H78" s="10"/>
      <c r="I78" s="10"/>
      <c r="J78" s="10"/>
      <c r="K78" s="10"/>
      <c r="L78" s="10"/>
      <c r="M78" s="11"/>
      <c r="N78" s="11"/>
      <c r="O78" s="11"/>
      <c r="P78" s="5"/>
      <c r="Q78" s="5"/>
    </row>
    <row r="79" spans="2:18" x14ac:dyDescent="0.35">
      <c r="B79" s="5"/>
      <c r="C79" s="5"/>
      <c r="D79" s="5"/>
      <c r="E79" s="53" t="s">
        <v>54</v>
      </c>
      <c r="F79" s="53"/>
      <c r="G79" s="53"/>
      <c r="H79" s="53"/>
      <c r="I79" s="53"/>
      <c r="J79" s="53"/>
      <c r="K79" s="53"/>
      <c r="L79" s="53"/>
      <c r="M79" s="17"/>
      <c r="N79" s="18" t="s">
        <v>2</v>
      </c>
      <c r="O79" s="19">
        <v>13.1</v>
      </c>
      <c r="P79" s="18" t="s">
        <v>3</v>
      </c>
      <c r="Q79" s="20">
        <v>2.5</v>
      </c>
    </row>
    <row r="80" spans="2:18" x14ac:dyDescent="0.35"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5"/>
      <c r="Q80" s="5"/>
    </row>
    <row r="81" spans="2:17" x14ac:dyDescent="0.3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2:17" x14ac:dyDescent="0.35">
      <c r="B82" s="5"/>
      <c r="C82" s="5"/>
      <c r="D82" s="5"/>
      <c r="E82" s="51"/>
      <c r="F82" s="51"/>
      <c r="G82" s="51"/>
      <c r="H82" s="51"/>
      <c r="I82" s="51"/>
      <c r="J82" s="51"/>
      <c r="K82" s="51"/>
      <c r="L82" s="51"/>
      <c r="M82" s="51"/>
      <c r="N82" s="11"/>
    </row>
    <row r="83" spans="2:17" x14ac:dyDescent="0.35">
      <c r="B83" s="67" t="s">
        <v>21</v>
      </c>
      <c r="C83" s="67"/>
      <c r="D83" s="67"/>
      <c r="E83" s="67"/>
      <c r="F83" s="67"/>
      <c r="G83" s="68"/>
      <c r="H83" s="27" t="s">
        <v>2</v>
      </c>
      <c r="I83" s="28">
        <f>O76*2</f>
        <v>24.4</v>
      </c>
      <c r="J83" s="29" t="s">
        <v>3</v>
      </c>
      <c r="K83" s="28">
        <f>SQRT(Q76^2*2)</f>
        <v>4.3840620433565949</v>
      </c>
      <c r="L83" s="11"/>
      <c r="M83" s="11"/>
      <c r="N83" s="11"/>
      <c r="O83" s="11"/>
      <c r="P83" s="5"/>
      <c r="Q83" s="5"/>
    </row>
    <row r="84" spans="2:17" x14ac:dyDescent="0.35">
      <c r="B84" s="69" t="s">
        <v>22</v>
      </c>
      <c r="C84" s="69"/>
      <c r="D84" s="69"/>
      <c r="E84" s="69"/>
      <c r="F84" s="69"/>
      <c r="G84" s="70"/>
      <c r="H84" s="21" t="s">
        <v>2</v>
      </c>
      <c r="I84" s="25">
        <f>O79*2</f>
        <v>26.2</v>
      </c>
      <c r="J84" s="22" t="s">
        <v>3</v>
      </c>
      <c r="K84" s="25">
        <f>SQRT(Q79^2*2)</f>
        <v>3.5355339059327378</v>
      </c>
      <c r="L84" s="11"/>
      <c r="M84" s="11"/>
      <c r="N84" s="11"/>
      <c r="O84" s="11"/>
      <c r="P84" s="5"/>
      <c r="Q84" s="5"/>
    </row>
    <row r="85" spans="2:17" x14ac:dyDescent="0.35">
      <c r="B85" s="71" t="s">
        <v>23</v>
      </c>
      <c r="C85" s="71"/>
      <c r="D85" s="71"/>
      <c r="E85" s="71"/>
      <c r="F85" s="71"/>
      <c r="G85" s="72"/>
      <c r="H85" s="23" t="s">
        <v>2</v>
      </c>
      <c r="I85" s="26">
        <f>I84-I83</f>
        <v>1.8000000000000007</v>
      </c>
      <c r="J85" s="24" t="s">
        <v>3</v>
      </c>
      <c r="K85" s="26">
        <f>SQRT(K83^2+K84^2)</f>
        <v>5.6320511361314898</v>
      </c>
      <c r="P85" s="5"/>
      <c r="Q85" s="5"/>
    </row>
    <row r="86" spans="2:17" x14ac:dyDescent="0.35">
      <c r="B86" s="73" t="s">
        <v>24</v>
      </c>
      <c r="C86" s="73"/>
      <c r="D86" s="73"/>
      <c r="E86" s="73"/>
      <c r="F86" s="73"/>
      <c r="G86" s="74"/>
      <c r="H86" s="30" t="s">
        <v>2</v>
      </c>
      <c r="I86" s="31">
        <f>O76-O79</f>
        <v>-0.90000000000000036</v>
      </c>
      <c r="J86" s="30" t="s">
        <v>3</v>
      </c>
      <c r="K86" s="32">
        <f>SQRT(Q76^2+Q79^2)</f>
        <v>3.9824615503479754</v>
      </c>
    </row>
    <row r="87" spans="2:17" x14ac:dyDescent="0.35">
      <c r="H87" s="5"/>
    </row>
    <row r="88" spans="2:17" x14ac:dyDescent="0.35">
      <c r="H88" s="5"/>
    </row>
    <row r="89" spans="2:17" x14ac:dyDescent="0.35">
      <c r="H89" s="5"/>
    </row>
    <row r="90" spans="2:17" x14ac:dyDescent="0.3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 x14ac:dyDescent="0.3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 x14ac:dyDescent="0.3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 x14ac:dyDescent="0.35">
      <c r="B93" s="52" t="s">
        <v>25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</row>
    <row r="94" spans="2:17" x14ac:dyDescent="0.35">
      <c r="B94" s="45" t="s">
        <v>26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</row>
    <row r="95" spans="2:17" x14ac:dyDescent="0.3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 x14ac:dyDescent="0.35">
      <c r="B96" s="75" t="s">
        <v>27</v>
      </c>
      <c r="C96" s="75"/>
      <c r="D96" s="75"/>
      <c r="E96" s="13">
        <f>1-_xlfn.NORM.DIST(0,I85,K85,TRUE)</f>
        <v>0.62536397433573454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 x14ac:dyDescent="0.3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 x14ac:dyDescent="0.35">
      <c r="B98" s="46" t="s">
        <v>28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</row>
    <row r="99" spans="2:17" x14ac:dyDescent="0.35">
      <c r="B99" s="46" t="s">
        <v>29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</row>
    <row r="102" spans="2:17" ht="15" customHeight="1" x14ac:dyDescent="0.35">
      <c r="B102" s="52" t="s">
        <v>30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</row>
    <row r="103" spans="2:17" x14ac:dyDescent="0.35">
      <c r="B103" s="45" t="s">
        <v>31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</row>
    <row r="104" spans="2:17" x14ac:dyDescent="0.3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 x14ac:dyDescent="0.3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 x14ac:dyDescent="0.35">
      <c r="B106" s="76" t="s">
        <v>32</v>
      </c>
      <c r="C106" s="77">
        <f>(100-26.13)/100</f>
        <v>0.73870000000000002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 x14ac:dyDescent="0.3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 x14ac:dyDescent="0.35">
      <c r="B108" s="75" t="s">
        <v>33</v>
      </c>
      <c r="C108" s="75"/>
      <c r="D108" s="75"/>
      <c r="E108" s="75"/>
      <c r="F108" s="75"/>
      <c r="G108" s="75"/>
      <c r="H108" s="13">
        <f>_xlfn.NORM.INV(C106,I85,K85)</f>
        <v>5.400810919347073</v>
      </c>
      <c r="I108" s="5"/>
      <c r="J108" s="5"/>
      <c r="K108" s="5"/>
      <c r="L108" s="5"/>
      <c r="M108" s="5"/>
      <c r="N108" s="5"/>
      <c r="O108" s="5"/>
      <c r="P108" s="5"/>
      <c r="Q108" s="5"/>
    </row>
    <row r="109" spans="2:17" x14ac:dyDescent="0.3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 x14ac:dyDescent="0.35">
      <c r="B110" s="46" t="s">
        <v>34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</row>
    <row r="111" spans="2:17" x14ac:dyDescent="0.35">
      <c r="B111" s="46" t="s">
        <v>35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</row>
    <row r="113" spans="2:17" x14ac:dyDescent="0.35">
      <c r="B113" s="52" t="s">
        <v>36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</row>
    <row r="114" spans="2:17" x14ac:dyDescent="0.35">
      <c r="B114" s="45" t="s">
        <v>37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</row>
    <row r="115" spans="2:17" x14ac:dyDescent="0.3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 x14ac:dyDescent="0.35">
      <c r="B116" s="75" t="s">
        <v>38</v>
      </c>
      <c r="C116" s="75"/>
      <c r="D116" s="75"/>
      <c r="E116" s="13">
        <f>1-_xlfn.NORM.DIST(0,I86,K86,TRUE)</f>
        <v>0.41060425583703819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 x14ac:dyDescent="0.3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 x14ac:dyDescent="0.35">
      <c r="B118" s="46" t="s">
        <v>39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</row>
    <row r="119" spans="2:17" x14ac:dyDescent="0.35"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</row>
    <row r="121" spans="2:17" x14ac:dyDescent="0.35">
      <c r="B121" s="52" t="s">
        <v>40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</row>
    <row r="122" spans="2:17" x14ac:dyDescent="0.35">
      <c r="B122" s="45" t="s">
        <v>41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</row>
    <row r="123" spans="2:17" x14ac:dyDescent="0.3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 x14ac:dyDescent="0.35">
      <c r="B124" s="55" t="s">
        <v>42</v>
      </c>
      <c r="C124" s="55"/>
      <c r="D124" s="13">
        <f>_xlfn.NORM.DIST(21,I83,K83,TRUE)</f>
        <v>0.21901136204285959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 x14ac:dyDescent="0.35">
      <c r="B125" s="5"/>
      <c r="C125" s="5"/>
      <c r="D125" s="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 x14ac:dyDescent="0.35">
      <c r="B126" s="55" t="s">
        <v>43</v>
      </c>
      <c r="C126" s="55"/>
      <c r="D126" s="78">
        <f>_xlfn.NORM.DIST(21,I84,K84,TRUE)</f>
        <v>7.0675026736674321E-2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 x14ac:dyDescent="0.3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 x14ac:dyDescent="0.35">
      <c r="B128" s="46" t="s">
        <v>44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</row>
    <row r="129" spans="2:17" x14ac:dyDescent="0.35">
      <c r="B129" s="46" t="s">
        <v>45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</row>
  </sheetData>
  <mergeCells count="57">
    <mergeCell ref="B116:D116"/>
    <mergeCell ref="B124:C124"/>
    <mergeCell ref="B126:C126"/>
    <mergeCell ref="B44:D44"/>
    <mergeCell ref="B71:Q71"/>
    <mergeCell ref="B110:Q110"/>
    <mergeCell ref="B111:Q111"/>
    <mergeCell ref="B98:Q98"/>
    <mergeCell ref="B99:Q99"/>
    <mergeCell ref="B102:O102"/>
    <mergeCell ref="B103:O103"/>
    <mergeCell ref="B96:D96"/>
    <mergeCell ref="B108:G108"/>
    <mergeCell ref="B47:Q47"/>
    <mergeCell ref="B50:O50"/>
    <mergeCell ref="B61:Q61"/>
    <mergeCell ref="B62:Q62"/>
    <mergeCell ref="B51:O51"/>
    <mergeCell ref="B1:D5"/>
    <mergeCell ref="B14:O14"/>
    <mergeCell ref="B26:Q26"/>
    <mergeCell ref="B27:Q27"/>
    <mergeCell ref="B29:O29"/>
    <mergeCell ref="B17:O17"/>
    <mergeCell ref="B16:O16"/>
    <mergeCell ref="B15:O15"/>
    <mergeCell ref="B19:O19"/>
    <mergeCell ref="B33:S33"/>
    <mergeCell ref="B54:Q54"/>
    <mergeCell ref="B36:I36"/>
    <mergeCell ref="B113:O113"/>
    <mergeCell ref="E76:L76"/>
    <mergeCell ref="E79:L79"/>
    <mergeCell ref="B83:G83"/>
    <mergeCell ref="B94:O94"/>
    <mergeCell ref="B93:O93"/>
    <mergeCell ref="E82:M82"/>
    <mergeCell ref="B84:G84"/>
    <mergeCell ref="B85:G85"/>
    <mergeCell ref="B86:G86"/>
    <mergeCell ref="B59:F59"/>
    <mergeCell ref="B68:E68"/>
    <mergeCell ref="B122:O122"/>
    <mergeCell ref="B128:Q128"/>
    <mergeCell ref="B129:Q129"/>
    <mergeCell ref="B24:D24"/>
    <mergeCell ref="B32:G32"/>
    <mergeCell ref="B114:O114"/>
    <mergeCell ref="B118:Q118"/>
    <mergeCell ref="B119:Q119"/>
    <mergeCell ref="B121:O121"/>
    <mergeCell ref="B53:J53"/>
    <mergeCell ref="B30:O30"/>
    <mergeCell ref="B65:O65"/>
    <mergeCell ref="B66:O66"/>
    <mergeCell ref="B70:Q70"/>
    <mergeCell ref="B46:Q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2600-FE88-4690-A44D-615B9F20D26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>Rui Soares</cp:lastModifiedBy>
  <cp:revision/>
  <dcterms:created xsi:type="dcterms:W3CDTF">2015-06-05T18:19:34Z</dcterms:created>
  <dcterms:modified xsi:type="dcterms:W3CDTF">2020-04-03T11:47:13Z</dcterms:modified>
  <cp:category/>
  <cp:contentStatus/>
</cp:coreProperties>
</file>