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myisepipp-my.sharepoint.com/personal/1190402_isep_ipp_pt/Documents/Engenharia Informática/1ºANO/2º SEMESTRE/MATCP(26316)/TRABALHOS/2/2.3/EXCEL/"/>
    </mc:Choice>
  </mc:AlternateContent>
  <xr:revisionPtr revIDLastSave="1346" documentId="11_AD4DF034E34935FBC521DC5D07DB46605BDEDD7A" xr6:coauthVersionLast="45" xr6:coauthVersionMax="45" xr10:uidLastSave="{D463A054-273B-4F73-8E3A-90EA7E1CDE90}"/>
  <bookViews>
    <workbookView xWindow="-108" yWindow="-108" windowWidth="23256" windowHeight="12576" xr2:uid="{00000000-000D-0000-FFFF-FFFF00000000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5" i="1" l="1"/>
  <c r="D214" i="1"/>
  <c r="I205" i="1"/>
  <c r="I204" i="1"/>
  <c r="D204" i="1"/>
  <c r="D205" i="1"/>
  <c r="I202" i="1"/>
  <c r="I200" i="1"/>
  <c r="I201" i="1" s="1"/>
  <c r="D202" i="1"/>
  <c r="D200" i="1"/>
  <c r="D184" i="1"/>
  <c r="D177" i="1"/>
  <c r="D175" i="1"/>
  <c r="D176" i="1" s="1"/>
  <c r="D185" i="1" s="1"/>
  <c r="D153" i="1"/>
  <c r="D151" i="1"/>
  <c r="D159" i="1" s="1"/>
  <c r="D152" i="1"/>
  <c r="G218" i="1" l="1"/>
  <c r="M184" i="1"/>
  <c r="D160" i="1"/>
  <c r="F162" i="1" s="1"/>
  <c r="D201" i="1"/>
  <c r="D125" i="1"/>
  <c r="D126" i="1"/>
  <c r="I125" i="1"/>
  <c r="I126" i="1"/>
  <c r="D129" i="1" s="1"/>
  <c r="C96" i="1"/>
  <c r="C101" i="1" s="1"/>
  <c r="C105" i="1" s="1"/>
  <c r="S72" i="1"/>
  <c r="C72" i="1" s="1"/>
  <c r="E75" i="1" s="1"/>
  <c r="D128" i="1" l="1"/>
  <c r="G133" i="1" s="1"/>
  <c r="C44" i="1"/>
  <c r="C45" i="1"/>
  <c r="O21" i="1"/>
  <c r="O22" i="1"/>
  <c r="E24" i="1" l="1"/>
  <c r="D47" i="1"/>
</calcChain>
</file>

<file path=xl/sharedStrings.xml><?xml version="1.0" encoding="utf-8"?>
<sst xmlns="http://schemas.openxmlformats.org/spreadsheetml/2006/main" count="102" uniqueCount="55">
  <si>
    <t xml:space="preserve">Turma 1DK
</t>
  </si>
  <si>
    <t>1.</t>
  </si>
  <si>
    <t>a)</t>
  </si>
  <si>
    <t>Qual é a probabilidade de 49 peças escolhidas aleatoriamente terem um tempo total de duração superior a 614 anos?</t>
  </si>
  <si>
    <t>X-"Tempo de vida de uma peça de hardware"</t>
  </si>
  <si>
    <t>W-"Resistência de 49 peças de hardware"</t>
  </si>
  <si>
    <t>µ=</t>
  </si>
  <si>
    <t>σ=</t>
  </si>
  <si>
    <t>P(W&gt;614)=1-P(W≤614)=</t>
  </si>
  <si>
    <t>R:</t>
  </si>
  <si>
    <t>b)</t>
  </si>
  <si>
    <t>Qual a probabilidade do tempo médio de duração de 40 peças escolhidas aleatoriamente exceder
13 anos?</t>
  </si>
  <si>
    <t>2.</t>
  </si>
  <si>
    <t>Qual é a probabilidade do tempo médio de duração de 15 peças produzidas pela empresa B exceder o tempo médio de duração de uma peça produzida pela empresa A?</t>
  </si>
  <si>
    <t>X -  "Tempo de vida médio de uma peça da empresa A"</t>
  </si>
  <si>
    <t>Y- "Tempo de vida médio de uma peça da empresa B"</t>
  </si>
  <si>
    <t>T-"Tempo de vida médio de 15 peças da empresa B"</t>
  </si>
  <si>
    <t>Complete "30,15% é o valor aproximado da probabilidade do tempo médio de duração de 25 peças produzidas pela empresa B ser superior a...anos, mas não ultrapassar os 14 anos"</t>
  </si>
  <si>
    <t>c)</t>
  </si>
  <si>
    <t>Considere que são selecionados aleatoriamente e independentemente, dois conjuntos de registos de duração de peças de hardware. Um grupo com 48 registos de duração de peças produzidas pela empresa A (ver exercício1) e outro com 52 registos de duração de peças produzidas pela empresa B . Qual é a probabilidade da duração média dos registos da empresa A exceder em mais de 3 meses a duração média dos registos da empresa B?".</t>
  </si>
  <si>
    <t>3.</t>
  </si>
  <si>
    <t>Considerando uma amostra aleatória de 41 peças produzidas pela empresa A , qual é a probabilidade da proporção de peças com algum tipo de defeito ser superior a 3%?</t>
  </si>
  <si>
    <t>Considerando uma amostra aleatória de 41 peças produzidas pela empresa B, qual é a probabilidade da proporção de peças com algum tipo de defeitos ser superior a 2.95%, sabendo que é inferior a 3.15% ?</t>
  </si>
  <si>
    <t>Considere que são selecionados aleatoriamente e independentemente, dois conjuntos de peças de hardware. Um grupo com 45 peças produzidas pela empresa A e outro com 55 peças produzidas pela empresa B. Qual é a probabilidade da proporção de peças com algum tipo de defeito produzidas
pela empresa A exceder em mais de 1% a proporção de peças com algum tipo de defeito produzidas pela empresa B?</t>
  </si>
  <si>
    <t>A probabilidade de 49 peças escolhidas aleatoriamente terem um tempo total de duração SUPERIOR a 614 anos, é igual a 0.4756</t>
  </si>
  <si>
    <t>𝑃(Z&gt;13)=1−P(Z≤13)=</t>
  </si>
  <si>
    <t>A probabilidade do TEMPO MÉDIO de duração de 40 peças escolhidas aleatoriamente exceder 13 anos, é igual a 0.1831</t>
  </si>
  <si>
    <t>Empresa B (25 peças)</t>
  </si>
  <si>
    <t>n=</t>
  </si>
  <si>
    <t>𝑃(𝑌−𝑋&gt;0)=P(Z&gt;0)=1−P(Z≤0)=</t>
  </si>
  <si>
    <t xml:space="preserve"> P(?&lt;K&lt;14) = 0,3015</t>
  </si>
  <si>
    <t xml:space="preserve"> P(K&lt;14)-P(?&lt;K)=0,3015</t>
  </si>
  <si>
    <t xml:space="preserve"> P(K&lt;14)-0,3015=P(?&lt;K)</t>
  </si>
  <si>
    <t>Através da Inversa podemos resolver a K:</t>
  </si>
  <si>
    <t>K=</t>
  </si>
  <si>
    <t>P(?&lt;K)</t>
  </si>
  <si>
    <t>A probabilidade do TEMPO MÉDIO de duração de 15 peças produzidas pela empresa B exceder o tempo médio de duração de uma peça produzida 
pela empresa A, é igual a 0.6633</t>
  </si>
  <si>
    <t>Empresa A:</t>
  </si>
  <si>
    <t>Empresa B:</t>
  </si>
  <si>
    <t>3 meses = 0.25 anos</t>
  </si>
  <si>
    <t>𝑃(𝑌−𝑋&gt;0,25)=P(Z&gt;0,25)=1−P(Z≤0,25)=</t>
  </si>
  <si>
    <t>pa=</t>
  </si>
  <si>
    <t>qa=</t>
  </si>
  <si>
    <t>PB = v.a que representa a proporção de peças com algum tipo de defeito numa amostra de 41 peças produzidas pela empresa B</t>
  </si>
  <si>
    <t>A probabilidade da duração média dos registos da empresa A exceder em mais de 3 meses a duração média dos registos da empresa B, é igual a 0.9979</t>
  </si>
  <si>
    <t>𝑃(PA&gt;0,0291)=1−P(X≤0,0291)=</t>
  </si>
  <si>
    <t>pb=</t>
  </si>
  <si>
    <t>qb=</t>
  </si>
  <si>
    <t>A probabilidade da proporção de peças com algum tipo de defeito ser superior a 3%, é igual a 0.5817</t>
  </si>
  <si>
    <t>PA = v.a que representa a proporção de peças com algum tipo de defeito numa amostra de 41 peças produzidas pela empresa A</t>
  </si>
  <si>
    <t>qn=</t>
  </si>
  <si>
    <t>A probabilidade da proporção de peças com algum tipo de defeitos ser superior a 2.95%, sabendo que é inferior a 3.15%, é igual a 0.0565</t>
  </si>
  <si>
    <t>30,15% é o valor aproximado da probabilidade do tempo médio de duração de 25 peças produzidas pela empresa B 
ser superior a 13.5765 anos, mas não ultrapassar os 14 anos</t>
  </si>
  <si>
    <t>𝑃(𝑃𝐴−PB&gt;0,01)=P(X&gt;0,01)=1−P(𝑋≤0,01)=</t>
  </si>
  <si>
    <t>A probabilidade da proporção de peças com algum tipo de defeito produzidas pela empresa A exceder em mais de 1% a proporção de peças com 
algum tipo de defeito produzidas pela empresa B, é igual a 0.4558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</si>
</sst>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0.0000"/>
    <numFmt numFmtId="166" formatCode="#,##0.0000"/>
    <numFmt numFmtId="167" formatCode="0.000"/>
    <numFmt numFmtId="168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164" fontId="1" fillId="0" borderId="0" applyFont="0" applyFill="0" applyBorder="0" applyAlignment="0" applyProtection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8" fillId="5" borderId="0" applyNumberFormat="0" applyBorder="0" applyAlignment="0" applyProtection="0"/>
    <xf numFmtId="0" fontId="10" fillId="6" borderId="0" applyNumberFormat="0" applyBorder="0" applyAlignment="0" applyProtection="0"/>
    <xf numFmtId="0" fontId="3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2" fillId="10" borderId="8" applyNumberForma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40">
    <xf numFmtId="0" fontId="0" fillId="0" borderId="0" xfId="0"/>
    <xf numFmtId="0" fontId="2" fillId="3" borderId="2" xfId="2" applyFont="1" applyBorder="1" applyAlignment="1">
      <alignment horizontal="center" vertical="center"/>
    </xf>
    <xf numFmtId="0" fontId="2" fillId="3" borderId="3" xfId="2" applyFont="1" applyBorder="1" applyAlignment="1">
      <alignment horizontal="center" vertical="center"/>
    </xf>
    <xf numFmtId="0" fontId="2" fillId="3" borderId="4" xfId="2" applyFont="1" applyBorder="1" applyAlignment="1">
      <alignment horizontal="center" vertical="center"/>
    </xf>
    <xf numFmtId="0" fontId="6" fillId="0" borderId="6" xfId="5"/>
    <xf numFmtId="0" fontId="7" fillId="0" borderId="0" xfId="0" applyFont="1"/>
    <xf numFmtId="0" fontId="5" fillId="4" borderId="5" xfId="4" applyFill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8" fillId="5" borderId="7" xfId="6" applyBorder="1"/>
    <xf numFmtId="0" fontId="7" fillId="0" borderId="0" xfId="0" applyFont="1" applyAlignment="1"/>
    <xf numFmtId="0" fontId="7" fillId="0" borderId="0" xfId="0" applyFont="1" applyAlignment="1">
      <alignment horizontal="left" vertical="center"/>
    </xf>
    <xf numFmtId="0" fontId="3" fillId="7" borderId="9" xfId="8" applyBorder="1" applyAlignment="1">
      <alignment horizontal="right"/>
    </xf>
    <xf numFmtId="166" fontId="7" fillId="0" borderId="9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165" fontId="7" fillId="0" borderId="9" xfId="0" applyNumberFormat="1" applyFont="1" applyBorder="1" applyAlignment="1">
      <alignment horizontal="left"/>
    </xf>
    <xf numFmtId="167" fontId="7" fillId="0" borderId="9" xfId="0" applyNumberFormat="1" applyFont="1" applyBorder="1" applyAlignment="1">
      <alignment horizontal="left"/>
    </xf>
    <xf numFmtId="1" fontId="7" fillId="0" borderId="9" xfId="0" applyNumberFormat="1" applyFont="1" applyBorder="1" applyAlignment="1">
      <alignment horizontal="left"/>
    </xf>
    <xf numFmtId="0" fontId="7" fillId="0" borderId="9" xfId="0" applyFont="1" applyBorder="1"/>
    <xf numFmtId="0" fontId="3" fillId="7" borderId="9" xfId="8" applyBorder="1" applyAlignment="1">
      <alignment horizontal="left"/>
    </xf>
    <xf numFmtId="165" fontId="7" fillId="0" borderId="9" xfId="0" applyNumberFormat="1" applyFont="1" applyBorder="1"/>
    <xf numFmtId="168" fontId="7" fillId="0" borderId="9" xfId="0" applyNumberFormat="1" applyFont="1" applyBorder="1"/>
    <xf numFmtId="0" fontId="9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5" borderId="0" xfId="6" applyAlignment="1">
      <alignment horizontal="left" vertical="top"/>
    </xf>
    <xf numFmtId="0" fontId="8" fillId="5" borderId="0" xfId="6" applyAlignment="1">
      <alignment horizontal="left" vertical="top" wrapText="1"/>
    </xf>
    <xf numFmtId="0" fontId="4" fillId="2" borderId="1" xfId="1" applyFont="1" applyBorder="1" applyAlignment="1">
      <alignment horizontal="center" vertical="center" wrapText="1"/>
    </xf>
    <xf numFmtId="0" fontId="11" fillId="6" borderId="0" xfId="7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1" fillId="8" borderId="0" xfId="9" applyAlignment="1">
      <alignment horizontal="left"/>
    </xf>
    <xf numFmtId="0" fontId="1" fillId="9" borderId="9" xfId="10" applyBorder="1" applyAlignment="1">
      <alignment horizontal="left"/>
    </xf>
    <xf numFmtId="0" fontId="7" fillId="0" borderId="0" xfId="0" applyFont="1" applyAlignment="1">
      <alignment horizontal="left" vertical="center"/>
    </xf>
    <xf numFmtId="167" fontId="7" fillId="0" borderId="9" xfId="0" applyNumberFormat="1" applyFont="1" applyBorder="1"/>
    <xf numFmtId="1" fontId="7" fillId="0" borderId="9" xfId="0" applyNumberFormat="1" applyFont="1" applyBorder="1"/>
    <xf numFmtId="165" fontId="12" fillId="10" borderId="8" xfId="11" applyNumberFormat="1"/>
    <xf numFmtId="165" fontId="12" fillId="10" borderId="8" xfId="11" applyNumberFormat="1" applyAlignment="1">
      <alignment horizontal="left"/>
    </xf>
    <xf numFmtId="166" fontId="12" fillId="10" borderId="8" xfId="11" applyNumberFormat="1"/>
    <xf numFmtId="165" fontId="12" fillId="10" borderId="8" xfId="11" applyNumberFormat="1" applyAlignment="1"/>
    <xf numFmtId="0" fontId="1" fillId="12" borderId="9" xfId="13" applyBorder="1" applyAlignment="1">
      <alignment horizontal="left"/>
    </xf>
    <xf numFmtId="165" fontId="11" fillId="11" borderId="0" xfId="12" applyNumberFormat="1" applyFont="1"/>
  </cellXfs>
  <cellStyles count="14">
    <cellStyle name="20% - Cor3" xfId="12" builtinId="38"/>
    <cellStyle name="40% - Cor2" xfId="10" builtinId="35"/>
    <cellStyle name="40% - Cor4" xfId="13" builtinId="43"/>
    <cellStyle name="60% - Cor5" xfId="9" builtinId="48"/>
    <cellStyle name="Cabeçalho 1" xfId="4" builtinId="16"/>
    <cellStyle name="Cabeçalho 2" xfId="5" builtinId="17"/>
    <cellStyle name="Cálculo" xfId="11" builtinId="22"/>
    <cellStyle name="Cor2" xfId="1" builtinId="33"/>
    <cellStyle name="Cor3" xfId="2" builtinId="37"/>
    <cellStyle name="Cor5" xfId="8" builtinId="45"/>
    <cellStyle name="Correto" xfId="6" builtinId="26"/>
    <cellStyle name="Moeda 2" xfId="3" xr:uid="{74C6BE75-914F-4CDA-BD1B-BF9E038919AF}"/>
    <cellStyle name="Neutro" xfId="7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2</xdr:row>
      <xdr:rowOff>171450</xdr:rowOff>
    </xdr:from>
    <xdr:to>
      <xdr:col>19</xdr:col>
      <xdr:colOff>193942</xdr:colOff>
      <xdr:row>5</xdr:row>
      <xdr:rowOff>125729</xdr:rowOff>
    </xdr:to>
    <xdr:pic>
      <xdr:nvPicPr>
        <xdr:cNvPr id="43" name="Imagem 2">
          <a:extLst>
            <a:ext uri="{FF2B5EF4-FFF2-40B4-BE49-F238E27FC236}">
              <a16:creationId xmlns:a16="http://schemas.microsoft.com/office/drawing/2014/main" id="{C54EB461-5B8E-4184-BFBF-971805BB9B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9489" t="68628" r="19718" b="23949"/>
        <a:stretch/>
      </xdr:blipFill>
      <xdr:spPr>
        <a:xfrm>
          <a:off x="6581775" y="571500"/>
          <a:ext cx="4832617" cy="554354"/>
        </a:xfrm>
        <a:prstGeom prst="rect">
          <a:avLst/>
        </a:prstGeom>
        <a:ln w="38100" cap="sq">
          <a:solidFill>
            <a:schemeClr val="accent1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609599</xdr:colOff>
      <xdr:row>53</xdr:row>
      <xdr:rowOff>180975</xdr:rowOff>
    </xdr:from>
    <xdr:to>
      <xdr:col>14</xdr:col>
      <xdr:colOff>393967</xdr:colOff>
      <xdr:row>56</xdr:row>
      <xdr:rowOff>177253</xdr:rowOff>
    </xdr:to>
    <xdr:pic>
      <xdr:nvPicPr>
        <xdr:cNvPr id="9" name="Imagem 1">
          <a:extLst>
            <a:ext uri="{FF2B5EF4-FFF2-40B4-BE49-F238E27FC236}">
              <a16:creationId xmlns:a16="http://schemas.microsoft.com/office/drawing/2014/main" id="{AD7FEA88-04F6-4E69-B0A3-3632E6395D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428"/>
        <a:stretch/>
      </xdr:blipFill>
      <xdr:spPr>
        <a:xfrm>
          <a:off x="1219199" y="12992100"/>
          <a:ext cx="8316527" cy="628738"/>
        </a:xfrm>
        <a:prstGeom prst="rect">
          <a:avLst/>
        </a:prstGeom>
      </xdr:spPr>
    </xdr:pic>
    <xdr:clientData/>
  </xdr:twoCellAnchor>
  <xdr:twoCellAnchor editAs="oneCell">
    <xdr:from>
      <xdr:col>2</xdr:col>
      <xdr:colOff>99060</xdr:colOff>
      <xdr:row>7</xdr:row>
      <xdr:rowOff>9525</xdr:rowOff>
    </xdr:from>
    <xdr:to>
      <xdr:col>15</xdr:col>
      <xdr:colOff>35771</xdr:colOff>
      <xdr:row>9</xdr:row>
      <xdr:rowOff>76273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E74F31E0-B660-4D5B-B0BA-8708759D5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8260" y="1327785"/>
          <a:ext cx="8202170" cy="523948"/>
        </a:xfrm>
        <a:prstGeom prst="rect">
          <a:avLst/>
        </a:prstGeom>
      </xdr:spPr>
    </xdr:pic>
    <xdr:clientData/>
  </xdr:twoCellAnchor>
  <xdr:oneCellAnchor>
    <xdr:from>
      <xdr:col>2</xdr:col>
      <xdr:colOff>34178</xdr:colOff>
      <xdr:row>141</xdr:row>
      <xdr:rowOff>18490</xdr:rowOff>
    </xdr:from>
    <xdr:ext cx="8153995" cy="560935"/>
    <xdr:pic>
      <xdr:nvPicPr>
        <xdr:cNvPr id="223" name="Imagem 2">
          <a:extLst>
            <a:ext uri="{FF2B5EF4-FFF2-40B4-BE49-F238E27FC236}">
              <a16:creationId xmlns:a16="http://schemas.microsoft.com/office/drawing/2014/main" id="{3C4440C3-C966-44EE-AD77-5E8001A27D79}"/>
            </a:ext>
            <a:ext uri="{147F2762-F138-4A5C-976F-8EAC2B608ADB}">
              <a16:predDERef xmlns:a16="http://schemas.microsoft.com/office/drawing/2014/main" pred="{E74F31E0-B660-4D5B-B0BA-8708759D5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3378" y="25567902"/>
          <a:ext cx="8153995" cy="560935"/>
        </a:xfrm>
        <a:prstGeom prst="rect">
          <a:avLst/>
        </a:prstGeom>
      </xdr:spPr>
    </xdr:pic>
    <xdr:clientData/>
  </xdr:oneCellAnchor>
  <xdr:twoCellAnchor>
    <xdr:from>
      <xdr:col>1</xdr:col>
      <xdr:colOff>43816</xdr:colOff>
      <xdr:row>17</xdr:row>
      <xdr:rowOff>114301</xdr:rowOff>
    </xdr:from>
    <xdr:to>
      <xdr:col>3</xdr:col>
      <xdr:colOff>104776</xdr:colOff>
      <xdr:row>19</xdr:row>
      <xdr:rowOff>26670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41">
              <a:extLst>
                <a:ext uri="{FF2B5EF4-FFF2-40B4-BE49-F238E27FC236}">
                  <a16:creationId xmlns:a16="http://schemas.microsoft.com/office/drawing/2014/main" id="{6ADDEE07-19BB-4E71-85BB-A55036EB698E}"/>
                </a:ext>
                <a:ext uri="{147F2762-F138-4A5C-976F-8EAC2B608ADB}">
                  <a16:predDERef xmlns:a16="http://schemas.microsoft.com/office/drawing/2014/main" pred="{3C4440C3-C966-44EE-AD77-5E8001A27D79}"/>
                </a:ext>
              </a:extLst>
            </xdr:cNvPr>
            <xdr:cNvSpPr txBox="1"/>
          </xdr:nvSpPr>
          <xdr:spPr>
            <a:xfrm>
              <a:off x="634366" y="3524251"/>
              <a:ext cx="1242060" cy="293369"/>
            </a:xfrm>
            <a:custGeom>
              <a:avLst/>
              <a:gdLst>
                <a:gd name="connsiteX0" fmla="*/ 0 w 1242060"/>
                <a:gd name="connsiteY0" fmla="*/ 0 h 293369"/>
                <a:gd name="connsiteX1" fmla="*/ 401599 w 1242060"/>
                <a:gd name="connsiteY1" fmla="*/ 0 h 293369"/>
                <a:gd name="connsiteX2" fmla="*/ 828040 w 1242060"/>
                <a:gd name="connsiteY2" fmla="*/ 0 h 293369"/>
                <a:gd name="connsiteX3" fmla="*/ 1242060 w 1242060"/>
                <a:gd name="connsiteY3" fmla="*/ 0 h 293369"/>
                <a:gd name="connsiteX4" fmla="*/ 1242060 w 1242060"/>
                <a:gd name="connsiteY4" fmla="*/ 293369 h 293369"/>
                <a:gd name="connsiteX5" fmla="*/ 828040 w 1242060"/>
                <a:gd name="connsiteY5" fmla="*/ 293369 h 293369"/>
                <a:gd name="connsiteX6" fmla="*/ 414020 w 1242060"/>
                <a:gd name="connsiteY6" fmla="*/ 293369 h 293369"/>
                <a:gd name="connsiteX7" fmla="*/ 0 w 1242060"/>
                <a:gd name="connsiteY7" fmla="*/ 293369 h 293369"/>
                <a:gd name="connsiteX8" fmla="*/ 0 w 1242060"/>
                <a:gd name="connsiteY8" fmla="*/ 0 h 29336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242060" h="293369" fill="none" extrusionOk="0">
                  <a:moveTo>
                    <a:pt x="0" y="0"/>
                  </a:moveTo>
                  <a:cubicBezTo>
                    <a:pt x="158444" y="-23871"/>
                    <a:pt x="241564" y="33653"/>
                    <a:pt x="401599" y="0"/>
                  </a:cubicBezTo>
                  <a:cubicBezTo>
                    <a:pt x="561634" y="-33653"/>
                    <a:pt x="654541" y="18396"/>
                    <a:pt x="828040" y="0"/>
                  </a:cubicBezTo>
                  <a:cubicBezTo>
                    <a:pt x="1001539" y="-18396"/>
                    <a:pt x="1058750" y="1539"/>
                    <a:pt x="1242060" y="0"/>
                  </a:cubicBezTo>
                  <a:cubicBezTo>
                    <a:pt x="1276805" y="82582"/>
                    <a:pt x="1232273" y="172628"/>
                    <a:pt x="1242060" y="293369"/>
                  </a:cubicBezTo>
                  <a:cubicBezTo>
                    <a:pt x="1125413" y="339779"/>
                    <a:pt x="998869" y="291619"/>
                    <a:pt x="828040" y="293369"/>
                  </a:cubicBezTo>
                  <a:cubicBezTo>
                    <a:pt x="657211" y="295119"/>
                    <a:pt x="570047" y="252726"/>
                    <a:pt x="414020" y="293369"/>
                  </a:cubicBezTo>
                  <a:cubicBezTo>
                    <a:pt x="257993" y="334012"/>
                    <a:pt x="113228" y="284275"/>
                    <a:pt x="0" y="293369"/>
                  </a:cubicBezTo>
                  <a:cubicBezTo>
                    <a:pt x="-22794" y="157842"/>
                    <a:pt x="10625" y="80549"/>
                    <a:pt x="0" y="0"/>
                  </a:cubicBezTo>
                  <a:close/>
                </a:path>
                <a:path w="1242060" h="293369" stroke="0" extrusionOk="0">
                  <a:moveTo>
                    <a:pt x="0" y="0"/>
                  </a:moveTo>
                  <a:cubicBezTo>
                    <a:pt x="102684" y="-37759"/>
                    <a:pt x="319693" y="2983"/>
                    <a:pt x="401599" y="0"/>
                  </a:cubicBezTo>
                  <a:cubicBezTo>
                    <a:pt x="483505" y="-2983"/>
                    <a:pt x="709575" y="8530"/>
                    <a:pt x="815619" y="0"/>
                  </a:cubicBezTo>
                  <a:cubicBezTo>
                    <a:pt x="921663" y="-8530"/>
                    <a:pt x="1047779" y="7362"/>
                    <a:pt x="1242060" y="0"/>
                  </a:cubicBezTo>
                  <a:cubicBezTo>
                    <a:pt x="1257584" y="123845"/>
                    <a:pt x="1208846" y="164243"/>
                    <a:pt x="1242060" y="293369"/>
                  </a:cubicBezTo>
                  <a:cubicBezTo>
                    <a:pt x="1130933" y="302094"/>
                    <a:pt x="938185" y="246327"/>
                    <a:pt x="828040" y="293369"/>
                  </a:cubicBezTo>
                  <a:cubicBezTo>
                    <a:pt x="717895" y="340411"/>
                    <a:pt x="481794" y="286631"/>
                    <a:pt x="389179" y="293369"/>
                  </a:cubicBezTo>
                  <a:cubicBezTo>
                    <a:pt x="296564" y="300107"/>
                    <a:pt x="108072" y="264245"/>
                    <a:pt x="0" y="293369"/>
                  </a:cubicBezTo>
                  <a:cubicBezTo>
                    <a:pt x="-6996" y="215019"/>
                    <a:pt x="18581" y="119154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𝑿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𝟏𝟐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𝟓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𝟑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𝟓</m:t>
                      </m:r>
                    </m:e>
                    <m:sup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Choice>
      <mc:Fallback xmlns="">
        <xdr:sp macro="" textlink="">
          <xdr:nvSpPr>
            <xdr:cNvPr id="17" name="CaixaDeTexto 41">
              <a:extLst>
                <a:ext uri="{FF2B5EF4-FFF2-40B4-BE49-F238E27FC236}">
                  <a16:creationId xmlns:a16="http://schemas.microsoft.com/office/drawing/2014/main" id="{6ADDEE07-19BB-4E71-85BB-A55036EB698E}"/>
                </a:ext>
                <a:ext uri="{147F2762-F138-4A5C-976F-8EAC2B608ADB}">
                  <a16:predDERef xmlns:a16="http://schemas.microsoft.com/office/drawing/2014/main" pred="{3C4440C3-C966-44EE-AD77-5E8001A27D79}"/>
                </a:ext>
              </a:extLst>
            </xdr:cNvPr>
            <xdr:cNvSpPr txBox="1"/>
          </xdr:nvSpPr>
          <xdr:spPr>
            <a:xfrm>
              <a:off x="634366" y="3524251"/>
              <a:ext cx="1242060" cy="29336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custGeom>
                      <a:avLst/>
                      <a:gdLst>
                        <a:gd name="connsiteX0" fmla="*/ 0 w 1242060"/>
                        <a:gd name="connsiteY0" fmla="*/ 0 h 293369"/>
                        <a:gd name="connsiteX1" fmla="*/ 401599 w 1242060"/>
                        <a:gd name="connsiteY1" fmla="*/ 0 h 293369"/>
                        <a:gd name="connsiteX2" fmla="*/ 828040 w 1242060"/>
                        <a:gd name="connsiteY2" fmla="*/ 0 h 293369"/>
                        <a:gd name="connsiteX3" fmla="*/ 1242060 w 1242060"/>
                        <a:gd name="connsiteY3" fmla="*/ 0 h 293369"/>
                        <a:gd name="connsiteX4" fmla="*/ 1242060 w 1242060"/>
                        <a:gd name="connsiteY4" fmla="*/ 293369 h 293369"/>
                        <a:gd name="connsiteX5" fmla="*/ 828040 w 1242060"/>
                        <a:gd name="connsiteY5" fmla="*/ 293369 h 293369"/>
                        <a:gd name="connsiteX6" fmla="*/ 414020 w 1242060"/>
                        <a:gd name="connsiteY6" fmla="*/ 293369 h 293369"/>
                        <a:gd name="connsiteX7" fmla="*/ 0 w 1242060"/>
                        <a:gd name="connsiteY7" fmla="*/ 293369 h 293369"/>
                        <a:gd name="connsiteX8" fmla="*/ 0 w 1242060"/>
                        <a:gd name="connsiteY8" fmla="*/ 0 h 293369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</a:cxnLst>
                      <a:rect l="l" t="t" r="r" b="b"/>
                      <a:pathLst>
                        <a:path w="1242060" h="293369" fill="none" extrusionOk="0">
                          <a:moveTo>
                            <a:pt x="0" y="0"/>
                          </a:moveTo>
                          <a:cubicBezTo>
                            <a:pt x="158444" y="-23871"/>
                            <a:pt x="241564" y="33653"/>
                            <a:pt x="401599" y="0"/>
                          </a:cubicBezTo>
                          <a:cubicBezTo>
                            <a:pt x="561634" y="-33653"/>
                            <a:pt x="654541" y="18396"/>
                            <a:pt x="828040" y="0"/>
                          </a:cubicBezTo>
                          <a:cubicBezTo>
                            <a:pt x="1001539" y="-18396"/>
                            <a:pt x="1058750" y="1539"/>
                            <a:pt x="1242060" y="0"/>
                          </a:cubicBezTo>
                          <a:cubicBezTo>
                            <a:pt x="1276805" y="82582"/>
                            <a:pt x="1232273" y="172628"/>
                            <a:pt x="1242060" y="293369"/>
                          </a:cubicBezTo>
                          <a:cubicBezTo>
                            <a:pt x="1125413" y="339779"/>
                            <a:pt x="998869" y="291619"/>
                            <a:pt x="828040" y="293369"/>
                          </a:cubicBezTo>
                          <a:cubicBezTo>
                            <a:pt x="657211" y="295119"/>
                            <a:pt x="570047" y="252726"/>
                            <a:pt x="414020" y="293369"/>
                          </a:cubicBezTo>
                          <a:cubicBezTo>
                            <a:pt x="257993" y="334012"/>
                            <a:pt x="113228" y="284275"/>
                            <a:pt x="0" y="293369"/>
                          </a:cubicBezTo>
                          <a:cubicBezTo>
                            <a:pt x="-22794" y="157842"/>
                            <a:pt x="10625" y="80549"/>
                            <a:pt x="0" y="0"/>
                          </a:cubicBezTo>
                          <a:close/>
                        </a:path>
                        <a:path w="1242060" h="293369" stroke="0" extrusionOk="0">
                          <a:moveTo>
                            <a:pt x="0" y="0"/>
                          </a:moveTo>
                          <a:cubicBezTo>
                            <a:pt x="102684" y="-37759"/>
                            <a:pt x="319693" y="2983"/>
                            <a:pt x="401599" y="0"/>
                          </a:cubicBezTo>
                          <a:cubicBezTo>
                            <a:pt x="483505" y="-2983"/>
                            <a:pt x="709575" y="8530"/>
                            <a:pt x="815619" y="0"/>
                          </a:cubicBezTo>
                          <a:cubicBezTo>
                            <a:pt x="921663" y="-8530"/>
                            <a:pt x="1047779" y="7362"/>
                            <a:pt x="1242060" y="0"/>
                          </a:cubicBezTo>
                          <a:cubicBezTo>
                            <a:pt x="1257584" y="123845"/>
                            <a:pt x="1208846" y="164243"/>
                            <a:pt x="1242060" y="293369"/>
                          </a:cubicBezTo>
                          <a:cubicBezTo>
                            <a:pt x="1130933" y="302094"/>
                            <a:pt x="938185" y="246327"/>
                            <a:pt x="828040" y="293369"/>
                          </a:cubicBezTo>
                          <a:cubicBezTo>
                            <a:pt x="717895" y="340411"/>
                            <a:pt x="481794" y="286631"/>
                            <a:pt x="389179" y="293369"/>
                          </a:cubicBezTo>
                          <a:cubicBezTo>
                            <a:pt x="296564" y="300107"/>
                            <a:pt x="108072" y="264245"/>
                            <a:pt x="0" y="293369"/>
                          </a:cubicBezTo>
                          <a:cubicBezTo>
                            <a:pt x="-6996" y="215019"/>
                            <a:pt x="18581" y="119154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𝑿~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𝟏𝟐,𝟓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〖𝟑,𝟓〗^𝟐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0</xdr:col>
      <xdr:colOff>561975</xdr:colOff>
      <xdr:row>35</xdr:row>
      <xdr:rowOff>123825</xdr:rowOff>
    </xdr:from>
    <xdr:to>
      <xdr:col>3</xdr:col>
      <xdr:colOff>28575</xdr:colOff>
      <xdr:row>37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CaixaDeTexto 41">
              <a:extLst>
                <a:ext uri="{FF2B5EF4-FFF2-40B4-BE49-F238E27FC236}">
                  <a16:creationId xmlns:a16="http://schemas.microsoft.com/office/drawing/2014/main" id="{3423F407-20F9-46AA-9572-E0D172C84A05}"/>
                </a:ext>
                <a:ext uri="{147F2762-F138-4A5C-976F-8EAC2B608ADB}">
                  <a16:predDERef xmlns:a16="http://schemas.microsoft.com/office/drawing/2014/main" pred="{C5BA896E-E3D4-4D9D-8D45-D0105E85F8B5}"/>
                </a:ext>
              </a:extLst>
            </xdr:cNvPr>
            <xdr:cNvSpPr txBox="1"/>
          </xdr:nvSpPr>
          <xdr:spPr>
            <a:xfrm>
              <a:off x="561975" y="8505825"/>
              <a:ext cx="1238250" cy="333375"/>
            </a:xfrm>
            <a:custGeom>
              <a:avLst/>
              <a:gdLst>
                <a:gd name="connsiteX0" fmla="*/ 0 w 1238250"/>
                <a:gd name="connsiteY0" fmla="*/ 0 h 333375"/>
                <a:gd name="connsiteX1" fmla="*/ 400367 w 1238250"/>
                <a:gd name="connsiteY1" fmla="*/ 0 h 333375"/>
                <a:gd name="connsiteX2" fmla="*/ 825500 w 1238250"/>
                <a:gd name="connsiteY2" fmla="*/ 0 h 333375"/>
                <a:gd name="connsiteX3" fmla="*/ 1238250 w 1238250"/>
                <a:gd name="connsiteY3" fmla="*/ 0 h 333375"/>
                <a:gd name="connsiteX4" fmla="*/ 1238250 w 1238250"/>
                <a:gd name="connsiteY4" fmla="*/ 333375 h 333375"/>
                <a:gd name="connsiteX5" fmla="*/ 825500 w 1238250"/>
                <a:gd name="connsiteY5" fmla="*/ 333375 h 333375"/>
                <a:gd name="connsiteX6" fmla="*/ 412750 w 1238250"/>
                <a:gd name="connsiteY6" fmla="*/ 333375 h 333375"/>
                <a:gd name="connsiteX7" fmla="*/ 0 w 1238250"/>
                <a:gd name="connsiteY7" fmla="*/ 333375 h 333375"/>
                <a:gd name="connsiteX8" fmla="*/ 0 w 1238250"/>
                <a:gd name="connsiteY8" fmla="*/ 0 h 333375"/>
                <a:gd name="connsiteX0" fmla="*/ 0 w 1238250"/>
                <a:gd name="connsiteY0" fmla="*/ 0 h 333375"/>
                <a:gd name="connsiteX1" fmla="*/ 400367 w 1238250"/>
                <a:gd name="connsiteY1" fmla="*/ 0 h 333375"/>
                <a:gd name="connsiteX2" fmla="*/ 813118 w 1238250"/>
                <a:gd name="connsiteY2" fmla="*/ 0 h 333375"/>
                <a:gd name="connsiteX3" fmla="*/ 1238250 w 1238250"/>
                <a:gd name="connsiteY3" fmla="*/ 0 h 333375"/>
                <a:gd name="connsiteX4" fmla="*/ 1238250 w 1238250"/>
                <a:gd name="connsiteY4" fmla="*/ 333375 h 333375"/>
                <a:gd name="connsiteX5" fmla="*/ 825500 w 1238250"/>
                <a:gd name="connsiteY5" fmla="*/ 333375 h 333375"/>
                <a:gd name="connsiteX6" fmla="*/ 387985 w 1238250"/>
                <a:gd name="connsiteY6" fmla="*/ 333375 h 333375"/>
                <a:gd name="connsiteX7" fmla="*/ 0 w 1238250"/>
                <a:gd name="connsiteY7" fmla="*/ 333375 h 333375"/>
                <a:gd name="connsiteX8" fmla="*/ 0 w 1238250"/>
                <a:gd name="connsiteY8" fmla="*/ 0 h 3333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238250" h="333375" fill="none" extrusionOk="0">
                  <a:moveTo>
                    <a:pt x="0" y="0"/>
                  </a:moveTo>
                  <a:cubicBezTo>
                    <a:pt x="94196" y="-25504"/>
                    <a:pt x="297256" y="25151"/>
                    <a:pt x="400367" y="0"/>
                  </a:cubicBezTo>
                  <a:cubicBezTo>
                    <a:pt x="532751" y="-37525"/>
                    <a:pt x="745261" y="14330"/>
                    <a:pt x="825500" y="0"/>
                  </a:cubicBezTo>
                  <a:cubicBezTo>
                    <a:pt x="908684" y="10374"/>
                    <a:pt x="1112189" y="48192"/>
                    <a:pt x="1238250" y="0"/>
                  </a:cubicBezTo>
                  <a:cubicBezTo>
                    <a:pt x="1253600" y="97197"/>
                    <a:pt x="1216413" y="264048"/>
                    <a:pt x="1238250" y="333375"/>
                  </a:cubicBezTo>
                  <a:cubicBezTo>
                    <a:pt x="1060411" y="390716"/>
                    <a:pt x="1021160" y="325549"/>
                    <a:pt x="825500" y="333375"/>
                  </a:cubicBezTo>
                  <a:cubicBezTo>
                    <a:pt x="638577" y="345845"/>
                    <a:pt x="614311" y="284486"/>
                    <a:pt x="412750" y="333375"/>
                  </a:cubicBezTo>
                  <a:cubicBezTo>
                    <a:pt x="199615" y="363242"/>
                    <a:pt x="208214" y="276557"/>
                    <a:pt x="0" y="333375"/>
                  </a:cubicBezTo>
                  <a:cubicBezTo>
                    <a:pt x="-20794" y="155935"/>
                    <a:pt x="58" y="134425"/>
                    <a:pt x="0" y="0"/>
                  </a:cubicBezTo>
                  <a:close/>
                </a:path>
                <a:path w="1238250" h="333375" stroke="0" extrusionOk="0">
                  <a:moveTo>
                    <a:pt x="0" y="0"/>
                  </a:moveTo>
                  <a:cubicBezTo>
                    <a:pt x="147326" y="-5335"/>
                    <a:pt x="255795" y="37184"/>
                    <a:pt x="400367" y="0"/>
                  </a:cubicBezTo>
                  <a:cubicBezTo>
                    <a:pt x="569590" y="-46272"/>
                    <a:pt x="655587" y="-2033"/>
                    <a:pt x="813118" y="0"/>
                  </a:cubicBezTo>
                  <a:cubicBezTo>
                    <a:pt x="972597" y="-2791"/>
                    <a:pt x="1149433" y="21209"/>
                    <a:pt x="1238250" y="0"/>
                  </a:cubicBezTo>
                  <a:cubicBezTo>
                    <a:pt x="1285312" y="142552"/>
                    <a:pt x="1199414" y="197857"/>
                    <a:pt x="1238250" y="333375"/>
                  </a:cubicBezTo>
                  <a:cubicBezTo>
                    <a:pt x="1047105" y="352961"/>
                    <a:pt x="988122" y="335998"/>
                    <a:pt x="825500" y="333375"/>
                  </a:cubicBezTo>
                  <a:cubicBezTo>
                    <a:pt x="677419" y="311208"/>
                    <a:pt x="487587" y="327074"/>
                    <a:pt x="387985" y="333375"/>
                  </a:cubicBezTo>
                  <a:cubicBezTo>
                    <a:pt x="280927" y="338545"/>
                    <a:pt x="83184" y="301746"/>
                    <a:pt x="0" y="333375"/>
                  </a:cubicBezTo>
                  <a:cubicBezTo>
                    <a:pt x="2420" y="206884"/>
                    <a:pt x="10216" y="141377"/>
                    <a:pt x="0" y="0"/>
                  </a:cubicBezTo>
                  <a:close/>
                </a:path>
                <a:path w="1238250" h="333375" fill="none" stroke="0" extrusionOk="0">
                  <a:moveTo>
                    <a:pt x="0" y="0"/>
                  </a:moveTo>
                  <a:cubicBezTo>
                    <a:pt x="102997" y="-47664"/>
                    <a:pt x="293898" y="36894"/>
                    <a:pt x="400367" y="0"/>
                  </a:cubicBezTo>
                  <a:cubicBezTo>
                    <a:pt x="508647" y="-11430"/>
                    <a:pt x="726327" y="34379"/>
                    <a:pt x="825500" y="0"/>
                  </a:cubicBezTo>
                  <a:cubicBezTo>
                    <a:pt x="936004" y="-48316"/>
                    <a:pt x="1097526" y="49522"/>
                    <a:pt x="1238250" y="0"/>
                  </a:cubicBezTo>
                  <a:cubicBezTo>
                    <a:pt x="1249038" y="97129"/>
                    <a:pt x="1222388" y="254518"/>
                    <a:pt x="1238250" y="333375"/>
                  </a:cubicBezTo>
                  <a:cubicBezTo>
                    <a:pt x="1037921" y="374460"/>
                    <a:pt x="1027440" y="306089"/>
                    <a:pt x="825500" y="333375"/>
                  </a:cubicBezTo>
                  <a:cubicBezTo>
                    <a:pt x="629907" y="333610"/>
                    <a:pt x="611431" y="294148"/>
                    <a:pt x="412750" y="333375"/>
                  </a:cubicBezTo>
                  <a:cubicBezTo>
                    <a:pt x="218206" y="373054"/>
                    <a:pt x="197397" y="284756"/>
                    <a:pt x="0" y="333375"/>
                  </a:cubicBezTo>
                  <a:cubicBezTo>
                    <a:pt x="-28860" y="172921"/>
                    <a:pt x="9568" y="119637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5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custGeom>
                      <a:avLst/>
                      <a:gdLst>
                        <a:gd name="connsiteX0" fmla="*/ 0 w 1238250"/>
                        <a:gd name="connsiteY0" fmla="*/ 0 h 333375"/>
                        <a:gd name="connsiteX1" fmla="*/ 400367 w 1238250"/>
                        <a:gd name="connsiteY1" fmla="*/ 0 h 333375"/>
                        <a:gd name="connsiteX2" fmla="*/ 825500 w 1238250"/>
                        <a:gd name="connsiteY2" fmla="*/ 0 h 333375"/>
                        <a:gd name="connsiteX3" fmla="*/ 1238250 w 1238250"/>
                        <a:gd name="connsiteY3" fmla="*/ 0 h 333375"/>
                        <a:gd name="connsiteX4" fmla="*/ 1238250 w 1238250"/>
                        <a:gd name="connsiteY4" fmla="*/ 333375 h 333375"/>
                        <a:gd name="connsiteX5" fmla="*/ 825500 w 1238250"/>
                        <a:gd name="connsiteY5" fmla="*/ 333375 h 333375"/>
                        <a:gd name="connsiteX6" fmla="*/ 412750 w 1238250"/>
                        <a:gd name="connsiteY6" fmla="*/ 333375 h 333375"/>
                        <a:gd name="connsiteX7" fmla="*/ 0 w 1238250"/>
                        <a:gd name="connsiteY7" fmla="*/ 333375 h 333375"/>
                        <a:gd name="connsiteX8" fmla="*/ 0 w 1238250"/>
                        <a:gd name="connsiteY8" fmla="*/ 0 h 33337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</a:cxnLst>
                      <a:rect l="l" t="t" r="r" b="b"/>
                      <a:pathLst>
                        <a:path w="1238250" h="333375" fill="none" extrusionOk="0">
                          <a:moveTo>
                            <a:pt x="0" y="0"/>
                          </a:moveTo>
                          <a:cubicBezTo>
                            <a:pt x="99742" y="-19093"/>
                            <a:pt x="292807" y="34775"/>
                            <a:pt x="400367" y="0"/>
                          </a:cubicBezTo>
                          <a:cubicBezTo>
                            <a:pt x="507927" y="-34775"/>
                            <a:pt x="740465" y="23719"/>
                            <a:pt x="825500" y="0"/>
                          </a:cubicBezTo>
                          <a:cubicBezTo>
                            <a:pt x="910535" y="-23719"/>
                            <a:pt x="1126340" y="47259"/>
                            <a:pt x="1238250" y="0"/>
                          </a:cubicBezTo>
                          <a:cubicBezTo>
                            <a:pt x="1257062" y="93863"/>
                            <a:pt x="1223464" y="260646"/>
                            <a:pt x="1238250" y="333375"/>
                          </a:cubicBezTo>
                          <a:cubicBezTo>
                            <a:pt x="1054448" y="372013"/>
                            <a:pt x="1012892" y="318671"/>
                            <a:pt x="825500" y="333375"/>
                          </a:cubicBezTo>
                          <a:cubicBezTo>
                            <a:pt x="638108" y="348079"/>
                            <a:pt x="612392" y="296085"/>
                            <a:pt x="412750" y="333375"/>
                          </a:cubicBezTo>
                          <a:cubicBezTo>
                            <a:pt x="213108" y="370665"/>
                            <a:pt x="204823" y="288010"/>
                            <a:pt x="0" y="333375"/>
                          </a:cubicBezTo>
                          <a:cubicBezTo>
                            <a:pt x="-16382" y="167101"/>
                            <a:pt x="6383" y="125786"/>
                            <a:pt x="0" y="0"/>
                          </a:cubicBezTo>
                          <a:close/>
                        </a:path>
                        <a:path w="1238250" h="333375" stroke="0" extrusionOk="0">
                          <a:moveTo>
                            <a:pt x="0" y="0"/>
                          </a:moveTo>
                          <a:cubicBezTo>
                            <a:pt x="161662" y="-9126"/>
                            <a:pt x="239136" y="25837"/>
                            <a:pt x="400367" y="0"/>
                          </a:cubicBezTo>
                          <a:cubicBezTo>
                            <a:pt x="561598" y="-25837"/>
                            <a:pt x="662150" y="21424"/>
                            <a:pt x="813118" y="0"/>
                          </a:cubicBezTo>
                          <a:cubicBezTo>
                            <a:pt x="964086" y="-21424"/>
                            <a:pt x="1143683" y="23753"/>
                            <a:pt x="1238250" y="0"/>
                          </a:cubicBezTo>
                          <a:cubicBezTo>
                            <a:pt x="1277186" y="148690"/>
                            <a:pt x="1214531" y="210179"/>
                            <a:pt x="1238250" y="333375"/>
                          </a:cubicBezTo>
                          <a:cubicBezTo>
                            <a:pt x="1050482" y="371666"/>
                            <a:pt x="991058" y="329767"/>
                            <a:pt x="825500" y="333375"/>
                          </a:cubicBezTo>
                          <a:cubicBezTo>
                            <a:pt x="659942" y="336983"/>
                            <a:pt x="497379" y="332332"/>
                            <a:pt x="387985" y="333375"/>
                          </a:cubicBezTo>
                          <a:cubicBezTo>
                            <a:pt x="278592" y="334418"/>
                            <a:pt x="84298" y="307521"/>
                            <a:pt x="0" y="333375"/>
                          </a:cubicBezTo>
                          <a:cubicBezTo>
                            <a:pt x="-673" y="205599"/>
                            <a:pt x="20676" y="143694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𝑿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𝟏𝟐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𝟓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𝟑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𝟓</m:t>
                      </m:r>
                    </m:e>
                    <m:sup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Choice>
      <mc:Fallback xmlns="">
        <xdr:sp macro="" textlink="">
          <xdr:nvSpPr>
            <xdr:cNvPr id="27" name="CaixaDeTexto 41">
              <a:extLst>
                <a:ext uri="{FF2B5EF4-FFF2-40B4-BE49-F238E27FC236}">
                  <a16:creationId xmlns:a16="http://schemas.microsoft.com/office/drawing/2014/main" id="{3423F407-20F9-46AA-9572-E0D172C84A05}"/>
                </a:ext>
                <a:ext uri="{147F2762-F138-4A5C-976F-8EAC2B608ADB}">
                  <a16:predDERef xmlns:a16="http://schemas.microsoft.com/office/drawing/2014/main" pred="{54332DA9-64AC-49B2-9C00-924330200A11}"/>
                </a:ext>
              </a:extLst>
            </xdr:cNvPr>
            <xdr:cNvSpPr txBox="1"/>
          </xdr:nvSpPr>
          <xdr:spPr>
            <a:xfrm>
              <a:off x="590551" y="8610600"/>
              <a:ext cx="1238250" cy="3333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5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custGeom>
                      <a:avLst/>
                      <a:gdLst>
                        <a:gd name="connsiteX0" fmla="*/ 0 w 1238250"/>
                        <a:gd name="connsiteY0" fmla="*/ 0 h 333375"/>
                        <a:gd name="connsiteX1" fmla="*/ 400367 w 1238250"/>
                        <a:gd name="connsiteY1" fmla="*/ 0 h 333375"/>
                        <a:gd name="connsiteX2" fmla="*/ 825500 w 1238250"/>
                        <a:gd name="connsiteY2" fmla="*/ 0 h 333375"/>
                        <a:gd name="connsiteX3" fmla="*/ 1238250 w 1238250"/>
                        <a:gd name="connsiteY3" fmla="*/ 0 h 333375"/>
                        <a:gd name="connsiteX4" fmla="*/ 1238250 w 1238250"/>
                        <a:gd name="connsiteY4" fmla="*/ 333375 h 333375"/>
                        <a:gd name="connsiteX5" fmla="*/ 825500 w 1238250"/>
                        <a:gd name="connsiteY5" fmla="*/ 333375 h 333375"/>
                        <a:gd name="connsiteX6" fmla="*/ 412750 w 1238250"/>
                        <a:gd name="connsiteY6" fmla="*/ 333375 h 333375"/>
                        <a:gd name="connsiteX7" fmla="*/ 0 w 1238250"/>
                        <a:gd name="connsiteY7" fmla="*/ 333375 h 333375"/>
                        <a:gd name="connsiteX8" fmla="*/ 0 w 1238250"/>
                        <a:gd name="connsiteY8" fmla="*/ 0 h 33337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</a:cxnLst>
                      <a:rect l="l" t="t" r="r" b="b"/>
                      <a:pathLst>
                        <a:path w="1238250" h="333375" fill="none" extrusionOk="0">
                          <a:moveTo>
                            <a:pt x="0" y="0"/>
                          </a:moveTo>
                          <a:cubicBezTo>
                            <a:pt x="99742" y="-19093"/>
                            <a:pt x="292807" y="34775"/>
                            <a:pt x="400367" y="0"/>
                          </a:cubicBezTo>
                          <a:cubicBezTo>
                            <a:pt x="507927" y="-34775"/>
                            <a:pt x="740465" y="23719"/>
                            <a:pt x="825500" y="0"/>
                          </a:cubicBezTo>
                          <a:cubicBezTo>
                            <a:pt x="910535" y="-23719"/>
                            <a:pt x="1126340" y="47259"/>
                            <a:pt x="1238250" y="0"/>
                          </a:cubicBezTo>
                          <a:cubicBezTo>
                            <a:pt x="1257062" y="93863"/>
                            <a:pt x="1223464" y="260646"/>
                            <a:pt x="1238250" y="333375"/>
                          </a:cubicBezTo>
                          <a:cubicBezTo>
                            <a:pt x="1054448" y="372013"/>
                            <a:pt x="1012892" y="318671"/>
                            <a:pt x="825500" y="333375"/>
                          </a:cubicBezTo>
                          <a:cubicBezTo>
                            <a:pt x="638108" y="348079"/>
                            <a:pt x="612392" y="296085"/>
                            <a:pt x="412750" y="333375"/>
                          </a:cubicBezTo>
                          <a:cubicBezTo>
                            <a:pt x="213108" y="370665"/>
                            <a:pt x="204823" y="288010"/>
                            <a:pt x="0" y="333375"/>
                          </a:cubicBezTo>
                          <a:cubicBezTo>
                            <a:pt x="-16382" y="167101"/>
                            <a:pt x="6383" y="125786"/>
                            <a:pt x="0" y="0"/>
                          </a:cubicBezTo>
                          <a:close/>
                        </a:path>
                        <a:path w="1238250" h="333375" stroke="0" extrusionOk="0">
                          <a:moveTo>
                            <a:pt x="0" y="0"/>
                          </a:moveTo>
                          <a:cubicBezTo>
                            <a:pt x="161662" y="-9126"/>
                            <a:pt x="239136" y="25837"/>
                            <a:pt x="400367" y="0"/>
                          </a:cubicBezTo>
                          <a:cubicBezTo>
                            <a:pt x="561598" y="-25837"/>
                            <a:pt x="662150" y="21424"/>
                            <a:pt x="813118" y="0"/>
                          </a:cubicBezTo>
                          <a:cubicBezTo>
                            <a:pt x="964086" y="-21424"/>
                            <a:pt x="1143683" y="23753"/>
                            <a:pt x="1238250" y="0"/>
                          </a:cubicBezTo>
                          <a:cubicBezTo>
                            <a:pt x="1277186" y="148690"/>
                            <a:pt x="1214531" y="210179"/>
                            <a:pt x="1238250" y="333375"/>
                          </a:cubicBezTo>
                          <a:cubicBezTo>
                            <a:pt x="1050482" y="371666"/>
                            <a:pt x="991058" y="329767"/>
                            <a:pt x="825500" y="333375"/>
                          </a:cubicBezTo>
                          <a:cubicBezTo>
                            <a:pt x="659942" y="336983"/>
                            <a:pt x="497379" y="332332"/>
                            <a:pt x="387985" y="333375"/>
                          </a:cubicBezTo>
                          <a:cubicBezTo>
                            <a:pt x="278592" y="334418"/>
                            <a:pt x="84298" y="307521"/>
                            <a:pt x="0" y="333375"/>
                          </a:cubicBezTo>
                          <a:cubicBezTo>
                            <a:pt x="-673" y="205599"/>
                            <a:pt x="20676" y="143694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𝑿~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𝟏𝟐,𝟓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〖𝟑,𝟓〗^𝟐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0</xdr:col>
      <xdr:colOff>571500</xdr:colOff>
      <xdr:row>37</xdr:row>
      <xdr:rowOff>180976</xdr:rowOff>
    </xdr:from>
    <xdr:to>
      <xdr:col>3</xdr:col>
      <xdr:colOff>257175</xdr:colOff>
      <xdr:row>40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CaixaDeTexto 41">
              <a:extLst>
                <a:ext uri="{FF2B5EF4-FFF2-40B4-BE49-F238E27FC236}">
                  <a16:creationId xmlns:a16="http://schemas.microsoft.com/office/drawing/2014/main" id="{E5970332-4719-40E2-A8D8-E23C11406EF2}"/>
                </a:ext>
                <a:ext uri="{147F2762-F138-4A5C-976F-8EAC2B608ADB}">
                  <a16:predDERef xmlns:a16="http://schemas.microsoft.com/office/drawing/2014/main" pred="{3423F407-20F9-46AA-9572-E0D172C84A05}"/>
                </a:ext>
              </a:extLst>
            </xdr:cNvPr>
            <xdr:cNvSpPr txBox="1"/>
          </xdr:nvSpPr>
          <xdr:spPr>
            <a:xfrm>
              <a:off x="571500" y="8982076"/>
              <a:ext cx="1457325" cy="428624"/>
            </a:xfrm>
            <a:custGeom>
              <a:avLst/>
              <a:gdLst>
                <a:gd name="connsiteX0" fmla="*/ 0 w 1457325"/>
                <a:gd name="connsiteY0" fmla="*/ 0 h 428624"/>
                <a:gd name="connsiteX1" fmla="*/ 471202 w 1457325"/>
                <a:gd name="connsiteY1" fmla="*/ 0 h 428624"/>
                <a:gd name="connsiteX2" fmla="*/ 971550 w 1457325"/>
                <a:gd name="connsiteY2" fmla="*/ 0 h 428624"/>
                <a:gd name="connsiteX3" fmla="*/ 1457325 w 1457325"/>
                <a:gd name="connsiteY3" fmla="*/ 0 h 428624"/>
                <a:gd name="connsiteX4" fmla="*/ 1457325 w 1457325"/>
                <a:gd name="connsiteY4" fmla="*/ 428624 h 428624"/>
                <a:gd name="connsiteX5" fmla="*/ 971550 w 1457325"/>
                <a:gd name="connsiteY5" fmla="*/ 428624 h 428624"/>
                <a:gd name="connsiteX6" fmla="*/ 485775 w 1457325"/>
                <a:gd name="connsiteY6" fmla="*/ 428624 h 428624"/>
                <a:gd name="connsiteX7" fmla="*/ 0 w 1457325"/>
                <a:gd name="connsiteY7" fmla="*/ 428624 h 428624"/>
                <a:gd name="connsiteX8" fmla="*/ 0 w 1457325"/>
                <a:gd name="connsiteY8" fmla="*/ 0 h 42862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457325" h="428624" fill="none" extrusionOk="0">
                  <a:moveTo>
                    <a:pt x="0" y="0"/>
                  </a:moveTo>
                  <a:cubicBezTo>
                    <a:pt x="208361" y="-13147"/>
                    <a:pt x="273568" y="4062"/>
                    <a:pt x="471202" y="0"/>
                  </a:cubicBezTo>
                  <a:cubicBezTo>
                    <a:pt x="668836" y="-4062"/>
                    <a:pt x="837533" y="41972"/>
                    <a:pt x="971550" y="0"/>
                  </a:cubicBezTo>
                  <a:cubicBezTo>
                    <a:pt x="1105567" y="-41972"/>
                    <a:pt x="1223392" y="52974"/>
                    <a:pt x="1457325" y="0"/>
                  </a:cubicBezTo>
                  <a:cubicBezTo>
                    <a:pt x="1457849" y="143094"/>
                    <a:pt x="1413005" y="317167"/>
                    <a:pt x="1457325" y="428624"/>
                  </a:cubicBezTo>
                  <a:cubicBezTo>
                    <a:pt x="1227039" y="453546"/>
                    <a:pt x="1131904" y="386869"/>
                    <a:pt x="971550" y="428624"/>
                  </a:cubicBezTo>
                  <a:cubicBezTo>
                    <a:pt x="811197" y="470379"/>
                    <a:pt x="706918" y="393239"/>
                    <a:pt x="485775" y="428624"/>
                  </a:cubicBezTo>
                  <a:cubicBezTo>
                    <a:pt x="264632" y="464009"/>
                    <a:pt x="211425" y="412596"/>
                    <a:pt x="0" y="428624"/>
                  </a:cubicBezTo>
                  <a:cubicBezTo>
                    <a:pt x="-37059" y="274454"/>
                    <a:pt x="50386" y="147473"/>
                    <a:pt x="0" y="0"/>
                  </a:cubicBezTo>
                  <a:close/>
                </a:path>
                <a:path w="1457325" h="428624" stroke="0" extrusionOk="0">
                  <a:moveTo>
                    <a:pt x="0" y="0"/>
                  </a:moveTo>
                  <a:cubicBezTo>
                    <a:pt x="158982" y="-32625"/>
                    <a:pt x="316524" y="2374"/>
                    <a:pt x="471202" y="0"/>
                  </a:cubicBezTo>
                  <a:cubicBezTo>
                    <a:pt x="625880" y="-2374"/>
                    <a:pt x="796853" y="55164"/>
                    <a:pt x="956977" y="0"/>
                  </a:cubicBezTo>
                  <a:cubicBezTo>
                    <a:pt x="1117102" y="-55164"/>
                    <a:pt x="1237703" y="43266"/>
                    <a:pt x="1457325" y="0"/>
                  </a:cubicBezTo>
                  <a:cubicBezTo>
                    <a:pt x="1493380" y="212259"/>
                    <a:pt x="1424917" y="262416"/>
                    <a:pt x="1457325" y="428624"/>
                  </a:cubicBezTo>
                  <a:cubicBezTo>
                    <a:pt x="1223063" y="459295"/>
                    <a:pt x="1196399" y="377772"/>
                    <a:pt x="971550" y="428624"/>
                  </a:cubicBezTo>
                  <a:cubicBezTo>
                    <a:pt x="746702" y="479476"/>
                    <a:pt x="578332" y="428375"/>
                    <a:pt x="456629" y="428624"/>
                  </a:cubicBezTo>
                  <a:cubicBezTo>
                    <a:pt x="334926" y="428873"/>
                    <a:pt x="212385" y="416102"/>
                    <a:pt x="0" y="428624"/>
                  </a:cubicBezTo>
                  <a:cubicBezTo>
                    <a:pt x="-16909" y="247475"/>
                    <a:pt x="48673" y="181216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5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Z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14:m>
                <m:oMath xmlns:m="http://schemas.openxmlformats.org/officeDocument/2006/math">
                  <m:r>
                    <a:rPr lang="pt-PT" sz="11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𝟒𝟎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𝟏𝟐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𝟓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14:m>
                <m:oMath xmlns:m="http://schemas.openxmlformats.org/officeDocument/2006/math">
                  <m:f>
                    <m:f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𝟑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𝟓</m:t>
                          </m:r>
                        </m:e>
                        <m:sup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sup>
                      </m:sSup>
                    </m:num>
                    <m:den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𝟒𝟎</m:t>
                      </m:r>
                    </m:den>
                  </m:f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Choice>
      <mc:Fallback xmlns="">
        <xdr:sp macro="" textlink="">
          <xdr:nvSpPr>
            <xdr:cNvPr id="97" name="CaixaDeTexto 41">
              <a:extLst>
                <a:ext uri="{FF2B5EF4-FFF2-40B4-BE49-F238E27FC236}">
                  <a16:creationId xmlns:a16="http://schemas.microsoft.com/office/drawing/2014/main" id="{E5970332-4719-40E2-A8D8-E23C11406EF2}"/>
                </a:ext>
                <a:ext uri="{147F2762-F138-4A5C-976F-8EAC2B608ADB}">
                  <a16:predDERef xmlns:a16="http://schemas.microsoft.com/office/drawing/2014/main" pred="{3423F407-20F9-46AA-9572-E0D172C84A05}"/>
                </a:ext>
              </a:extLst>
            </xdr:cNvPr>
            <xdr:cNvSpPr txBox="1"/>
          </xdr:nvSpPr>
          <xdr:spPr>
            <a:xfrm>
              <a:off x="571500" y="8982076"/>
              <a:ext cx="1457325" cy="4286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5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custGeom>
                      <a:avLst/>
                      <a:gdLst>
                        <a:gd name="connsiteX0" fmla="*/ 0 w 1457325"/>
                        <a:gd name="connsiteY0" fmla="*/ 0 h 428624"/>
                        <a:gd name="connsiteX1" fmla="*/ 471202 w 1457325"/>
                        <a:gd name="connsiteY1" fmla="*/ 0 h 428624"/>
                        <a:gd name="connsiteX2" fmla="*/ 971550 w 1457325"/>
                        <a:gd name="connsiteY2" fmla="*/ 0 h 428624"/>
                        <a:gd name="connsiteX3" fmla="*/ 1457325 w 1457325"/>
                        <a:gd name="connsiteY3" fmla="*/ 0 h 428624"/>
                        <a:gd name="connsiteX4" fmla="*/ 1457325 w 1457325"/>
                        <a:gd name="connsiteY4" fmla="*/ 428624 h 428624"/>
                        <a:gd name="connsiteX5" fmla="*/ 971550 w 1457325"/>
                        <a:gd name="connsiteY5" fmla="*/ 428624 h 428624"/>
                        <a:gd name="connsiteX6" fmla="*/ 485775 w 1457325"/>
                        <a:gd name="connsiteY6" fmla="*/ 428624 h 428624"/>
                        <a:gd name="connsiteX7" fmla="*/ 0 w 1457325"/>
                        <a:gd name="connsiteY7" fmla="*/ 428624 h 428624"/>
                        <a:gd name="connsiteX8" fmla="*/ 0 w 1457325"/>
                        <a:gd name="connsiteY8" fmla="*/ 0 h 428624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</a:cxnLst>
                      <a:rect l="l" t="t" r="r" b="b"/>
                      <a:pathLst>
                        <a:path w="1457325" h="428624" fill="none" extrusionOk="0">
                          <a:moveTo>
                            <a:pt x="0" y="0"/>
                          </a:moveTo>
                          <a:cubicBezTo>
                            <a:pt x="208361" y="-13147"/>
                            <a:pt x="273568" y="4062"/>
                            <a:pt x="471202" y="0"/>
                          </a:cubicBezTo>
                          <a:cubicBezTo>
                            <a:pt x="668836" y="-4062"/>
                            <a:pt x="837533" y="41972"/>
                            <a:pt x="971550" y="0"/>
                          </a:cubicBezTo>
                          <a:cubicBezTo>
                            <a:pt x="1105567" y="-41972"/>
                            <a:pt x="1223392" y="52974"/>
                            <a:pt x="1457325" y="0"/>
                          </a:cubicBezTo>
                          <a:cubicBezTo>
                            <a:pt x="1457849" y="143094"/>
                            <a:pt x="1413005" y="317167"/>
                            <a:pt x="1457325" y="428624"/>
                          </a:cubicBezTo>
                          <a:cubicBezTo>
                            <a:pt x="1227039" y="453546"/>
                            <a:pt x="1131904" y="386869"/>
                            <a:pt x="971550" y="428624"/>
                          </a:cubicBezTo>
                          <a:cubicBezTo>
                            <a:pt x="811197" y="470379"/>
                            <a:pt x="706918" y="393239"/>
                            <a:pt x="485775" y="428624"/>
                          </a:cubicBezTo>
                          <a:cubicBezTo>
                            <a:pt x="264632" y="464009"/>
                            <a:pt x="211425" y="412596"/>
                            <a:pt x="0" y="428624"/>
                          </a:cubicBezTo>
                          <a:cubicBezTo>
                            <a:pt x="-37059" y="274454"/>
                            <a:pt x="50386" y="147473"/>
                            <a:pt x="0" y="0"/>
                          </a:cubicBezTo>
                          <a:close/>
                        </a:path>
                        <a:path w="1457325" h="428624" stroke="0" extrusionOk="0">
                          <a:moveTo>
                            <a:pt x="0" y="0"/>
                          </a:moveTo>
                          <a:cubicBezTo>
                            <a:pt x="158982" y="-32625"/>
                            <a:pt x="316524" y="2374"/>
                            <a:pt x="471202" y="0"/>
                          </a:cubicBezTo>
                          <a:cubicBezTo>
                            <a:pt x="625880" y="-2374"/>
                            <a:pt x="796853" y="55164"/>
                            <a:pt x="956977" y="0"/>
                          </a:cubicBezTo>
                          <a:cubicBezTo>
                            <a:pt x="1117102" y="-55164"/>
                            <a:pt x="1237703" y="43266"/>
                            <a:pt x="1457325" y="0"/>
                          </a:cubicBezTo>
                          <a:cubicBezTo>
                            <a:pt x="1493380" y="212259"/>
                            <a:pt x="1424917" y="262416"/>
                            <a:pt x="1457325" y="428624"/>
                          </a:cubicBezTo>
                          <a:cubicBezTo>
                            <a:pt x="1223063" y="459295"/>
                            <a:pt x="1196399" y="377772"/>
                            <a:pt x="971550" y="428624"/>
                          </a:cubicBezTo>
                          <a:cubicBezTo>
                            <a:pt x="746702" y="479476"/>
                            <a:pt x="578332" y="428375"/>
                            <a:pt x="456629" y="428624"/>
                          </a:cubicBezTo>
                          <a:cubicBezTo>
                            <a:pt x="334926" y="428873"/>
                            <a:pt x="212385" y="416102"/>
                            <a:pt x="0" y="428624"/>
                          </a:cubicBezTo>
                          <a:cubicBezTo>
                            <a:pt x="-16909" y="247475"/>
                            <a:pt x="48673" y="181216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Z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𝟒𝟎×𝟏𝟐,𝟓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〖𝟑,𝟓〗^𝟐/𝟒𝟎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14</xdr:col>
      <xdr:colOff>66675</xdr:colOff>
      <xdr:row>70</xdr:row>
      <xdr:rowOff>95250</xdr:rowOff>
    </xdr:from>
    <xdr:to>
      <xdr:col>15</xdr:col>
      <xdr:colOff>457200</xdr:colOff>
      <xdr:row>72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41">
              <a:extLst>
                <a:ext uri="{FF2B5EF4-FFF2-40B4-BE49-F238E27FC236}">
                  <a16:creationId xmlns:a16="http://schemas.microsoft.com/office/drawing/2014/main" id="{FC78D463-5E32-4804-A6E5-34D7D8C91F1F}"/>
                </a:ext>
                <a:ext uri="{147F2762-F138-4A5C-976F-8EAC2B608ADB}">
                  <a16:predDERef xmlns:a16="http://schemas.microsoft.com/office/drawing/2014/main" pred="{3423F407-20F9-46AA-9572-E0D172C84A05}"/>
                </a:ext>
              </a:extLst>
            </xdr:cNvPr>
            <xdr:cNvSpPr txBox="1"/>
          </xdr:nvSpPr>
          <xdr:spPr>
            <a:xfrm>
              <a:off x="8334375" y="14773275"/>
              <a:ext cx="981075" cy="390525"/>
            </a:xfrm>
            <a:custGeom>
              <a:avLst/>
              <a:gdLst>
                <a:gd name="connsiteX0" fmla="*/ 0 w 981075"/>
                <a:gd name="connsiteY0" fmla="*/ 0 h 390525"/>
                <a:gd name="connsiteX1" fmla="*/ 470916 w 981075"/>
                <a:gd name="connsiteY1" fmla="*/ 0 h 390525"/>
                <a:gd name="connsiteX2" fmla="*/ 981075 w 981075"/>
                <a:gd name="connsiteY2" fmla="*/ 0 h 390525"/>
                <a:gd name="connsiteX3" fmla="*/ 981075 w 981075"/>
                <a:gd name="connsiteY3" fmla="*/ 390525 h 390525"/>
                <a:gd name="connsiteX4" fmla="*/ 510159 w 981075"/>
                <a:gd name="connsiteY4" fmla="*/ 390525 h 390525"/>
                <a:gd name="connsiteX5" fmla="*/ 0 w 981075"/>
                <a:gd name="connsiteY5" fmla="*/ 390525 h 390525"/>
                <a:gd name="connsiteX6" fmla="*/ 0 w 981075"/>
                <a:gd name="connsiteY6" fmla="*/ 0 h 3905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981075" h="390525" fill="none" extrusionOk="0">
                  <a:moveTo>
                    <a:pt x="0" y="0"/>
                  </a:moveTo>
                  <a:cubicBezTo>
                    <a:pt x="173536" y="-48102"/>
                    <a:pt x="268637" y="21030"/>
                    <a:pt x="470916" y="0"/>
                  </a:cubicBezTo>
                  <a:cubicBezTo>
                    <a:pt x="673195" y="-21030"/>
                    <a:pt x="752709" y="39683"/>
                    <a:pt x="981075" y="0"/>
                  </a:cubicBezTo>
                  <a:cubicBezTo>
                    <a:pt x="992050" y="193225"/>
                    <a:pt x="968710" y="232899"/>
                    <a:pt x="981075" y="390525"/>
                  </a:cubicBezTo>
                  <a:cubicBezTo>
                    <a:pt x="840171" y="416323"/>
                    <a:pt x="674573" y="349815"/>
                    <a:pt x="510159" y="390525"/>
                  </a:cubicBezTo>
                  <a:cubicBezTo>
                    <a:pt x="345745" y="431235"/>
                    <a:pt x="248517" y="350098"/>
                    <a:pt x="0" y="390525"/>
                  </a:cubicBezTo>
                  <a:cubicBezTo>
                    <a:pt x="-12125" y="205645"/>
                    <a:pt x="5736" y="133119"/>
                    <a:pt x="0" y="0"/>
                  </a:cubicBezTo>
                  <a:close/>
                </a:path>
                <a:path w="981075" h="390525" stroke="0" extrusionOk="0">
                  <a:moveTo>
                    <a:pt x="0" y="0"/>
                  </a:moveTo>
                  <a:cubicBezTo>
                    <a:pt x="221700" y="-35534"/>
                    <a:pt x="322902" y="37463"/>
                    <a:pt x="480727" y="0"/>
                  </a:cubicBezTo>
                  <a:cubicBezTo>
                    <a:pt x="638552" y="-37463"/>
                    <a:pt x="758784" y="41846"/>
                    <a:pt x="981075" y="0"/>
                  </a:cubicBezTo>
                  <a:cubicBezTo>
                    <a:pt x="1015676" y="192615"/>
                    <a:pt x="952071" y="282630"/>
                    <a:pt x="981075" y="390525"/>
                  </a:cubicBezTo>
                  <a:cubicBezTo>
                    <a:pt x="811855" y="391657"/>
                    <a:pt x="621021" y="343498"/>
                    <a:pt x="480727" y="390525"/>
                  </a:cubicBezTo>
                  <a:cubicBezTo>
                    <a:pt x="340433" y="437552"/>
                    <a:pt x="230437" y="338855"/>
                    <a:pt x="0" y="390525"/>
                  </a:cubicBezTo>
                  <a:cubicBezTo>
                    <a:pt x="-27075" y="277717"/>
                    <a:pt x="5644" y="160293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T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N(14;</a:t>
              </a:r>
              <a14:m>
                <m:oMath xmlns:m="http://schemas.openxmlformats.org/officeDocument/2006/math">
                  <m:f>
                    <m:f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𝟓</m:t>
                          </m:r>
                        </m:e>
                        <m:sup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sup>
                      </m:sSup>
                    </m:num>
                    <m:den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𝟏𝟓</m:t>
                      </m:r>
                    </m:den>
                  </m:f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Choice>
      <mc:Fallback xmlns="">
        <xdr:sp macro="" textlink="">
          <xdr:nvSpPr>
            <xdr:cNvPr id="101" name="CaixaDeTexto 41">
              <a:extLst>
                <a:ext uri="{FF2B5EF4-FFF2-40B4-BE49-F238E27FC236}">
                  <a16:creationId xmlns:a16="http://schemas.microsoft.com/office/drawing/2014/main" id="{FC78D463-5E32-4804-A6E5-34D7D8C91F1F}"/>
                </a:ext>
                <a:ext uri="{147F2762-F138-4A5C-976F-8EAC2B608ADB}">
                  <a16:predDERef xmlns:a16="http://schemas.microsoft.com/office/drawing/2014/main" pred="{3423F407-20F9-46AA-9572-E0D172C84A05}"/>
                </a:ext>
              </a:extLst>
            </xdr:cNvPr>
            <xdr:cNvSpPr txBox="1"/>
          </xdr:nvSpPr>
          <xdr:spPr>
            <a:xfrm>
              <a:off x="8334375" y="14773275"/>
              <a:ext cx="981075" cy="3905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custGeom>
                      <a:avLst/>
                      <a:gdLst>
                        <a:gd name="connsiteX0" fmla="*/ 0 w 981075"/>
                        <a:gd name="connsiteY0" fmla="*/ 0 h 390525"/>
                        <a:gd name="connsiteX1" fmla="*/ 470916 w 981075"/>
                        <a:gd name="connsiteY1" fmla="*/ 0 h 390525"/>
                        <a:gd name="connsiteX2" fmla="*/ 981075 w 981075"/>
                        <a:gd name="connsiteY2" fmla="*/ 0 h 390525"/>
                        <a:gd name="connsiteX3" fmla="*/ 981075 w 981075"/>
                        <a:gd name="connsiteY3" fmla="*/ 390525 h 390525"/>
                        <a:gd name="connsiteX4" fmla="*/ 510159 w 981075"/>
                        <a:gd name="connsiteY4" fmla="*/ 390525 h 390525"/>
                        <a:gd name="connsiteX5" fmla="*/ 0 w 981075"/>
                        <a:gd name="connsiteY5" fmla="*/ 390525 h 390525"/>
                        <a:gd name="connsiteX6" fmla="*/ 0 w 981075"/>
                        <a:gd name="connsiteY6" fmla="*/ 0 h 39052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</a:cxnLst>
                      <a:rect l="l" t="t" r="r" b="b"/>
                      <a:pathLst>
                        <a:path w="981075" h="390525" fill="none" extrusionOk="0">
                          <a:moveTo>
                            <a:pt x="0" y="0"/>
                          </a:moveTo>
                          <a:cubicBezTo>
                            <a:pt x="173536" y="-48102"/>
                            <a:pt x="268637" y="21030"/>
                            <a:pt x="470916" y="0"/>
                          </a:cubicBezTo>
                          <a:cubicBezTo>
                            <a:pt x="673195" y="-21030"/>
                            <a:pt x="752709" y="39683"/>
                            <a:pt x="981075" y="0"/>
                          </a:cubicBezTo>
                          <a:cubicBezTo>
                            <a:pt x="992050" y="193225"/>
                            <a:pt x="968710" y="232899"/>
                            <a:pt x="981075" y="390525"/>
                          </a:cubicBezTo>
                          <a:cubicBezTo>
                            <a:pt x="840171" y="416323"/>
                            <a:pt x="674573" y="349815"/>
                            <a:pt x="510159" y="390525"/>
                          </a:cubicBezTo>
                          <a:cubicBezTo>
                            <a:pt x="345745" y="431235"/>
                            <a:pt x="248517" y="350098"/>
                            <a:pt x="0" y="390525"/>
                          </a:cubicBezTo>
                          <a:cubicBezTo>
                            <a:pt x="-12125" y="205645"/>
                            <a:pt x="5736" y="133119"/>
                            <a:pt x="0" y="0"/>
                          </a:cubicBezTo>
                          <a:close/>
                        </a:path>
                        <a:path w="981075" h="390525" stroke="0" extrusionOk="0">
                          <a:moveTo>
                            <a:pt x="0" y="0"/>
                          </a:moveTo>
                          <a:cubicBezTo>
                            <a:pt x="221700" y="-35534"/>
                            <a:pt x="322902" y="37463"/>
                            <a:pt x="480727" y="0"/>
                          </a:cubicBezTo>
                          <a:cubicBezTo>
                            <a:pt x="638552" y="-37463"/>
                            <a:pt x="758784" y="41846"/>
                            <a:pt x="981075" y="0"/>
                          </a:cubicBezTo>
                          <a:cubicBezTo>
                            <a:pt x="1015676" y="192615"/>
                            <a:pt x="952071" y="282630"/>
                            <a:pt x="981075" y="390525"/>
                          </a:cubicBezTo>
                          <a:cubicBezTo>
                            <a:pt x="811855" y="391657"/>
                            <a:pt x="621021" y="343498"/>
                            <a:pt x="480727" y="390525"/>
                          </a:cubicBezTo>
                          <a:cubicBezTo>
                            <a:pt x="340433" y="437552"/>
                            <a:pt x="230437" y="338855"/>
                            <a:pt x="0" y="390525"/>
                          </a:cubicBezTo>
                          <a:cubicBezTo>
                            <a:pt x="-27075" y="277717"/>
                            <a:pt x="5644" y="160293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T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N(14;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〖,𝟐,𝟓〗^𝟐/𝟏𝟓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1</xdr:col>
      <xdr:colOff>38100</xdr:colOff>
      <xdr:row>19</xdr:row>
      <xdr:rowOff>129540</xdr:rowOff>
    </xdr:from>
    <xdr:to>
      <xdr:col>3</xdr:col>
      <xdr:colOff>238125</xdr:colOff>
      <xdr:row>21</xdr:row>
      <xdr:rowOff>41909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41">
              <a:extLst>
                <a:ext uri="{FF2B5EF4-FFF2-40B4-BE49-F238E27FC236}">
                  <a16:creationId xmlns:a16="http://schemas.microsoft.com/office/drawing/2014/main" id="{1C9F4B89-E99A-4EFF-939C-2CD2A73C6D77}"/>
                </a:ext>
                <a:ext uri="{147F2762-F138-4A5C-976F-8EAC2B608ADB}">
                  <a16:predDERef xmlns:a16="http://schemas.microsoft.com/office/drawing/2014/main" pred="{68D18409-C91D-473C-A8BB-B2EB7562D24F}"/>
                </a:ext>
              </a:extLst>
            </xdr:cNvPr>
            <xdr:cNvSpPr txBox="1"/>
          </xdr:nvSpPr>
          <xdr:spPr>
            <a:xfrm>
              <a:off x="628650" y="3920490"/>
              <a:ext cx="1381125" cy="293369"/>
            </a:xfrm>
            <a:custGeom>
              <a:avLst/>
              <a:gdLst>
                <a:gd name="connsiteX0" fmla="*/ 0 w 1381125"/>
                <a:gd name="connsiteY0" fmla="*/ 0 h 293369"/>
                <a:gd name="connsiteX1" fmla="*/ 446564 w 1381125"/>
                <a:gd name="connsiteY1" fmla="*/ 0 h 293369"/>
                <a:gd name="connsiteX2" fmla="*/ 920750 w 1381125"/>
                <a:gd name="connsiteY2" fmla="*/ 0 h 293369"/>
                <a:gd name="connsiteX3" fmla="*/ 1381125 w 1381125"/>
                <a:gd name="connsiteY3" fmla="*/ 0 h 293369"/>
                <a:gd name="connsiteX4" fmla="*/ 1381125 w 1381125"/>
                <a:gd name="connsiteY4" fmla="*/ 293369 h 293369"/>
                <a:gd name="connsiteX5" fmla="*/ 920750 w 1381125"/>
                <a:gd name="connsiteY5" fmla="*/ 293369 h 293369"/>
                <a:gd name="connsiteX6" fmla="*/ 460375 w 1381125"/>
                <a:gd name="connsiteY6" fmla="*/ 293369 h 293369"/>
                <a:gd name="connsiteX7" fmla="*/ 0 w 1381125"/>
                <a:gd name="connsiteY7" fmla="*/ 293369 h 293369"/>
                <a:gd name="connsiteX8" fmla="*/ 0 w 1381125"/>
                <a:gd name="connsiteY8" fmla="*/ 0 h 29336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81125" h="293369" fill="none" extrusionOk="0">
                  <a:moveTo>
                    <a:pt x="0" y="0"/>
                  </a:moveTo>
                  <a:cubicBezTo>
                    <a:pt x="121560" y="-19435"/>
                    <a:pt x="340047" y="6957"/>
                    <a:pt x="446564" y="0"/>
                  </a:cubicBezTo>
                  <a:cubicBezTo>
                    <a:pt x="553081" y="-6957"/>
                    <a:pt x="796239" y="14576"/>
                    <a:pt x="920750" y="0"/>
                  </a:cubicBezTo>
                  <a:cubicBezTo>
                    <a:pt x="1045261" y="-14576"/>
                    <a:pt x="1196440" y="41544"/>
                    <a:pt x="1381125" y="0"/>
                  </a:cubicBezTo>
                  <a:cubicBezTo>
                    <a:pt x="1415870" y="82582"/>
                    <a:pt x="1371338" y="172628"/>
                    <a:pt x="1381125" y="293369"/>
                  </a:cubicBezTo>
                  <a:cubicBezTo>
                    <a:pt x="1267799" y="339627"/>
                    <a:pt x="1092072" y="267235"/>
                    <a:pt x="920750" y="293369"/>
                  </a:cubicBezTo>
                  <a:cubicBezTo>
                    <a:pt x="749429" y="319503"/>
                    <a:pt x="558195" y="265604"/>
                    <a:pt x="460375" y="293369"/>
                  </a:cubicBezTo>
                  <a:cubicBezTo>
                    <a:pt x="362556" y="321134"/>
                    <a:pt x="122941" y="248004"/>
                    <a:pt x="0" y="293369"/>
                  </a:cubicBezTo>
                  <a:cubicBezTo>
                    <a:pt x="-22794" y="157842"/>
                    <a:pt x="10625" y="80549"/>
                    <a:pt x="0" y="0"/>
                  </a:cubicBezTo>
                  <a:close/>
                </a:path>
                <a:path w="1381125" h="293369" stroke="0" extrusionOk="0">
                  <a:moveTo>
                    <a:pt x="0" y="0"/>
                  </a:moveTo>
                  <a:cubicBezTo>
                    <a:pt x="198231" y="-21214"/>
                    <a:pt x="278104" y="48174"/>
                    <a:pt x="446564" y="0"/>
                  </a:cubicBezTo>
                  <a:cubicBezTo>
                    <a:pt x="615024" y="-48174"/>
                    <a:pt x="715430" y="20874"/>
                    <a:pt x="906939" y="0"/>
                  </a:cubicBezTo>
                  <a:cubicBezTo>
                    <a:pt x="1098449" y="-20874"/>
                    <a:pt x="1247906" y="8408"/>
                    <a:pt x="1381125" y="0"/>
                  </a:cubicBezTo>
                  <a:cubicBezTo>
                    <a:pt x="1396649" y="123845"/>
                    <a:pt x="1347911" y="164243"/>
                    <a:pt x="1381125" y="293369"/>
                  </a:cubicBezTo>
                  <a:cubicBezTo>
                    <a:pt x="1238702" y="295465"/>
                    <a:pt x="1037315" y="285951"/>
                    <a:pt x="920750" y="293369"/>
                  </a:cubicBezTo>
                  <a:cubicBezTo>
                    <a:pt x="804185" y="300787"/>
                    <a:pt x="570584" y="291348"/>
                    <a:pt x="432753" y="293369"/>
                  </a:cubicBezTo>
                  <a:cubicBezTo>
                    <a:pt x="294922" y="295390"/>
                    <a:pt x="160739" y="246687"/>
                    <a:pt x="0" y="293369"/>
                  </a:cubicBezTo>
                  <a:cubicBezTo>
                    <a:pt x="-6996" y="215019"/>
                    <a:pt x="18581" y="119154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W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𝟔𝟏𝟐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𝟓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;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𝟐𝟒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𝟓</m:t>
                  </m:r>
                </m:oMath>
              </a14:m>
              <a:r>
                <a:rPr lang="pt-PT" sz="1100"/>
                <a:t>)</a:t>
              </a:r>
            </a:p>
          </xdr:txBody>
        </xdr:sp>
      </mc:Choice>
      <mc:Fallback xmlns="">
        <xdr:sp macro="" textlink="">
          <xdr:nvSpPr>
            <xdr:cNvPr id="22" name="CaixaDeTexto 41">
              <a:extLst>
                <a:ext uri="{FF2B5EF4-FFF2-40B4-BE49-F238E27FC236}">
                  <a16:creationId xmlns:a16="http://schemas.microsoft.com/office/drawing/2014/main" id="{1C9F4B89-E99A-4EFF-939C-2CD2A73C6D77}"/>
                </a:ext>
                <a:ext uri="{147F2762-F138-4A5C-976F-8EAC2B608ADB}">
                  <a16:predDERef xmlns:a16="http://schemas.microsoft.com/office/drawing/2014/main" pred="{68D18409-C91D-473C-A8BB-B2EB7562D24F}"/>
                </a:ext>
              </a:extLst>
            </xdr:cNvPr>
            <xdr:cNvSpPr txBox="1"/>
          </xdr:nvSpPr>
          <xdr:spPr>
            <a:xfrm>
              <a:off x="628650" y="3920490"/>
              <a:ext cx="1381125" cy="29336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custGeom>
                      <a:avLst/>
                      <a:gdLst>
                        <a:gd name="connsiteX0" fmla="*/ 0 w 1381125"/>
                        <a:gd name="connsiteY0" fmla="*/ 0 h 293369"/>
                        <a:gd name="connsiteX1" fmla="*/ 446564 w 1381125"/>
                        <a:gd name="connsiteY1" fmla="*/ 0 h 293369"/>
                        <a:gd name="connsiteX2" fmla="*/ 920750 w 1381125"/>
                        <a:gd name="connsiteY2" fmla="*/ 0 h 293369"/>
                        <a:gd name="connsiteX3" fmla="*/ 1381125 w 1381125"/>
                        <a:gd name="connsiteY3" fmla="*/ 0 h 293369"/>
                        <a:gd name="connsiteX4" fmla="*/ 1381125 w 1381125"/>
                        <a:gd name="connsiteY4" fmla="*/ 293369 h 293369"/>
                        <a:gd name="connsiteX5" fmla="*/ 920750 w 1381125"/>
                        <a:gd name="connsiteY5" fmla="*/ 293369 h 293369"/>
                        <a:gd name="connsiteX6" fmla="*/ 460375 w 1381125"/>
                        <a:gd name="connsiteY6" fmla="*/ 293369 h 293369"/>
                        <a:gd name="connsiteX7" fmla="*/ 0 w 1381125"/>
                        <a:gd name="connsiteY7" fmla="*/ 293369 h 293369"/>
                        <a:gd name="connsiteX8" fmla="*/ 0 w 1381125"/>
                        <a:gd name="connsiteY8" fmla="*/ 0 h 293369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</a:cxnLst>
                      <a:rect l="l" t="t" r="r" b="b"/>
                      <a:pathLst>
                        <a:path w="1381125" h="293369" fill="none" extrusionOk="0">
                          <a:moveTo>
                            <a:pt x="0" y="0"/>
                          </a:moveTo>
                          <a:cubicBezTo>
                            <a:pt x="121560" y="-19435"/>
                            <a:pt x="340047" y="6957"/>
                            <a:pt x="446564" y="0"/>
                          </a:cubicBezTo>
                          <a:cubicBezTo>
                            <a:pt x="553081" y="-6957"/>
                            <a:pt x="796239" y="14576"/>
                            <a:pt x="920750" y="0"/>
                          </a:cubicBezTo>
                          <a:cubicBezTo>
                            <a:pt x="1045261" y="-14576"/>
                            <a:pt x="1196440" y="41544"/>
                            <a:pt x="1381125" y="0"/>
                          </a:cubicBezTo>
                          <a:cubicBezTo>
                            <a:pt x="1415870" y="82582"/>
                            <a:pt x="1371338" y="172628"/>
                            <a:pt x="1381125" y="293369"/>
                          </a:cubicBezTo>
                          <a:cubicBezTo>
                            <a:pt x="1267799" y="339627"/>
                            <a:pt x="1092072" y="267235"/>
                            <a:pt x="920750" y="293369"/>
                          </a:cubicBezTo>
                          <a:cubicBezTo>
                            <a:pt x="749429" y="319503"/>
                            <a:pt x="558195" y="265604"/>
                            <a:pt x="460375" y="293369"/>
                          </a:cubicBezTo>
                          <a:cubicBezTo>
                            <a:pt x="362556" y="321134"/>
                            <a:pt x="122941" y="248004"/>
                            <a:pt x="0" y="293369"/>
                          </a:cubicBezTo>
                          <a:cubicBezTo>
                            <a:pt x="-22794" y="157842"/>
                            <a:pt x="10625" y="80549"/>
                            <a:pt x="0" y="0"/>
                          </a:cubicBezTo>
                          <a:close/>
                        </a:path>
                        <a:path w="1381125" h="293369" stroke="0" extrusionOk="0">
                          <a:moveTo>
                            <a:pt x="0" y="0"/>
                          </a:moveTo>
                          <a:cubicBezTo>
                            <a:pt x="198231" y="-21214"/>
                            <a:pt x="278104" y="48174"/>
                            <a:pt x="446564" y="0"/>
                          </a:cubicBezTo>
                          <a:cubicBezTo>
                            <a:pt x="615024" y="-48174"/>
                            <a:pt x="715430" y="20874"/>
                            <a:pt x="906939" y="0"/>
                          </a:cubicBezTo>
                          <a:cubicBezTo>
                            <a:pt x="1098449" y="-20874"/>
                            <a:pt x="1247906" y="8408"/>
                            <a:pt x="1381125" y="0"/>
                          </a:cubicBezTo>
                          <a:cubicBezTo>
                            <a:pt x="1396649" y="123845"/>
                            <a:pt x="1347911" y="164243"/>
                            <a:pt x="1381125" y="293369"/>
                          </a:cubicBezTo>
                          <a:cubicBezTo>
                            <a:pt x="1238702" y="295465"/>
                            <a:pt x="1037315" y="285951"/>
                            <a:pt x="920750" y="293369"/>
                          </a:cubicBezTo>
                          <a:cubicBezTo>
                            <a:pt x="804185" y="300787"/>
                            <a:pt x="570584" y="291348"/>
                            <a:pt x="432753" y="293369"/>
                          </a:cubicBezTo>
                          <a:cubicBezTo>
                            <a:pt x="294922" y="295390"/>
                            <a:pt x="160739" y="246687"/>
                            <a:pt x="0" y="293369"/>
                          </a:cubicBezTo>
                          <a:cubicBezTo>
                            <a:pt x="-6996" y="215019"/>
                            <a:pt x="18581" y="119154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W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𝟔𝟏𝟐,𝟓;𝟐𝟒,𝟓</a:t>
              </a:r>
              <a:r>
                <a:rPr lang="pt-PT" sz="1100"/>
                <a:t>)</a:t>
              </a:r>
            </a:p>
          </xdr:txBody>
        </xdr:sp>
      </mc:Fallback>
    </mc:AlternateContent>
    <xdr:clientData/>
  </xdr:twoCellAnchor>
  <xdr:twoCellAnchor>
    <xdr:from>
      <xdr:col>0</xdr:col>
      <xdr:colOff>333375</xdr:colOff>
      <xdr:row>65</xdr:row>
      <xdr:rowOff>123825</xdr:rowOff>
    </xdr:from>
    <xdr:to>
      <xdr:col>3</xdr:col>
      <xdr:colOff>457200</xdr:colOff>
      <xdr:row>67</xdr:row>
      <xdr:rowOff>28574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41">
              <a:extLst>
                <a:ext uri="{FF2B5EF4-FFF2-40B4-BE49-F238E27FC236}">
                  <a16:creationId xmlns:a16="http://schemas.microsoft.com/office/drawing/2014/main" id="{CFDCD512-3FD0-4911-A9B1-514917AE1205}"/>
                </a:ext>
                <a:ext uri="{147F2762-F138-4A5C-976F-8EAC2B608ADB}">
                  <a16:predDERef xmlns:a16="http://schemas.microsoft.com/office/drawing/2014/main" pred="{1C9F4B89-E99A-4EFF-939C-2CD2A73C6D77}"/>
                </a:ext>
              </a:extLst>
            </xdr:cNvPr>
            <xdr:cNvSpPr txBox="1"/>
          </xdr:nvSpPr>
          <xdr:spPr>
            <a:xfrm>
              <a:off x="333375" y="15335250"/>
              <a:ext cx="1895475" cy="285749"/>
            </a:xfrm>
            <a:custGeom>
              <a:avLst/>
              <a:gdLst>
                <a:gd name="connsiteX0" fmla="*/ 0 w 1895475"/>
                <a:gd name="connsiteY0" fmla="*/ 0 h 285749"/>
                <a:gd name="connsiteX1" fmla="*/ 454914 w 1895475"/>
                <a:gd name="connsiteY1" fmla="*/ 0 h 285749"/>
                <a:gd name="connsiteX2" fmla="*/ 928783 w 1895475"/>
                <a:gd name="connsiteY2" fmla="*/ 0 h 285749"/>
                <a:gd name="connsiteX3" fmla="*/ 1364742 w 1895475"/>
                <a:gd name="connsiteY3" fmla="*/ 0 h 285749"/>
                <a:gd name="connsiteX4" fmla="*/ 1895475 w 1895475"/>
                <a:gd name="connsiteY4" fmla="*/ 0 h 285749"/>
                <a:gd name="connsiteX5" fmla="*/ 1895475 w 1895475"/>
                <a:gd name="connsiteY5" fmla="*/ 285749 h 285749"/>
                <a:gd name="connsiteX6" fmla="*/ 1402652 w 1895475"/>
                <a:gd name="connsiteY6" fmla="*/ 285749 h 285749"/>
                <a:gd name="connsiteX7" fmla="*/ 890873 w 1895475"/>
                <a:gd name="connsiteY7" fmla="*/ 285749 h 285749"/>
                <a:gd name="connsiteX8" fmla="*/ 0 w 1895475"/>
                <a:gd name="connsiteY8" fmla="*/ 285749 h 285749"/>
                <a:gd name="connsiteX9" fmla="*/ 0 w 1895475"/>
                <a:gd name="connsiteY9" fmla="*/ 0 h 28574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1895475" h="285749" fill="none" extrusionOk="0">
                  <a:moveTo>
                    <a:pt x="0" y="0"/>
                  </a:moveTo>
                  <a:cubicBezTo>
                    <a:pt x="104137" y="-52096"/>
                    <a:pt x="324000" y="30068"/>
                    <a:pt x="454914" y="0"/>
                  </a:cubicBezTo>
                  <a:cubicBezTo>
                    <a:pt x="585828" y="-30068"/>
                    <a:pt x="763473" y="47224"/>
                    <a:pt x="928783" y="0"/>
                  </a:cubicBezTo>
                  <a:cubicBezTo>
                    <a:pt x="1094093" y="-47224"/>
                    <a:pt x="1213276" y="43299"/>
                    <a:pt x="1364742" y="0"/>
                  </a:cubicBezTo>
                  <a:cubicBezTo>
                    <a:pt x="1516208" y="-43299"/>
                    <a:pt x="1755898" y="47341"/>
                    <a:pt x="1895475" y="0"/>
                  </a:cubicBezTo>
                  <a:cubicBezTo>
                    <a:pt x="1928446" y="104744"/>
                    <a:pt x="1885586" y="168385"/>
                    <a:pt x="1895475" y="285749"/>
                  </a:cubicBezTo>
                  <a:cubicBezTo>
                    <a:pt x="1710901" y="343750"/>
                    <a:pt x="1586090" y="282117"/>
                    <a:pt x="1402652" y="285749"/>
                  </a:cubicBezTo>
                  <a:cubicBezTo>
                    <a:pt x="1219214" y="289381"/>
                    <a:pt x="1040496" y="266848"/>
                    <a:pt x="890873" y="285749"/>
                  </a:cubicBezTo>
                  <a:cubicBezTo>
                    <a:pt x="741250" y="304650"/>
                    <a:pt x="357410" y="236026"/>
                    <a:pt x="0" y="285749"/>
                  </a:cubicBezTo>
                  <a:cubicBezTo>
                    <a:pt x="-2303" y="224816"/>
                    <a:pt x="5738" y="97788"/>
                    <a:pt x="0" y="0"/>
                  </a:cubicBezTo>
                  <a:close/>
                </a:path>
                <a:path w="1895475" h="285749" stroke="0" extrusionOk="0">
                  <a:moveTo>
                    <a:pt x="0" y="0"/>
                  </a:moveTo>
                  <a:cubicBezTo>
                    <a:pt x="162182" y="-585"/>
                    <a:pt x="240649" y="46520"/>
                    <a:pt x="454914" y="0"/>
                  </a:cubicBezTo>
                  <a:cubicBezTo>
                    <a:pt x="669179" y="-46520"/>
                    <a:pt x="747681" y="48739"/>
                    <a:pt x="928783" y="0"/>
                  </a:cubicBezTo>
                  <a:cubicBezTo>
                    <a:pt x="1109885" y="-48739"/>
                    <a:pt x="1269990" y="36826"/>
                    <a:pt x="1440561" y="0"/>
                  </a:cubicBezTo>
                  <a:cubicBezTo>
                    <a:pt x="1611132" y="-36826"/>
                    <a:pt x="1770128" y="42263"/>
                    <a:pt x="1895475" y="0"/>
                  </a:cubicBezTo>
                  <a:cubicBezTo>
                    <a:pt x="1904043" y="119038"/>
                    <a:pt x="1882962" y="190697"/>
                    <a:pt x="1895475" y="285749"/>
                  </a:cubicBezTo>
                  <a:cubicBezTo>
                    <a:pt x="1739601" y="312205"/>
                    <a:pt x="1550690" y="262932"/>
                    <a:pt x="1421606" y="285749"/>
                  </a:cubicBezTo>
                  <a:cubicBezTo>
                    <a:pt x="1292522" y="308566"/>
                    <a:pt x="1193375" y="234160"/>
                    <a:pt x="985647" y="285749"/>
                  </a:cubicBezTo>
                  <a:cubicBezTo>
                    <a:pt x="777919" y="337338"/>
                    <a:pt x="689631" y="261687"/>
                    <a:pt x="492824" y="285749"/>
                  </a:cubicBezTo>
                  <a:cubicBezTo>
                    <a:pt x="296017" y="309811"/>
                    <a:pt x="173769" y="240211"/>
                    <a:pt x="0" y="285749"/>
                  </a:cubicBezTo>
                  <a:cubicBezTo>
                    <a:pt x="-28036" y="215795"/>
                    <a:pt x="21620" y="68118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𝑿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𝟏𝟐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𝟓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𝟑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𝟓</m:t>
                      </m:r>
                    </m:e>
                    <m:sup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Choice>
      <mc:Fallback xmlns="">
        <xdr:sp macro="" textlink="">
          <xdr:nvSpPr>
            <xdr:cNvPr id="23" name="CaixaDeTexto 41">
              <a:extLst>
                <a:ext uri="{FF2B5EF4-FFF2-40B4-BE49-F238E27FC236}">
                  <a16:creationId xmlns:a16="http://schemas.microsoft.com/office/drawing/2014/main" id="{CFDCD512-3FD0-4911-A9B1-514917AE1205}"/>
                </a:ext>
                <a:ext uri="{147F2762-F138-4A5C-976F-8EAC2B608ADB}">
                  <a16:predDERef xmlns:a16="http://schemas.microsoft.com/office/drawing/2014/main" pred="{1C9F4B89-E99A-4EFF-939C-2CD2A73C6D77}"/>
                </a:ext>
              </a:extLst>
            </xdr:cNvPr>
            <xdr:cNvSpPr txBox="1"/>
          </xdr:nvSpPr>
          <xdr:spPr>
            <a:xfrm>
              <a:off x="333375" y="15335250"/>
              <a:ext cx="1895475" cy="28574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custGeom>
                      <a:avLst/>
                      <a:gdLst>
                        <a:gd name="connsiteX0" fmla="*/ 0 w 1895475"/>
                        <a:gd name="connsiteY0" fmla="*/ 0 h 285749"/>
                        <a:gd name="connsiteX1" fmla="*/ 454914 w 1895475"/>
                        <a:gd name="connsiteY1" fmla="*/ 0 h 285749"/>
                        <a:gd name="connsiteX2" fmla="*/ 928783 w 1895475"/>
                        <a:gd name="connsiteY2" fmla="*/ 0 h 285749"/>
                        <a:gd name="connsiteX3" fmla="*/ 1364742 w 1895475"/>
                        <a:gd name="connsiteY3" fmla="*/ 0 h 285749"/>
                        <a:gd name="connsiteX4" fmla="*/ 1895475 w 1895475"/>
                        <a:gd name="connsiteY4" fmla="*/ 0 h 285749"/>
                        <a:gd name="connsiteX5" fmla="*/ 1895475 w 1895475"/>
                        <a:gd name="connsiteY5" fmla="*/ 285749 h 285749"/>
                        <a:gd name="connsiteX6" fmla="*/ 1402652 w 1895475"/>
                        <a:gd name="connsiteY6" fmla="*/ 285749 h 285749"/>
                        <a:gd name="connsiteX7" fmla="*/ 890873 w 1895475"/>
                        <a:gd name="connsiteY7" fmla="*/ 285749 h 285749"/>
                        <a:gd name="connsiteX8" fmla="*/ 0 w 1895475"/>
                        <a:gd name="connsiteY8" fmla="*/ 285749 h 285749"/>
                        <a:gd name="connsiteX9" fmla="*/ 0 w 1895475"/>
                        <a:gd name="connsiteY9" fmla="*/ 0 h 285749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  <a:cxn ang="0">
                          <a:pos x="connsiteX9" y="connsiteY9"/>
                        </a:cxn>
                      </a:cxnLst>
                      <a:rect l="l" t="t" r="r" b="b"/>
                      <a:pathLst>
                        <a:path w="1895475" h="285749" fill="none" extrusionOk="0">
                          <a:moveTo>
                            <a:pt x="0" y="0"/>
                          </a:moveTo>
                          <a:cubicBezTo>
                            <a:pt x="104137" y="-52096"/>
                            <a:pt x="324000" y="30068"/>
                            <a:pt x="454914" y="0"/>
                          </a:cubicBezTo>
                          <a:cubicBezTo>
                            <a:pt x="585828" y="-30068"/>
                            <a:pt x="763473" y="47224"/>
                            <a:pt x="928783" y="0"/>
                          </a:cubicBezTo>
                          <a:cubicBezTo>
                            <a:pt x="1094093" y="-47224"/>
                            <a:pt x="1213276" y="43299"/>
                            <a:pt x="1364742" y="0"/>
                          </a:cubicBezTo>
                          <a:cubicBezTo>
                            <a:pt x="1516208" y="-43299"/>
                            <a:pt x="1755898" y="47341"/>
                            <a:pt x="1895475" y="0"/>
                          </a:cubicBezTo>
                          <a:cubicBezTo>
                            <a:pt x="1928446" y="104744"/>
                            <a:pt x="1885586" y="168385"/>
                            <a:pt x="1895475" y="285749"/>
                          </a:cubicBezTo>
                          <a:cubicBezTo>
                            <a:pt x="1710901" y="343750"/>
                            <a:pt x="1586090" y="282117"/>
                            <a:pt x="1402652" y="285749"/>
                          </a:cubicBezTo>
                          <a:cubicBezTo>
                            <a:pt x="1219214" y="289381"/>
                            <a:pt x="1040496" y="266848"/>
                            <a:pt x="890873" y="285749"/>
                          </a:cubicBezTo>
                          <a:cubicBezTo>
                            <a:pt x="741250" y="304650"/>
                            <a:pt x="357410" y="236026"/>
                            <a:pt x="0" y="285749"/>
                          </a:cubicBezTo>
                          <a:cubicBezTo>
                            <a:pt x="-2303" y="224816"/>
                            <a:pt x="5738" y="97788"/>
                            <a:pt x="0" y="0"/>
                          </a:cubicBezTo>
                          <a:close/>
                        </a:path>
                        <a:path w="1895475" h="285749" stroke="0" extrusionOk="0">
                          <a:moveTo>
                            <a:pt x="0" y="0"/>
                          </a:moveTo>
                          <a:cubicBezTo>
                            <a:pt x="162182" y="-585"/>
                            <a:pt x="240649" y="46520"/>
                            <a:pt x="454914" y="0"/>
                          </a:cubicBezTo>
                          <a:cubicBezTo>
                            <a:pt x="669179" y="-46520"/>
                            <a:pt x="747681" y="48739"/>
                            <a:pt x="928783" y="0"/>
                          </a:cubicBezTo>
                          <a:cubicBezTo>
                            <a:pt x="1109885" y="-48739"/>
                            <a:pt x="1269990" y="36826"/>
                            <a:pt x="1440561" y="0"/>
                          </a:cubicBezTo>
                          <a:cubicBezTo>
                            <a:pt x="1611132" y="-36826"/>
                            <a:pt x="1770128" y="42263"/>
                            <a:pt x="1895475" y="0"/>
                          </a:cubicBezTo>
                          <a:cubicBezTo>
                            <a:pt x="1904043" y="119038"/>
                            <a:pt x="1882962" y="190697"/>
                            <a:pt x="1895475" y="285749"/>
                          </a:cubicBezTo>
                          <a:cubicBezTo>
                            <a:pt x="1739601" y="312205"/>
                            <a:pt x="1550690" y="262932"/>
                            <a:pt x="1421606" y="285749"/>
                          </a:cubicBezTo>
                          <a:cubicBezTo>
                            <a:pt x="1292522" y="308566"/>
                            <a:pt x="1193375" y="234160"/>
                            <a:pt x="985647" y="285749"/>
                          </a:cubicBezTo>
                          <a:cubicBezTo>
                            <a:pt x="777919" y="337338"/>
                            <a:pt x="689631" y="261687"/>
                            <a:pt x="492824" y="285749"/>
                          </a:cubicBezTo>
                          <a:cubicBezTo>
                            <a:pt x="296017" y="309811"/>
                            <a:pt x="173769" y="240211"/>
                            <a:pt x="0" y="285749"/>
                          </a:cubicBezTo>
                          <a:cubicBezTo>
                            <a:pt x="-28036" y="215795"/>
                            <a:pt x="21620" y="68118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𝑿~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𝟏𝟐,𝟓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〖𝟑,𝟓〗^𝟐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14</xdr:col>
      <xdr:colOff>32386</xdr:colOff>
      <xdr:row>67</xdr:row>
      <xdr:rowOff>43814</xdr:rowOff>
    </xdr:from>
    <xdr:to>
      <xdr:col>15</xdr:col>
      <xdr:colOff>466726</xdr:colOff>
      <xdr:row>68</xdr:row>
      <xdr:rowOff>108583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41">
              <a:extLst>
                <a:ext uri="{FF2B5EF4-FFF2-40B4-BE49-F238E27FC236}">
                  <a16:creationId xmlns:a16="http://schemas.microsoft.com/office/drawing/2014/main" id="{77391E20-5524-4421-9EBE-6D7C07C6E337}"/>
                </a:ext>
                <a:ext uri="{147F2762-F138-4A5C-976F-8EAC2B608ADB}">
                  <a16:predDERef xmlns:a16="http://schemas.microsoft.com/office/drawing/2014/main" pred="{1DFD0AD2-07AA-462E-97C8-D2E3EBCBCD22}"/>
                </a:ext>
              </a:extLst>
            </xdr:cNvPr>
            <xdr:cNvSpPr txBox="1"/>
          </xdr:nvSpPr>
          <xdr:spPr>
            <a:xfrm>
              <a:off x="8300086" y="14112239"/>
              <a:ext cx="1024890" cy="293369"/>
            </a:xfrm>
            <a:custGeom>
              <a:avLst/>
              <a:gdLst>
                <a:gd name="connsiteX0" fmla="*/ 0 w 1024890"/>
                <a:gd name="connsiteY0" fmla="*/ 0 h 293369"/>
                <a:gd name="connsiteX1" fmla="*/ 491947 w 1024890"/>
                <a:gd name="connsiteY1" fmla="*/ 0 h 293369"/>
                <a:gd name="connsiteX2" fmla="*/ 1024890 w 1024890"/>
                <a:gd name="connsiteY2" fmla="*/ 0 h 293369"/>
                <a:gd name="connsiteX3" fmla="*/ 1024890 w 1024890"/>
                <a:gd name="connsiteY3" fmla="*/ 293369 h 293369"/>
                <a:gd name="connsiteX4" fmla="*/ 532943 w 1024890"/>
                <a:gd name="connsiteY4" fmla="*/ 293369 h 293369"/>
                <a:gd name="connsiteX5" fmla="*/ 0 w 1024890"/>
                <a:gd name="connsiteY5" fmla="*/ 293369 h 293369"/>
                <a:gd name="connsiteX6" fmla="*/ 0 w 1024890"/>
                <a:gd name="connsiteY6" fmla="*/ 0 h 29336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1024890" h="293369" fill="none" extrusionOk="0">
                  <a:moveTo>
                    <a:pt x="0" y="0"/>
                  </a:moveTo>
                  <a:cubicBezTo>
                    <a:pt x="144823" y="-30691"/>
                    <a:pt x="250442" y="28515"/>
                    <a:pt x="491947" y="0"/>
                  </a:cubicBezTo>
                  <a:cubicBezTo>
                    <a:pt x="733452" y="-28515"/>
                    <a:pt x="781451" y="59384"/>
                    <a:pt x="1024890" y="0"/>
                  </a:cubicBezTo>
                  <a:cubicBezTo>
                    <a:pt x="1026881" y="109697"/>
                    <a:pt x="1011906" y="180632"/>
                    <a:pt x="1024890" y="293369"/>
                  </a:cubicBezTo>
                  <a:cubicBezTo>
                    <a:pt x="797319" y="312892"/>
                    <a:pt x="777503" y="271177"/>
                    <a:pt x="532943" y="293369"/>
                  </a:cubicBezTo>
                  <a:cubicBezTo>
                    <a:pt x="288383" y="315561"/>
                    <a:pt x="228454" y="257122"/>
                    <a:pt x="0" y="293369"/>
                  </a:cubicBezTo>
                  <a:cubicBezTo>
                    <a:pt x="-4311" y="167082"/>
                    <a:pt x="5009" y="130118"/>
                    <a:pt x="0" y="0"/>
                  </a:cubicBezTo>
                  <a:close/>
                </a:path>
                <a:path w="1024890" h="293369" stroke="0" extrusionOk="0">
                  <a:moveTo>
                    <a:pt x="0" y="0"/>
                  </a:moveTo>
                  <a:cubicBezTo>
                    <a:pt x="112716" y="-5950"/>
                    <a:pt x="286867" y="22675"/>
                    <a:pt x="502196" y="0"/>
                  </a:cubicBezTo>
                  <a:cubicBezTo>
                    <a:pt x="717525" y="-22675"/>
                    <a:pt x="807458" y="43248"/>
                    <a:pt x="1024890" y="0"/>
                  </a:cubicBezTo>
                  <a:cubicBezTo>
                    <a:pt x="1026114" y="83294"/>
                    <a:pt x="1007957" y="217616"/>
                    <a:pt x="1024890" y="293369"/>
                  </a:cubicBezTo>
                  <a:cubicBezTo>
                    <a:pt x="913986" y="347090"/>
                    <a:pt x="674168" y="284953"/>
                    <a:pt x="502196" y="293369"/>
                  </a:cubicBezTo>
                  <a:cubicBezTo>
                    <a:pt x="330224" y="301785"/>
                    <a:pt x="122454" y="248499"/>
                    <a:pt x="0" y="293369"/>
                  </a:cubicBezTo>
                  <a:cubicBezTo>
                    <a:pt x="-21218" y="158820"/>
                    <a:pt x="27083" y="61781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y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𝟏𝟒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𝟓</m:t>
                      </m:r>
                    </m:e>
                    <m:sup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Choice>
      <mc:Fallback xmlns="">
        <xdr:sp macro="" textlink="">
          <xdr:nvSpPr>
            <xdr:cNvPr id="104" name="CaixaDeTexto 41">
              <a:extLst>
                <a:ext uri="{FF2B5EF4-FFF2-40B4-BE49-F238E27FC236}">
                  <a16:creationId xmlns:a16="http://schemas.microsoft.com/office/drawing/2014/main" id="{77391E20-5524-4421-9EBE-6D7C07C6E337}"/>
                </a:ext>
                <a:ext uri="{147F2762-F138-4A5C-976F-8EAC2B608ADB}">
                  <a16:predDERef xmlns:a16="http://schemas.microsoft.com/office/drawing/2014/main" pred="{1DFD0AD2-07AA-462E-97C8-D2E3EBCBCD22}"/>
                </a:ext>
              </a:extLst>
            </xdr:cNvPr>
            <xdr:cNvSpPr txBox="1"/>
          </xdr:nvSpPr>
          <xdr:spPr>
            <a:xfrm>
              <a:off x="8300086" y="14112239"/>
              <a:ext cx="1024890" cy="29336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custGeom>
                      <a:avLst/>
                      <a:gdLst>
                        <a:gd name="connsiteX0" fmla="*/ 0 w 1024890"/>
                        <a:gd name="connsiteY0" fmla="*/ 0 h 293369"/>
                        <a:gd name="connsiteX1" fmla="*/ 491947 w 1024890"/>
                        <a:gd name="connsiteY1" fmla="*/ 0 h 293369"/>
                        <a:gd name="connsiteX2" fmla="*/ 1024890 w 1024890"/>
                        <a:gd name="connsiteY2" fmla="*/ 0 h 293369"/>
                        <a:gd name="connsiteX3" fmla="*/ 1024890 w 1024890"/>
                        <a:gd name="connsiteY3" fmla="*/ 293369 h 293369"/>
                        <a:gd name="connsiteX4" fmla="*/ 532943 w 1024890"/>
                        <a:gd name="connsiteY4" fmla="*/ 293369 h 293369"/>
                        <a:gd name="connsiteX5" fmla="*/ 0 w 1024890"/>
                        <a:gd name="connsiteY5" fmla="*/ 293369 h 293369"/>
                        <a:gd name="connsiteX6" fmla="*/ 0 w 1024890"/>
                        <a:gd name="connsiteY6" fmla="*/ 0 h 293369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</a:cxnLst>
                      <a:rect l="l" t="t" r="r" b="b"/>
                      <a:pathLst>
                        <a:path w="1024890" h="293369" fill="none" extrusionOk="0">
                          <a:moveTo>
                            <a:pt x="0" y="0"/>
                          </a:moveTo>
                          <a:cubicBezTo>
                            <a:pt x="144823" y="-30691"/>
                            <a:pt x="250442" y="28515"/>
                            <a:pt x="491947" y="0"/>
                          </a:cubicBezTo>
                          <a:cubicBezTo>
                            <a:pt x="733452" y="-28515"/>
                            <a:pt x="781451" y="59384"/>
                            <a:pt x="1024890" y="0"/>
                          </a:cubicBezTo>
                          <a:cubicBezTo>
                            <a:pt x="1026881" y="109697"/>
                            <a:pt x="1011906" y="180632"/>
                            <a:pt x="1024890" y="293369"/>
                          </a:cubicBezTo>
                          <a:cubicBezTo>
                            <a:pt x="797319" y="312892"/>
                            <a:pt x="777503" y="271177"/>
                            <a:pt x="532943" y="293369"/>
                          </a:cubicBezTo>
                          <a:cubicBezTo>
                            <a:pt x="288383" y="315561"/>
                            <a:pt x="228454" y="257122"/>
                            <a:pt x="0" y="293369"/>
                          </a:cubicBezTo>
                          <a:cubicBezTo>
                            <a:pt x="-4311" y="167082"/>
                            <a:pt x="5009" y="130118"/>
                            <a:pt x="0" y="0"/>
                          </a:cubicBezTo>
                          <a:close/>
                        </a:path>
                        <a:path w="1024890" h="293369" stroke="0" extrusionOk="0">
                          <a:moveTo>
                            <a:pt x="0" y="0"/>
                          </a:moveTo>
                          <a:cubicBezTo>
                            <a:pt x="112716" y="-5950"/>
                            <a:pt x="286867" y="22675"/>
                            <a:pt x="502196" y="0"/>
                          </a:cubicBezTo>
                          <a:cubicBezTo>
                            <a:pt x="717525" y="-22675"/>
                            <a:pt x="807458" y="43248"/>
                            <a:pt x="1024890" y="0"/>
                          </a:cubicBezTo>
                          <a:cubicBezTo>
                            <a:pt x="1026114" y="83294"/>
                            <a:pt x="1007957" y="217616"/>
                            <a:pt x="1024890" y="293369"/>
                          </a:cubicBezTo>
                          <a:cubicBezTo>
                            <a:pt x="913986" y="347090"/>
                            <a:pt x="674168" y="284953"/>
                            <a:pt x="502196" y="293369"/>
                          </a:cubicBezTo>
                          <a:cubicBezTo>
                            <a:pt x="330224" y="301785"/>
                            <a:pt x="122454" y="248499"/>
                            <a:pt x="0" y="293369"/>
                          </a:cubicBezTo>
                          <a:cubicBezTo>
                            <a:pt x="-21218" y="158820"/>
                            <a:pt x="27083" y="61781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y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𝟏𝟒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〖𝟐,𝟓〗^𝟐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14</xdr:col>
      <xdr:colOff>76200</xdr:colOff>
      <xdr:row>73</xdr:row>
      <xdr:rowOff>95250</xdr:rowOff>
    </xdr:from>
    <xdr:to>
      <xdr:col>17</xdr:col>
      <xdr:colOff>409575</xdr:colOff>
      <xdr:row>75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ixaDeTexto 41">
              <a:extLst>
                <a:ext uri="{FF2B5EF4-FFF2-40B4-BE49-F238E27FC236}">
                  <a16:creationId xmlns:a16="http://schemas.microsoft.com/office/drawing/2014/main" id="{D834F501-07E5-4EE2-AD63-9C8C49948BFA}"/>
                </a:ext>
                <a:ext uri="{147F2762-F138-4A5C-976F-8EAC2B608ADB}">
                  <a16:predDERef xmlns:a16="http://schemas.microsoft.com/office/drawing/2014/main" pred="{3423F407-20F9-46AA-9572-E0D172C84A05}"/>
                </a:ext>
              </a:extLst>
            </xdr:cNvPr>
            <xdr:cNvSpPr txBox="1"/>
          </xdr:nvSpPr>
          <xdr:spPr>
            <a:xfrm>
              <a:off x="8343900" y="15344775"/>
              <a:ext cx="2105025" cy="390525"/>
            </a:xfrm>
            <a:custGeom>
              <a:avLst/>
              <a:gdLst>
                <a:gd name="connsiteX0" fmla="*/ 0 w 2105025"/>
                <a:gd name="connsiteY0" fmla="*/ 0 h 390525"/>
                <a:gd name="connsiteX1" fmla="*/ 505206 w 2105025"/>
                <a:gd name="connsiteY1" fmla="*/ 0 h 390525"/>
                <a:gd name="connsiteX2" fmla="*/ 1031462 w 2105025"/>
                <a:gd name="connsiteY2" fmla="*/ 0 h 390525"/>
                <a:gd name="connsiteX3" fmla="*/ 1515618 w 2105025"/>
                <a:gd name="connsiteY3" fmla="*/ 0 h 390525"/>
                <a:gd name="connsiteX4" fmla="*/ 2105025 w 2105025"/>
                <a:gd name="connsiteY4" fmla="*/ 0 h 390525"/>
                <a:gd name="connsiteX5" fmla="*/ 2105025 w 2105025"/>
                <a:gd name="connsiteY5" fmla="*/ 390525 h 390525"/>
                <a:gd name="connsiteX6" fmla="*/ 1557719 w 2105025"/>
                <a:gd name="connsiteY6" fmla="*/ 390525 h 390525"/>
                <a:gd name="connsiteX7" fmla="*/ 989362 w 2105025"/>
                <a:gd name="connsiteY7" fmla="*/ 390525 h 390525"/>
                <a:gd name="connsiteX8" fmla="*/ 0 w 2105025"/>
                <a:gd name="connsiteY8" fmla="*/ 390525 h 390525"/>
                <a:gd name="connsiteX9" fmla="*/ 0 w 2105025"/>
                <a:gd name="connsiteY9" fmla="*/ 0 h 3905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105025" h="390525" fill="none" extrusionOk="0">
                  <a:moveTo>
                    <a:pt x="0" y="0"/>
                  </a:moveTo>
                  <a:cubicBezTo>
                    <a:pt x="167597" y="-16983"/>
                    <a:pt x="396714" y="41315"/>
                    <a:pt x="505206" y="0"/>
                  </a:cubicBezTo>
                  <a:cubicBezTo>
                    <a:pt x="613698" y="-41315"/>
                    <a:pt x="844131" y="28569"/>
                    <a:pt x="1031462" y="0"/>
                  </a:cubicBezTo>
                  <a:cubicBezTo>
                    <a:pt x="1218793" y="-28569"/>
                    <a:pt x="1343204" y="32517"/>
                    <a:pt x="1515618" y="0"/>
                  </a:cubicBezTo>
                  <a:cubicBezTo>
                    <a:pt x="1688032" y="-32517"/>
                    <a:pt x="1953066" y="23338"/>
                    <a:pt x="2105025" y="0"/>
                  </a:cubicBezTo>
                  <a:cubicBezTo>
                    <a:pt x="2121571" y="130825"/>
                    <a:pt x="2063522" y="208119"/>
                    <a:pt x="2105025" y="390525"/>
                  </a:cubicBezTo>
                  <a:cubicBezTo>
                    <a:pt x="1855772" y="429280"/>
                    <a:pt x="1723093" y="363510"/>
                    <a:pt x="1557719" y="390525"/>
                  </a:cubicBezTo>
                  <a:cubicBezTo>
                    <a:pt x="1392345" y="417540"/>
                    <a:pt x="1189866" y="348486"/>
                    <a:pt x="989362" y="390525"/>
                  </a:cubicBezTo>
                  <a:cubicBezTo>
                    <a:pt x="788858" y="432564"/>
                    <a:pt x="379049" y="326280"/>
                    <a:pt x="0" y="390525"/>
                  </a:cubicBezTo>
                  <a:cubicBezTo>
                    <a:pt x="-2349" y="249089"/>
                    <a:pt x="15085" y="156537"/>
                    <a:pt x="0" y="0"/>
                  </a:cubicBezTo>
                  <a:close/>
                </a:path>
                <a:path w="2105025" h="390525" stroke="0" extrusionOk="0">
                  <a:moveTo>
                    <a:pt x="0" y="0"/>
                  </a:moveTo>
                  <a:cubicBezTo>
                    <a:pt x="227404" y="-51609"/>
                    <a:pt x="302780" y="17442"/>
                    <a:pt x="505206" y="0"/>
                  </a:cubicBezTo>
                  <a:cubicBezTo>
                    <a:pt x="707632" y="-17442"/>
                    <a:pt x="851811" y="31514"/>
                    <a:pt x="1031462" y="0"/>
                  </a:cubicBezTo>
                  <a:cubicBezTo>
                    <a:pt x="1211113" y="-31514"/>
                    <a:pt x="1459346" y="60754"/>
                    <a:pt x="1599819" y="0"/>
                  </a:cubicBezTo>
                  <a:cubicBezTo>
                    <a:pt x="1740292" y="-60754"/>
                    <a:pt x="1912508" y="50492"/>
                    <a:pt x="2105025" y="0"/>
                  </a:cubicBezTo>
                  <a:cubicBezTo>
                    <a:pt x="2106699" y="172906"/>
                    <a:pt x="2081975" y="244933"/>
                    <a:pt x="2105025" y="390525"/>
                  </a:cubicBezTo>
                  <a:cubicBezTo>
                    <a:pt x="1859344" y="406652"/>
                    <a:pt x="1771598" y="372491"/>
                    <a:pt x="1578769" y="390525"/>
                  </a:cubicBezTo>
                  <a:cubicBezTo>
                    <a:pt x="1385940" y="408559"/>
                    <a:pt x="1289392" y="345566"/>
                    <a:pt x="1094613" y="390525"/>
                  </a:cubicBezTo>
                  <a:cubicBezTo>
                    <a:pt x="899834" y="435484"/>
                    <a:pt x="711197" y="332277"/>
                    <a:pt x="547307" y="390525"/>
                  </a:cubicBezTo>
                  <a:cubicBezTo>
                    <a:pt x="383417" y="448773"/>
                    <a:pt x="127238" y="338030"/>
                    <a:pt x="0" y="390525"/>
                  </a:cubicBezTo>
                  <a:cubicBezTo>
                    <a:pt x="-40106" y="291114"/>
                    <a:pt x="3733" y="106995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Seja</a:t>
              </a:r>
              <a14:m>
                <m:oMath xmlns:m="http://schemas.openxmlformats.org/officeDocument/2006/math">
                  <m:r>
                    <a:rPr lang="pt-PT" sz="11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t-PT" sz="11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𝐙</m:t>
                  </m:r>
                  <m:r>
                    <a:rPr lang="pt-PT" sz="11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:</m:t>
                  </m:r>
                  <m:r>
                    <a:rPr lang="pt-PT" sz="11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𝐓</m:t>
                  </m:r>
                </m:oMath>
              </a14:m>
              <a:r>
                <a:rPr lang="pt-PT" sz="1100"/>
                <a:t>-X 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N(14-12,5;</a:t>
              </a:r>
              <a14:m>
                <m:oMath xmlns:m="http://schemas.openxmlformats.org/officeDocument/2006/math">
                  <m:f>
                    <m:f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𝟓</m:t>
                          </m:r>
                        </m:e>
                        <m:sup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sup>
                      </m:sSup>
                    </m:num>
                    <m:den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𝟏𝟓</m:t>
                      </m:r>
                    </m:den>
                  </m:f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14:m>
                <m:oMath xmlns:m="http://schemas.openxmlformats.org/officeDocument/2006/math">
                  <m:f>
                    <m:f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𝟑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𝟓</m:t>
                          </m:r>
                        </m:e>
                        <m:sup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sup>
                      </m:sSup>
                    </m:num>
                    <m:den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den>
                  </m:f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endParaRPr lang="pt-PT" sz="1100"/>
            </a:p>
          </xdr:txBody>
        </xdr:sp>
      </mc:Choice>
      <mc:Fallback xmlns="">
        <xdr:sp macro="" textlink="">
          <xdr:nvSpPr>
            <xdr:cNvPr id="136" name="CaixaDeTexto 41">
              <a:extLst>
                <a:ext uri="{FF2B5EF4-FFF2-40B4-BE49-F238E27FC236}">
                  <a16:creationId xmlns:a16="http://schemas.microsoft.com/office/drawing/2014/main" id="{D834F501-07E5-4EE2-AD63-9C8C49948BFA}"/>
                </a:ext>
                <a:ext uri="{147F2762-F138-4A5C-976F-8EAC2B608ADB}">
                  <a16:predDERef xmlns:a16="http://schemas.microsoft.com/office/drawing/2014/main" pred="{3423F407-20F9-46AA-9572-E0D172C84A05}"/>
                </a:ext>
              </a:extLst>
            </xdr:cNvPr>
            <xdr:cNvSpPr txBox="1"/>
          </xdr:nvSpPr>
          <xdr:spPr>
            <a:xfrm>
              <a:off x="8343900" y="15344775"/>
              <a:ext cx="2105025" cy="3905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custGeom>
                      <a:avLst/>
                      <a:gdLst>
                        <a:gd name="connsiteX0" fmla="*/ 0 w 2105025"/>
                        <a:gd name="connsiteY0" fmla="*/ 0 h 390525"/>
                        <a:gd name="connsiteX1" fmla="*/ 505206 w 2105025"/>
                        <a:gd name="connsiteY1" fmla="*/ 0 h 390525"/>
                        <a:gd name="connsiteX2" fmla="*/ 1031462 w 2105025"/>
                        <a:gd name="connsiteY2" fmla="*/ 0 h 390525"/>
                        <a:gd name="connsiteX3" fmla="*/ 1515618 w 2105025"/>
                        <a:gd name="connsiteY3" fmla="*/ 0 h 390525"/>
                        <a:gd name="connsiteX4" fmla="*/ 2105025 w 2105025"/>
                        <a:gd name="connsiteY4" fmla="*/ 0 h 390525"/>
                        <a:gd name="connsiteX5" fmla="*/ 2105025 w 2105025"/>
                        <a:gd name="connsiteY5" fmla="*/ 390525 h 390525"/>
                        <a:gd name="connsiteX6" fmla="*/ 1557719 w 2105025"/>
                        <a:gd name="connsiteY6" fmla="*/ 390525 h 390525"/>
                        <a:gd name="connsiteX7" fmla="*/ 989362 w 2105025"/>
                        <a:gd name="connsiteY7" fmla="*/ 390525 h 390525"/>
                        <a:gd name="connsiteX8" fmla="*/ 0 w 2105025"/>
                        <a:gd name="connsiteY8" fmla="*/ 390525 h 390525"/>
                        <a:gd name="connsiteX9" fmla="*/ 0 w 2105025"/>
                        <a:gd name="connsiteY9" fmla="*/ 0 h 39052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  <a:cxn ang="0">
                          <a:pos x="connsiteX9" y="connsiteY9"/>
                        </a:cxn>
                      </a:cxnLst>
                      <a:rect l="l" t="t" r="r" b="b"/>
                      <a:pathLst>
                        <a:path w="2105025" h="390525" fill="none" extrusionOk="0">
                          <a:moveTo>
                            <a:pt x="0" y="0"/>
                          </a:moveTo>
                          <a:cubicBezTo>
                            <a:pt x="167597" y="-16983"/>
                            <a:pt x="396714" y="41315"/>
                            <a:pt x="505206" y="0"/>
                          </a:cubicBezTo>
                          <a:cubicBezTo>
                            <a:pt x="613698" y="-41315"/>
                            <a:pt x="844131" y="28569"/>
                            <a:pt x="1031462" y="0"/>
                          </a:cubicBezTo>
                          <a:cubicBezTo>
                            <a:pt x="1218793" y="-28569"/>
                            <a:pt x="1343204" y="32517"/>
                            <a:pt x="1515618" y="0"/>
                          </a:cubicBezTo>
                          <a:cubicBezTo>
                            <a:pt x="1688032" y="-32517"/>
                            <a:pt x="1953066" y="23338"/>
                            <a:pt x="2105025" y="0"/>
                          </a:cubicBezTo>
                          <a:cubicBezTo>
                            <a:pt x="2121571" y="130825"/>
                            <a:pt x="2063522" y="208119"/>
                            <a:pt x="2105025" y="390525"/>
                          </a:cubicBezTo>
                          <a:cubicBezTo>
                            <a:pt x="1855772" y="429280"/>
                            <a:pt x="1723093" y="363510"/>
                            <a:pt x="1557719" y="390525"/>
                          </a:cubicBezTo>
                          <a:cubicBezTo>
                            <a:pt x="1392345" y="417540"/>
                            <a:pt x="1189866" y="348486"/>
                            <a:pt x="989362" y="390525"/>
                          </a:cubicBezTo>
                          <a:cubicBezTo>
                            <a:pt x="788858" y="432564"/>
                            <a:pt x="379049" y="326280"/>
                            <a:pt x="0" y="390525"/>
                          </a:cubicBezTo>
                          <a:cubicBezTo>
                            <a:pt x="-2349" y="249089"/>
                            <a:pt x="15085" y="156537"/>
                            <a:pt x="0" y="0"/>
                          </a:cubicBezTo>
                          <a:close/>
                        </a:path>
                        <a:path w="2105025" h="390525" stroke="0" extrusionOk="0">
                          <a:moveTo>
                            <a:pt x="0" y="0"/>
                          </a:moveTo>
                          <a:cubicBezTo>
                            <a:pt x="227404" y="-51609"/>
                            <a:pt x="302780" y="17442"/>
                            <a:pt x="505206" y="0"/>
                          </a:cubicBezTo>
                          <a:cubicBezTo>
                            <a:pt x="707632" y="-17442"/>
                            <a:pt x="851811" y="31514"/>
                            <a:pt x="1031462" y="0"/>
                          </a:cubicBezTo>
                          <a:cubicBezTo>
                            <a:pt x="1211113" y="-31514"/>
                            <a:pt x="1459346" y="60754"/>
                            <a:pt x="1599819" y="0"/>
                          </a:cubicBezTo>
                          <a:cubicBezTo>
                            <a:pt x="1740292" y="-60754"/>
                            <a:pt x="1912508" y="50492"/>
                            <a:pt x="2105025" y="0"/>
                          </a:cubicBezTo>
                          <a:cubicBezTo>
                            <a:pt x="2106699" y="172906"/>
                            <a:pt x="2081975" y="244933"/>
                            <a:pt x="2105025" y="390525"/>
                          </a:cubicBezTo>
                          <a:cubicBezTo>
                            <a:pt x="1859344" y="406652"/>
                            <a:pt x="1771598" y="372491"/>
                            <a:pt x="1578769" y="390525"/>
                          </a:cubicBezTo>
                          <a:cubicBezTo>
                            <a:pt x="1385940" y="408559"/>
                            <a:pt x="1289392" y="345566"/>
                            <a:pt x="1094613" y="390525"/>
                          </a:cubicBezTo>
                          <a:cubicBezTo>
                            <a:pt x="899834" y="435484"/>
                            <a:pt x="711197" y="332277"/>
                            <a:pt x="547307" y="390525"/>
                          </a:cubicBezTo>
                          <a:cubicBezTo>
                            <a:pt x="383417" y="448773"/>
                            <a:pt x="127238" y="338030"/>
                            <a:pt x="0" y="390525"/>
                          </a:cubicBezTo>
                          <a:cubicBezTo>
                            <a:pt x="-40106" y="291114"/>
                            <a:pt x="3733" y="106995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Seja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𝐙:𝐓</a:t>
              </a:r>
              <a:r>
                <a:rPr lang="pt-PT" sz="1100"/>
                <a:t>-X 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N(14-12,5;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〖,𝟐,𝟓〗^𝟐/𝟏𝟓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〖,𝟑,𝟓〗^𝟐/𝟏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1</xdr:col>
      <xdr:colOff>0</xdr:colOff>
      <xdr:row>89</xdr:row>
      <xdr:rowOff>142875</xdr:rowOff>
    </xdr:from>
    <xdr:to>
      <xdr:col>2</xdr:col>
      <xdr:colOff>390525</xdr:colOff>
      <xdr:row>91</xdr:row>
      <xdr:rowOff>152400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ixaDeTexto 41">
              <a:extLst>
                <a:ext uri="{FF2B5EF4-FFF2-40B4-BE49-F238E27FC236}">
                  <a16:creationId xmlns:a16="http://schemas.microsoft.com/office/drawing/2014/main" id="{153F2C67-1563-4C69-BCCD-F9367ECD65E4}"/>
                </a:ext>
                <a:ext uri="{147F2762-F138-4A5C-976F-8EAC2B608ADB}">
                  <a16:predDERef xmlns:a16="http://schemas.microsoft.com/office/drawing/2014/main" pred="{3423F407-20F9-46AA-9572-E0D172C84A05}"/>
                </a:ext>
              </a:extLst>
            </xdr:cNvPr>
            <xdr:cNvSpPr txBox="1"/>
          </xdr:nvSpPr>
          <xdr:spPr>
            <a:xfrm>
              <a:off x="590550" y="19640550"/>
              <a:ext cx="981075" cy="390525"/>
            </a:xfrm>
            <a:custGeom>
              <a:avLst/>
              <a:gdLst>
                <a:gd name="connsiteX0" fmla="*/ 0 w 981075"/>
                <a:gd name="connsiteY0" fmla="*/ 0 h 390525"/>
                <a:gd name="connsiteX1" fmla="*/ 470916 w 981075"/>
                <a:gd name="connsiteY1" fmla="*/ 0 h 390525"/>
                <a:gd name="connsiteX2" fmla="*/ 981075 w 981075"/>
                <a:gd name="connsiteY2" fmla="*/ 0 h 390525"/>
                <a:gd name="connsiteX3" fmla="*/ 981075 w 981075"/>
                <a:gd name="connsiteY3" fmla="*/ 390525 h 390525"/>
                <a:gd name="connsiteX4" fmla="*/ 510159 w 981075"/>
                <a:gd name="connsiteY4" fmla="*/ 390525 h 390525"/>
                <a:gd name="connsiteX5" fmla="*/ 0 w 981075"/>
                <a:gd name="connsiteY5" fmla="*/ 390525 h 390525"/>
                <a:gd name="connsiteX6" fmla="*/ 0 w 981075"/>
                <a:gd name="connsiteY6" fmla="*/ 0 h 3905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981075" h="390525" fill="none" extrusionOk="0">
                  <a:moveTo>
                    <a:pt x="0" y="0"/>
                  </a:moveTo>
                  <a:cubicBezTo>
                    <a:pt x="173536" y="-48102"/>
                    <a:pt x="268637" y="21030"/>
                    <a:pt x="470916" y="0"/>
                  </a:cubicBezTo>
                  <a:cubicBezTo>
                    <a:pt x="673195" y="-21030"/>
                    <a:pt x="752709" y="39683"/>
                    <a:pt x="981075" y="0"/>
                  </a:cubicBezTo>
                  <a:cubicBezTo>
                    <a:pt x="992050" y="193225"/>
                    <a:pt x="968710" y="232899"/>
                    <a:pt x="981075" y="390525"/>
                  </a:cubicBezTo>
                  <a:cubicBezTo>
                    <a:pt x="840171" y="416323"/>
                    <a:pt x="674573" y="349815"/>
                    <a:pt x="510159" y="390525"/>
                  </a:cubicBezTo>
                  <a:cubicBezTo>
                    <a:pt x="345745" y="431235"/>
                    <a:pt x="248517" y="350098"/>
                    <a:pt x="0" y="390525"/>
                  </a:cubicBezTo>
                  <a:cubicBezTo>
                    <a:pt x="-12125" y="205645"/>
                    <a:pt x="5736" y="133119"/>
                    <a:pt x="0" y="0"/>
                  </a:cubicBezTo>
                  <a:close/>
                </a:path>
                <a:path w="981075" h="390525" stroke="0" extrusionOk="0">
                  <a:moveTo>
                    <a:pt x="0" y="0"/>
                  </a:moveTo>
                  <a:cubicBezTo>
                    <a:pt x="221700" y="-35534"/>
                    <a:pt x="322902" y="37463"/>
                    <a:pt x="480727" y="0"/>
                  </a:cubicBezTo>
                  <a:cubicBezTo>
                    <a:pt x="638552" y="-37463"/>
                    <a:pt x="758784" y="41846"/>
                    <a:pt x="981075" y="0"/>
                  </a:cubicBezTo>
                  <a:cubicBezTo>
                    <a:pt x="1015676" y="192615"/>
                    <a:pt x="952071" y="282630"/>
                    <a:pt x="981075" y="390525"/>
                  </a:cubicBezTo>
                  <a:cubicBezTo>
                    <a:pt x="811855" y="391657"/>
                    <a:pt x="621021" y="343498"/>
                    <a:pt x="480727" y="390525"/>
                  </a:cubicBezTo>
                  <a:cubicBezTo>
                    <a:pt x="340433" y="437552"/>
                    <a:pt x="230437" y="338855"/>
                    <a:pt x="0" y="390525"/>
                  </a:cubicBezTo>
                  <a:cubicBezTo>
                    <a:pt x="-27075" y="277717"/>
                    <a:pt x="5644" y="160293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T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N(14;</a:t>
              </a:r>
              <a14:m>
                <m:oMath xmlns:m="http://schemas.openxmlformats.org/officeDocument/2006/math">
                  <m:f>
                    <m:f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𝟓</m:t>
                          </m:r>
                        </m:e>
                        <m:sup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sup>
                      </m:sSup>
                    </m:num>
                    <m:den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𝟐𝟓</m:t>
                      </m:r>
                    </m:den>
                  </m:f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Choice>
      <mc:Fallback xmlns="">
        <xdr:sp macro="" textlink="">
          <xdr:nvSpPr>
            <xdr:cNvPr id="140" name="CaixaDeTexto 41">
              <a:extLst>
                <a:ext uri="{FF2B5EF4-FFF2-40B4-BE49-F238E27FC236}">
                  <a16:creationId xmlns:a16="http://schemas.microsoft.com/office/drawing/2014/main" id="{153F2C67-1563-4C69-BCCD-F9367ECD65E4}"/>
                </a:ext>
                <a:ext uri="{147F2762-F138-4A5C-976F-8EAC2B608ADB}">
                  <a16:predDERef xmlns:a16="http://schemas.microsoft.com/office/drawing/2014/main" pred="{3423F407-20F9-46AA-9572-E0D172C84A05}"/>
                </a:ext>
              </a:extLst>
            </xdr:cNvPr>
            <xdr:cNvSpPr txBox="1"/>
          </xdr:nvSpPr>
          <xdr:spPr>
            <a:xfrm>
              <a:off x="590550" y="19640550"/>
              <a:ext cx="981075" cy="3905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custGeom>
                      <a:avLst/>
                      <a:gdLst>
                        <a:gd name="connsiteX0" fmla="*/ 0 w 981075"/>
                        <a:gd name="connsiteY0" fmla="*/ 0 h 390525"/>
                        <a:gd name="connsiteX1" fmla="*/ 470916 w 981075"/>
                        <a:gd name="connsiteY1" fmla="*/ 0 h 390525"/>
                        <a:gd name="connsiteX2" fmla="*/ 981075 w 981075"/>
                        <a:gd name="connsiteY2" fmla="*/ 0 h 390525"/>
                        <a:gd name="connsiteX3" fmla="*/ 981075 w 981075"/>
                        <a:gd name="connsiteY3" fmla="*/ 390525 h 390525"/>
                        <a:gd name="connsiteX4" fmla="*/ 510159 w 981075"/>
                        <a:gd name="connsiteY4" fmla="*/ 390525 h 390525"/>
                        <a:gd name="connsiteX5" fmla="*/ 0 w 981075"/>
                        <a:gd name="connsiteY5" fmla="*/ 390525 h 390525"/>
                        <a:gd name="connsiteX6" fmla="*/ 0 w 981075"/>
                        <a:gd name="connsiteY6" fmla="*/ 0 h 39052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</a:cxnLst>
                      <a:rect l="l" t="t" r="r" b="b"/>
                      <a:pathLst>
                        <a:path w="981075" h="390525" fill="none" extrusionOk="0">
                          <a:moveTo>
                            <a:pt x="0" y="0"/>
                          </a:moveTo>
                          <a:cubicBezTo>
                            <a:pt x="173536" y="-48102"/>
                            <a:pt x="268637" y="21030"/>
                            <a:pt x="470916" y="0"/>
                          </a:cubicBezTo>
                          <a:cubicBezTo>
                            <a:pt x="673195" y="-21030"/>
                            <a:pt x="752709" y="39683"/>
                            <a:pt x="981075" y="0"/>
                          </a:cubicBezTo>
                          <a:cubicBezTo>
                            <a:pt x="992050" y="193225"/>
                            <a:pt x="968710" y="232899"/>
                            <a:pt x="981075" y="390525"/>
                          </a:cubicBezTo>
                          <a:cubicBezTo>
                            <a:pt x="840171" y="416323"/>
                            <a:pt x="674573" y="349815"/>
                            <a:pt x="510159" y="390525"/>
                          </a:cubicBezTo>
                          <a:cubicBezTo>
                            <a:pt x="345745" y="431235"/>
                            <a:pt x="248517" y="350098"/>
                            <a:pt x="0" y="390525"/>
                          </a:cubicBezTo>
                          <a:cubicBezTo>
                            <a:pt x="-12125" y="205645"/>
                            <a:pt x="5736" y="133119"/>
                            <a:pt x="0" y="0"/>
                          </a:cubicBezTo>
                          <a:close/>
                        </a:path>
                        <a:path w="981075" h="390525" stroke="0" extrusionOk="0">
                          <a:moveTo>
                            <a:pt x="0" y="0"/>
                          </a:moveTo>
                          <a:cubicBezTo>
                            <a:pt x="221700" y="-35534"/>
                            <a:pt x="322902" y="37463"/>
                            <a:pt x="480727" y="0"/>
                          </a:cubicBezTo>
                          <a:cubicBezTo>
                            <a:pt x="638552" y="-37463"/>
                            <a:pt x="758784" y="41846"/>
                            <a:pt x="981075" y="0"/>
                          </a:cubicBezTo>
                          <a:cubicBezTo>
                            <a:pt x="1015676" y="192615"/>
                            <a:pt x="952071" y="282630"/>
                            <a:pt x="981075" y="390525"/>
                          </a:cubicBezTo>
                          <a:cubicBezTo>
                            <a:pt x="811855" y="391657"/>
                            <a:pt x="621021" y="343498"/>
                            <a:pt x="480727" y="390525"/>
                          </a:cubicBezTo>
                          <a:cubicBezTo>
                            <a:pt x="340433" y="437552"/>
                            <a:pt x="230437" y="338855"/>
                            <a:pt x="0" y="390525"/>
                          </a:cubicBezTo>
                          <a:cubicBezTo>
                            <a:pt x="-27075" y="277717"/>
                            <a:pt x="5644" y="160293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T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N(14;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〖,𝟐,𝟓〗^𝟐/𝟐𝟓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2</xdr:col>
      <xdr:colOff>28576</xdr:colOff>
      <xdr:row>121</xdr:row>
      <xdr:rowOff>19051</xdr:rowOff>
    </xdr:from>
    <xdr:to>
      <xdr:col>3</xdr:col>
      <xdr:colOff>523875</xdr:colOff>
      <xdr:row>122</xdr:row>
      <xdr:rowOff>171451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3" name="CaixaDeTexto 41">
              <a:extLst>
                <a:ext uri="{FF2B5EF4-FFF2-40B4-BE49-F238E27FC236}">
                  <a16:creationId xmlns:a16="http://schemas.microsoft.com/office/drawing/2014/main" id="{769B51D1-3C35-4ADD-B5FB-3CA02BA060A0}"/>
                </a:ext>
                <a:ext uri="{147F2762-F138-4A5C-976F-8EAC2B608ADB}">
                  <a16:predDERef xmlns:a16="http://schemas.microsoft.com/office/drawing/2014/main" pred="{3423F407-20F9-46AA-9572-E0D172C84A05}"/>
                </a:ext>
              </a:extLst>
            </xdr:cNvPr>
            <xdr:cNvSpPr txBox="1"/>
          </xdr:nvSpPr>
          <xdr:spPr>
            <a:xfrm>
              <a:off x="1209676" y="23555326"/>
              <a:ext cx="1085849" cy="342900"/>
            </a:xfrm>
            <a:custGeom>
              <a:avLst/>
              <a:gdLst>
                <a:gd name="connsiteX0" fmla="*/ 0 w 1085849"/>
                <a:gd name="connsiteY0" fmla="*/ 0 h 342900"/>
                <a:gd name="connsiteX1" fmla="*/ 521208 w 1085849"/>
                <a:gd name="connsiteY1" fmla="*/ 0 h 342900"/>
                <a:gd name="connsiteX2" fmla="*/ 1085849 w 1085849"/>
                <a:gd name="connsiteY2" fmla="*/ 0 h 342900"/>
                <a:gd name="connsiteX3" fmla="*/ 1085849 w 1085849"/>
                <a:gd name="connsiteY3" fmla="*/ 342900 h 342900"/>
                <a:gd name="connsiteX4" fmla="*/ 564641 w 1085849"/>
                <a:gd name="connsiteY4" fmla="*/ 342900 h 342900"/>
                <a:gd name="connsiteX5" fmla="*/ 0 w 1085849"/>
                <a:gd name="connsiteY5" fmla="*/ 342900 h 342900"/>
                <a:gd name="connsiteX6" fmla="*/ 0 w 1085849"/>
                <a:gd name="connsiteY6" fmla="*/ 0 h 3429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1085849" h="342900" fill="none" extrusionOk="0">
                  <a:moveTo>
                    <a:pt x="0" y="0"/>
                  </a:moveTo>
                  <a:cubicBezTo>
                    <a:pt x="175842" y="-38227"/>
                    <a:pt x="408194" y="15543"/>
                    <a:pt x="521208" y="0"/>
                  </a:cubicBezTo>
                  <a:cubicBezTo>
                    <a:pt x="634222" y="-15543"/>
                    <a:pt x="931201" y="45643"/>
                    <a:pt x="1085849" y="0"/>
                  </a:cubicBezTo>
                  <a:cubicBezTo>
                    <a:pt x="1103682" y="162079"/>
                    <a:pt x="1058625" y="207286"/>
                    <a:pt x="1085849" y="342900"/>
                  </a:cubicBezTo>
                  <a:cubicBezTo>
                    <a:pt x="899168" y="381866"/>
                    <a:pt x="691112" y="292315"/>
                    <a:pt x="564641" y="342900"/>
                  </a:cubicBezTo>
                  <a:cubicBezTo>
                    <a:pt x="438170" y="393485"/>
                    <a:pt x="235948" y="281777"/>
                    <a:pt x="0" y="342900"/>
                  </a:cubicBezTo>
                  <a:cubicBezTo>
                    <a:pt x="-6410" y="180694"/>
                    <a:pt x="18309" y="109596"/>
                    <a:pt x="0" y="0"/>
                  </a:cubicBezTo>
                  <a:close/>
                </a:path>
                <a:path w="1085849" h="342900" stroke="0" extrusionOk="0">
                  <a:moveTo>
                    <a:pt x="0" y="0"/>
                  </a:moveTo>
                  <a:cubicBezTo>
                    <a:pt x="263646" y="-44436"/>
                    <a:pt x="274624" y="42183"/>
                    <a:pt x="532066" y="0"/>
                  </a:cubicBezTo>
                  <a:cubicBezTo>
                    <a:pt x="789508" y="-42183"/>
                    <a:pt x="846329" y="30730"/>
                    <a:pt x="1085849" y="0"/>
                  </a:cubicBezTo>
                  <a:cubicBezTo>
                    <a:pt x="1114735" y="124473"/>
                    <a:pt x="1073990" y="211651"/>
                    <a:pt x="1085849" y="342900"/>
                  </a:cubicBezTo>
                  <a:cubicBezTo>
                    <a:pt x="893224" y="359435"/>
                    <a:pt x="737411" y="280199"/>
                    <a:pt x="532066" y="342900"/>
                  </a:cubicBezTo>
                  <a:cubicBezTo>
                    <a:pt x="326721" y="405601"/>
                    <a:pt x="121005" y="325051"/>
                    <a:pt x="0" y="342900"/>
                  </a:cubicBezTo>
                  <a:cubicBezTo>
                    <a:pt x="-27075" y="243685"/>
                    <a:pt x="13645" y="105482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X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N(12,5;</a:t>
              </a:r>
              <a14:m>
                <m:oMath xmlns:m="http://schemas.openxmlformats.org/officeDocument/2006/math">
                  <m:f>
                    <m:f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𝟑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𝟓</m:t>
                          </m:r>
                        </m:e>
                        <m:sup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sup>
                      </m:sSup>
                    </m:num>
                    <m:den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𝟒𝟖</m:t>
                      </m:r>
                    </m:den>
                  </m:f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Choice>
      <mc:Fallback xmlns="">
        <xdr:sp macro="" textlink="">
          <xdr:nvSpPr>
            <xdr:cNvPr id="24" name="CaixaDeTexto 41">
              <a:extLst>
                <a:ext uri="{FF2B5EF4-FFF2-40B4-BE49-F238E27FC236}">
                  <a16:creationId xmlns:a16="http://schemas.microsoft.com/office/drawing/2014/main" id="{769B51D1-3C35-4ADD-B5FB-3CA02BA060A0}"/>
                </a:ext>
                <a:ext uri="{147F2762-F138-4A5C-976F-8EAC2B608ADB}">
                  <a16:predDERef xmlns:a16="http://schemas.microsoft.com/office/drawing/2014/main" pred="{3423F407-20F9-46AA-9572-E0D172C84A05}"/>
                </a:ext>
              </a:extLst>
            </xdr:cNvPr>
            <xdr:cNvSpPr txBox="1"/>
          </xdr:nvSpPr>
          <xdr:spPr>
            <a:xfrm>
              <a:off x="1209676" y="23555326"/>
              <a:ext cx="1085849" cy="3429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custGeom>
                      <a:avLst/>
                      <a:gdLst>
                        <a:gd name="connsiteX0" fmla="*/ 0 w 1085849"/>
                        <a:gd name="connsiteY0" fmla="*/ 0 h 342900"/>
                        <a:gd name="connsiteX1" fmla="*/ 521208 w 1085849"/>
                        <a:gd name="connsiteY1" fmla="*/ 0 h 342900"/>
                        <a:gd name="connsiteX2" fmla="*/ 1085849 w 1085849"/>
                        <a:gd name="connsiteY2" fmla="*/ 0 h 342900"/>
                        <a:gd name="connsiteX3" fmla="*/ 1085849 w 1085849"/>
                        <a:gd name="connsiteY3" fmla="*/ 342900 h 342900"/>
                        <a:gd name="connsiteX4" fmla="*/ 564641 w 1085849"/>
                        <a:gd name="connsiteY4" fmla="*/ 342900 h 342900"/>
                        <a:gd name="connsiteX5" fmla="*/ 0 w 1085849"/>
                        <a:gd name="connsiteY5" fmla="*/ 342900 h 342900"/>
                        <a:gd name="connsiteX6" fmla="*/ 0 w 1085849"/>
                        <a:gd name="connsiteY6" fmla="*/ 0 h 34290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</a:cxnLst>
                      <a:rect l="l" t="t" r="r" b="b"/>
                      <a:pathLst>
                        <a:path w="1085849" h="342900" fill="none" extrusionOk="0">
                          <a:moveTo>
                            <a:pt x="0" y="0"/>
                          </a:moveTo>
                          <a:cubicBezTo>
                            <a:pt x="175842" y="-38227"/>
                            <a:pt x="408194" y="15543"/>
                            <a:pt x="521208" y="0"/>
                          </a:cubicBezTo>
                          <a:cubicBezTo>
                            <a:pt x="634222" y="-15543"/>
                            <a:pt x="931201" y="45643"/>
                            <a:pt x="1085849" y="0"/>
                          </a:cubicBezTo>
                          <a:cubicBezTo>
                            <a:pt x="1103682" y="162079"/>
                            <a:pt x="1058625" y="207286"/>
                            <a:pt x="1085849" y="342900"/>
                          </a:cubicBezTo>
                          <a:cubicBezTo>
                            <a:pt x="899168" y="381866"/>
                            <a:pt x="691112" y="292315"/>
                            <a:pt x="564641" y="342900"/>
                          </a:cubicBezTo>
                          <a:cubicBezTo>
                            <a:pt x="438170" y="393485"/>
                            <a:pt x="235948" y="281777"/>
                            <a:pt x="0" y="342900"/>
                          </a:cubicBezTo>
                          <a:cubicBezTo>
                            <a:pt x="-6410" y="180694"/>
                            <a:pt x="18309" y="109596"/>
                            <a:pt x="0" y="0"/>
                          </a:cubicBezTo>
                          <a:close/>
                        </a:path>
                        <a:path w="1085849" h="342900" stroke="0" extrusionOk="0">
                          <a:moveTo>
                            <a:pt x="0" y="0"/>
                          </a:moveTo>
                          <a:cubicBezTo>
                            <a:pt x="263646" y="-44436"/>
                            <a:pt x="274624" y="42183"/>
                            <a:pt x="532066" y="0"/>
                          </a:cubicBezTo>
                          <a:cubicBezTo>
                            <a:pt x="789508" y="-42183"/>
                            <a:pt x="846329" y="30730"/>
                            <a:pt x="1085849" y="0"/>
                          </a:cubicBezTo>
                          <a:cubicBezTo>
                            <a:pt x="1114735" y="124473"/>
                            <a:pt x="1073990" y="211651"/>
                            <a:pt x="1085849" y="342900"/>
                          </a:cubicBezTo>
                          <a:cubicBezTo>
                            <a:pt x="893224" y="359435"/>
                            <a:pt x="737411" y="280199"/>
                            <a:pt x="532066" y="342900"/>
                          </a:cubicBezTo>
                          <a:cubicBezTo>
                            <a:pt x="326721" y="405601"/>
                            <a:pt x="121005" y="325051"/>
                            <a:pt x="0" y="342900"/>
                          </a:cubicBezTo>
                          <a:cubicBezTo>
                            <a:pt x="-27075" y="243685"/>
                            <a:pt x="13645" y="105482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X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N(12,5;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〖,𝟑,𝟓〗^𝟐/𝟒𝟖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7</xdr:col>
      <xdr:colOff>28575</xdr:colOff>
      <xdr:row>121</xdr:row>
      <xdr:rowOff>0</xdr:rowOff>
    </xdr:from>
    <xdr:to>
      <xdr:col>8</xdr:col>
      <xdr:colOff>523875</xdr:colOff>
      <xdr:row>123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8" name="CaixaDeTexto 41">
              <a:extLst>
                <a:ext uri="{FF2B5EF4-FFF2-40B4-BE49-F238E27FC236}">
                  <a16:creationId xmlns:a16="http://schemas.microsoft.com/office/drawing/2014/main" id="{62971ECB-EE8F-453D-8A27-37644180F6B2}"/>
                </a:ext>
                <a:ext uri="{147F2762-F138-4A5C-976F-8EAC2B608ADB}">
                  <a16:predDERef xmlns:a16="http://schemas.microsoft.com/office/drawing/2014/main" pred="{3423F407-20F9-46AA-9572-E0D172C84A05}"/>
                </a:ext>
              </a:extLst>
            </xdr:cNvPr>
            <xdr:cNvSpPr txBox="1"/>
          </xdr:nvSpPr>
          <xdr:spPr>
            <a:xfrm>
              <a:off x="4162425" y="23536275"/>
              <a:ext cx="1085850" cy="390525"/>
            </a:xfrm>
            <a:custGeom>
              <a:avLst/>
              <a:gdLst>
                <a:gd name="connsiteX0" fmla="*/ 0 w 1085850"/>
                <a:gd name="connsiteY0" fmla="*/ 0 h 390525"/>
                <a:gd name="connsiteX1" fmla="*/ 521208 w 1085850"/>
                <a:gd name="connsiteY1" fmla="*/ 0 h 390525"/>
                <a:gd name="connsiteX2" fmla="*/ 1085850 w 1085850"/>
                <a:gd name="connsiteY2" fmla="*/ 0 h 390525"/>
                <a:gd name="connsiteX3" fmla="*/ 1085850 w 1085850"/>
                <a:gd name="connsiteY3" fmla="*/ 390525 h 390525"/>
                <a:gd name="connsiteX4" fmla="*/ 564642 w 1085850"/>
                <a:gd name="connsiteY4" fmla="*/ 390525 h 390525"/>
                <a:gd name="connsiteX5" fmla="*/ 0 w 1085850"/>
                <a:gd name="connsiteY5" fmla="*/ 390525 h 390525"/>
                <a:gd name="connsiteX6" fmla="*/ 0 w 1085850"/>
                <a:gd name="connsiteY6" fmla="*/ 0 h 3905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1085850" h="390525" fill="none" extrusionOk="0">
                  <a:moveTo>
                    <a:pt x="0" y="0"/>
                  </a:moveTo>
                  <a:cubicBezTo>
                    <a:pt x="175842" y="-38227"/>
                    <a:pt x="408194" y="15543"/>
                    <a:pt x="521208" y="0"/>
                  </a:cubicBezTo>
                  <a:cubicBezTo>
                    <a:pt x="634222" y="-15543"/>
                    <a:pt x="929071" y="43249"/>
                    <a:pt x="1085850" y="0"/>
                  </a:cubicBezTo>
                  <a:cubicBezTo>
                    <a:pt x="1096825" y="193225"/>
                    <a:pt x="1073485" y="232899"/>
                    <a:pt x="1085850" y="390525"/>
                  </a:cubicBezTo>
                  <a:cubicBezTo>
                    <a:pt x="899169" y="429491"/>
                    <a:pt x="691113" y="339940"/>
                    <a:pt x="564642" y="390525"/>
                  </a:cubicBezTo>
                  <a:cubicBezTo>
                    <a:pt x="438171" y="441110"/>
                    <a:pt x="236816" y="332861"/>
                    <a:pt x="0" y="390525"/>
                  </a:cubicBezTo>
                  <a:cubicBezTo>
                    <a:pt x="-12125" y="205645"/>
                    <a:pt x="5736" y="133119"/>
                    <a:pt x="0" y="0"/>
                  </a:cubicBezTo>
                  <a:close/>
                </a:path>
                <a:path w="1085850" h="390525" stroke="0" extrusionOk="0">
                  <a:moveTo>
                    <a:pt x="0" y="0"/>
                  </a:moveTo>
                  <a:cubicBezTo>
                    <a:pt x="262874" y="-47397"/>
                    <a:pt x="269448" y="40432"/>
                    <a:pt x="532067" y="0"/>
                  </a:cubicBezTo>
                  <a:cubicBezTo>
                    <a:pt x="794686" y="-40432"/>
                    <a:pt x="846330" y="30730"/>
                    <a:pt x="1085850" y="0"/>
                  </a:cubicBezTo>
                  <a:cubicBezTo>
                    <a:pt x="1120451" y="192615"/>
                    <a:pt x="1056846" y="282630"/>
                    <a:pt x="1085850" y="390525"/>
                  </a:cubicBezTo>
                  <a:cubicBezTo>
                    <a:pt x="893225" y="407060"/>
                    <a:pt x="737412" y="327824"/>
                    <a:pt x="532067" y="390525"/>
                  </a:cubicBezTo>
                  <a:cubicBezTo>
                    <a:pt x="326722" y="453226"/>
                    <a:pt x="124082" y="377444"/>
                    <a:pt x="0" y="390525"/>
                  </a:cubicBezTo>
                  <a:cubicBezTo>
                    <a:pt x="-27075" y="277717"/>
                    <a:pt x="5644" y="160293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Y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N(14;</a:t>
              </a:r>
              <a14:m>
                <m:oMath xmlns:m="http://schemas.openxmlformats.org/officeDocument/2006/math">
                  <m:f>
                    <m:f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𝟓</m:t>
                          </m:r>
                        </m:e>
                        <m:sup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sup>
                      </m:sSup>
                    </m:num>
                    <m:den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𝟓𝟐</m:t>
                      </m:r>
                    </m:den>
                  </m:f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Choice>
      <mc:Fallback xmlns="">
        <xdr:sp macro="" textlink="">
          <xdr:nvSpPr>
            <xdr:cNvPr id="198" name="CaixaDeTexto 41">
              <a:extLst>
                <a:ext uri="{FF2B5EF4-FFF2-40B4-BE49-F238E27FC236}">
                  <a16:creationId xmlns:a16="http://schemas.microsoft.com/office/drawing/2014/main" id="{62971ECB-EE8F-453D-8A27-37644180F6B2}"/>
                </a:ext>
                <a:ext uri="{147F2762-F138-4A5C-976F-8EAC2B608ADB}">
                  <a16:predDERef xmlns:a16="http://schemas.microsoft.com/office/drawing/2014/main" pred="{3423F407-20F9-46AA-9572-E0D172C84A05}"/>
                </a:ext>
              </a:extLst>
            </xdr:cNvPr>
            <xdr:cNvSpPr txBox="1"/>
          </xdr:nvSpPr>
          <xdr:spPr>
            <a:xfrm>
              <a:off x="4162425" y="23536275"/>
              <a:ext cx="1085850" cy="3905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custGeom>
                      <a:avLst/>
                      <a:gdLst>
                        <a:gd name="connsiteX0" fmla="*/ 0 w 1085850"/>
                        <a:gd name="connsiteY0" fmla="*/ 0 h 390525"/>
                        <a:gd name="connsiteX1" fmla="*/ 521208 w 1085850"/>
                        <a:gd name="connsiteY1" fmla="*/ 0 h 390525"/>
                        <a:gd name="connsiteX2" fmla="*/ 1085850 w 1085850"/>
                        <a:gd name="connsiteY2" fmla="*/ 0 h 390525"/>
                        <a:gd name="connsiteX3" fmla="*/ 1085850 w 1085850"/>
                        <a:gd name="connsiteY3" fmla="*/ 390525 h 390525"/>
                        <a:gd name="connsiteX4" fmla="*/ 564642 w 1085850"/>
                        <a:gd name="connsiteY4" fmla="*/ 390525 h 390525"/>
                        <a:gd name="connsiteX5" fmla="*/ 0 w 1085850"/>
                        <a:gd name="connsiteY5" fmla="*/ 390525 h 390525"/>
                        <a:gd name="connsiteX6" fmla="*/ 0 w 1085850"/>
                        <a:gd name="connsiteY6" fmla="*/ 0 h 39052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</a:cxnLst>
                      <a:rect l="l" t="t" r="r" b="b"/>
                      <a:pathLst>
                        <a:path w="1085850" h="390525" fill="none" extrusionOk="0">
                          <a:moveTo>
                            <a:pt x="0" y="0"/>
                          </a:moveTo>
                          <a:cubicBezTo>
                            <a:pt x="175842" y="-38227"/>
                            <a:pt x="408194" y="15543"/>
                            <a:pt x="521208" y="0"/>
                          </a:cubicBezTo>
                          <a:cubicBezTo>
                            <a:pt x="634222" y="-15543"/>
                            <a:pt x="929071" y="43249"/>
                            <a:pt x="1085850" y="0"/>
                          </a:cubicBezTo>
                          <a:cubicBezTo>
                            <a:pt x="1096825" y="193225"/>
                            <a:pt x="1073485" y="232899"/>
                            <a:pt x="1085850" y="390525"/>
                          </a:cubicBezTo>
                          <a:cubicBezTo>
                            <a:pt x="899169" y="429491"/>
                            <a:pt x="691113" y="339940"/>
                            <a:pt x="564642" y="390525"/>
                          </a:cubicBezTo>
                          <a:cubicBezTo>
                            <a:pt x="438171" y="441110"/>
                            <a:pt x="236816" y="332861"/>
                            <a:pt x="0" y="390525"/>
                          </a:cubicBezTo>
                          <a:cubicBezTo>
                            <a:pt x="-12125" y="205645"/>
                            <a:pt x="5736" y="133119"/>
                            <a:pt x="0" y="0"/>
                          </a:cubicBezTo>
                          <a:close/>
                        </a:path>
                        <a:path w="1085850" h="390525" stroke="0" extrusionOk="0">
                          <a:moveTo>
                            <a:pt x="0" y="0"/>
                          </a:moveTo>
                          <a:cubicBezTo>
                            <a:pt x="262874" y="-47397"/>
                            <a:pt x="269448" y="40432"/>
                            <a:pt x="532067" y="0"/>
                          </a:cubicBezTo>
                          <a:cubicBezTo>
                            <a:pt x="794686" y="-40432"/>
                            <a:pt x="846330" y="30730"/>
                            <a:pt x="1085850" y="0"/>
                          </a:cubicBezTo>
                          <a:cubicBezTo>
                            <a:pt x="1120451" y="192615"/>
                            <a:pt x="1056846" y="282630"/>
                            <a:pt x="1085850" y="390525"/>
                          </a:cubicBezTo>
                          <a:cubicBezTo>
                            <a:pt x="893225" y="407060"/>
                            <a:pt x="737412" y="327824"/>
                            <a:pt x="532067" y="390525"/>
                          </a:cubicBezTo>
                          <a:cubicBezTo>
                            <a:pt x="326722" y="453226"/>
                            <a:pt x="124082" y="377444"/>
                            <a:pt x="0" y="390525"/>
                          </a:cubicBezTo>
                          <a:cubicBezTo>
                            <a:pt x="-27075" y="277717"/>
                            <a:pt x="5644" y="160293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Y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N(14;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〖,𝟐,𝟓〗^𝟐/𝟓𝟐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5</xdr:col>
      <xdr:colOff>47625</xdr:colOff>
      <xdr:row>126</xdr:row>
      <xdr:rowOff>171450</xdr:rowOff>
    </xdr:from>
    <xdr:to>
      <xdr:col>8</xdr:col>
      <xdr:colOff>390525</xdr:colOff>
      <xdr:row>129</xdr:row>
      <xdr:rowOff>28575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4" name="CaixaDeTexto 41">
              <a:extLst>
                <a:ext uri="{FF2B5EF4-FFF2-40B4-BE49-F238E27FC236}">
                  <a16:creationId xmlns:a16="http://schemas.microsoft.com/office/drawing/2014/main" id="{CDF99C68-FFAA-4AAF-ACC6-36E69203F9F2}"/>
                </a:ext>
                <a:ext uri="{147F2762-F138-4A5C-976F-8EAC2B608ADB}">
                  <a16:predDERef xmlns:a16="http://schemas.microsoft.com/office/drawing/2014/main" pred="{3423F407-20F9-46AA-9572-E0D172C84A05}"/>
                </a:ext>
              </a:extLst>
            </xdr:cNvPr>
            <xdr:cNvSpPr txBox="1"/>
          </xdr:nvSpPr>
          <xdr:spPr>
            <a:xfrm>
              <a:off x="3000375" y="24660225"/>
              <a:ext cx="2114550" cy="428625"/>
            </a:xfrm>
            <a:custGeom>
              <a:avLst/>
              <a:gdLst>
                <a:gd name="connsiteX0" fmla="*/ 0 w 2114550"/>
                <a:gd name="connsiteY0" fmla="*/ 0 h 428625"/>
                <a:gd name="connsiteX1" fmla="*/ 507492 w 2114550"/>
                <a:gd name="connsiteY1" fmla="*/ 0 h 428625"/>
                <a:gd name="connsiteX2" fmla="*/ 1036130 w 2114550"/>
                <a:gd name="connsiteY2" fmla="*/ 0 h 428625"/>
                <a:gd name="connsiteX3" fmla="*/ 1522476 w 2114550"/>
                <a:gd name="connsiteY3" fmla="*/ 0 h 428625"/>
                <a:gd name="connsiteX4" fmla="*/ 2114550 w 2114550"/>
                <a:gd name="connsiteY4" fmla="*/ 0 h 428625"/>
                <a:gd name="connsiteX5" fmla="*/ 2114550 w 2114550"/>
                <a:gd name="connsiteY5" fmla="*/ 428625 h 428625"/>
                <a:gd name="connsiteX6" fmla="*/ 1564767 w 2114550"/>
                <a:gd name="connsiteY6" fmla="*/ 428625 h 428625"/>
                <a:gd name="connsiteX7" fmla="*/ 993839 w 2114550"/>
                <a:gd name="connsiteY7" fmla="*/ 428625 h 428625"/>
                <a:gd name="connsiteX8" fmla="*/ 0 w 2114550"/>
                <a:gd name="connsiteY8" fmla="*/ 428625 h 428625"/>
                <a:gd name="connsiteX9" fmla="*/ 0 w 2114550"/>
                <a:gd name="connsiteY9" fmla="*/ 0 h 4286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114550" h="428625" fill="none" extrusionOk="0">
                  <a:moveTo>
                    <a:pt x="0" y="0"/>
                  </a:moveTo>
                  <a:cubicBezTo>
                    <a:pt x="148246" y="-52645"/>
                    <a:pt x="267676" y="442"/>
                    <a:pt x="507492" y="0"/>
                  </a:cubicBezTo>
                  <a:cubicBezTo>
                    <a:pt x="747308" y="-442"/>
                    <a:pt x="837115" y="32160"/>
                    <a:pt x="1036130" y="0"/>
                  </a:cubicBezTo>
                  <a:cubicBezTo>
                    <a:pt x="1235145" y="-32160"/>
                    <a:pt x="1385763" y="10045"/>
                    <a:pt x="1522476" y="0"/>
                  </a:cubicBezTo>
                  <a:cubicBezTo>
                    <a:pt x="1659189" y="-10045"/>
                    <a:pt x="1920459" y="30379"/>
                    <a:pt x="2114550" y="0"/>
                  </a:cubicBezTo>
                  <a:cubicBezTo>
                    <a:pt x="2155099" y="176802"/>
                    <a:pt x="2076476" y="283972"/>
                    <a:pt x="2114550" y="428625"/>
                  </a:cubicBezTo>
                  <a:cubicBezTo>
                    <a:pt x="1947383" y="491205"/>
                    <a:pt x="1819097" y="412866"/>
                    <a:pt x="1564767" y="428625"/>
                  </a:cubicBezTo>
                  <a:cubicBezTo>
                    <a:pt x="1310437" y="444384"/>
                    <a:pt x="1240391" y="408339"/>
                    <a:pt x="993839" y="428625"/>
                  </a:cubicBezTo>
                  <a:cubicBezTo>
                    <a:pt x="747287" y="448911"/>
                    <a:pt x="211597" y="363550"/>
                    <a:pt x="0" y="428625"/>
                  </a:cubicBezTo>
                  <a:cubicBezTo>
                    <a:pt x="-41211" y="295772"/>
                    <a:pt x="20800" y="125684"/>
                    <a:pt x="0" y="0"/>
                  </a:cubicBezTo>
                  <a:close/>
                </a:path>
                <a:path w="2114550" h="428625" stroke="0" extrusionOk="0">
                  <a:moveTo>
                    <a:pt x="0" y="0"/>
                  </a:moveTo>
                  <a:cubicBezTo>
                    <a:pt x="196327" y="-55175"/>
                    <a:pt x="327322" y="4823"/>
                    <a:pt x="507492" y="0"/>
                  </a:cubicBezTo>
                  <a:cubicBezTo>
                    <a:pt x="687662" y="-4823"/>
                    <a:pt x="802861" y="31603"/>
                    <a:pt x="1036130" y="0"/>
                  </a:cubicBezTo>
                  <a:cubicBezTo>
                    <a:pt x="1269399" y="-31603"/>
                    <a:pt x="1410786" y="2297"/>
                    <a:pt x="1607058" y="0"/>
                  </a:cubicBezTo>
                  <a:cubicBezTo>
                    <a:pt x="1803330" y="-2297"/>
                    <a:pt x="1915508" y="4681"/>
                    <a:pt x="2114550" y="0"/>
                  </a:cubicBezTo>
                  <a:cubicBezTo>
                    <a:pt x="2126511" y="106199"/>
                    <a:pt x="2076641" y="263197"/>
                    <a:pt x="2114550" y="428625"/>
                  </a:cubicBezTo>
                  <a:cubicBezTo>
                    <a:pt x="1927848" y="464250"/>
                    <a:pt x="1802283" y="387782"/>
                    <a:pt x="1585913" y="428625"/>
                  </a:cubicBezTo>
                  <a:cubicBezTo>
                    <a:pt x="1369543" y="469468"/>
                    <a:pt x="1305247" y="423401"/>
                    <a:pt x="1099566" y="428625"/>
                  </a:cubicBezTo>
                  <a:cubicBezTo>
                    <a:pt x="893885" y="433849"/>
                    <a:pt x="817814" y="421708"/>
                    <a:pt x="549783" y="428625"/>
                  </a:cubicBezTo>
                  <a:cubicBezTo>
                    <a:pt x="281752" y="435542"/>
                    <a:pt x="193270" y="408316"/>
                    <a:pt x="0" y="428625"/>
                  </a:cubicBezTo>
                  <a:cubicBezTo>
                    <a:pt x="-24104" y="287160"/>
                    <a:pt x="50596" y="181603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Seja</a:t>
              </a:r>
              <a14:m>
                <m:oMath xmlns:m="http://schemas.openxmlformats.org/officeDocument/2006/math">
                  <m:r>
                    <a:rPr lang="pt-PT" sz="11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t-PT" sz="11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𝐙</m:t>
                  </m:r>
                  <m:r>
                    <a:rPr lang="pt-PT" sz="11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:</m:t>
                  </m:r>
                  <m:r>
                    <a:rPr lang="pt-PT" sz="11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𝐘</m:t>
                  </m:r>
                </m:oMath>
              </a14:m>
              <a:r>
                <a:rPr lang="pt-PT" sz="1100"/>
                <a:t>-X 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N(12,5-14;</a:t>
              </a:r>
              <a14:m>
                <m:oMath xmlns:m="http://schemas.openxmlformats.org/officeDocument/2006/math">
                  <m:f>
                    <m:f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𝟑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𝟓</m:t>
                          </m:r>
                        </m:e>
                        <m:sup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sup>
                      </m:sSup>
                    </m:num>
                    <m:den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𝟒𝟖</m:t>
                      </m:r>
                    </m:den>
                  </m:f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14:m>
                <m:oMath xmlns:m="http://schemas.openxmlformats.org/officeDocument/2006/math">
                  <m:f>
                    <m:f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𝟓</m:t>
                          </m:r>
                        </m:e>
                        <m:sup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sup>
                      </m:sSup>
                    </m:num>
                    <m:den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𝟓𝟐</m:t>
                      </m:r>
                    </m:den>
                  </m:f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endParaRPr lang="pt-PT" sz="1100"/>
            </a:p>
          </xdr:txBody>
        </xdr:sp>
      </mc:Choice>
      <mc:Fallback xmlns="">
        <xdr:sp macro="" textlink="">
          <xdr:nvSpPr>
            <xdr:cNvPr id="45" name="CaixaDeTexto 41">
              <a:extLst>
                <a:ext uri="{FF2B5EF4-FFF2-40B4-BE49-F238E27FC236}">
                  <a16:creationId xmlns:a16="http://schemas.microsoft.com/office/drawing/2014/main" id="{CDF99C68-FFAA-4AAF-ACC6-36E69203F9F2}"/>
                </a:ext>
                <a:ext uri="{147F2762-F138-4A5C-976F-8EAC2B608ADB}">
                  <a16:predDERef xmlns:a16="http://schemas.microsoft.com/office/drawing/2014/main" pred="{3423F407-20F9-46AA-9572-E0D172C84A05}"/>
                </a:ext>
              </a:extLst>
            </xdr:cNvPr>
            <xdr:cNvSpPr txBox="1"/>
          </xdr:nvSpPr>
          <xdr:spPr>
            <a:xfrm>
              <a:off x="3000375" y="24660225"/>
              <a:ext cx="2114550" cy="4286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custGeom>
                      <a:avLst/>
                      <a:gdLst>
                        <a:gd name="connsiteX0" fmla="*/ 0 w 2114550"/>
                        <a:gd name="connsiteY0" fmla="*/ 0 h 428625"/>
                        <a:gd name="connsiteX1" fmla="*/ 507492 w 2114550"/>
                        <a:gd name="connsiteY1" fmla="*/ 0 h 428625"/>
                        <a:gd name="connsiteX2" fmla="*/ 1036130 w 2114550"/>
                        <a:gd name="connsiteY2" fmla="*/ 0 h 428625"/>
                        <a:gd name="connsiteX3" fmla="*/ 1522476 w 2114550"/>
                        <a:gd name="connsiteY3" fmla="*/ 0 h 428625"/>
                        <a:gd name="connsiteX4" fmla="*/ 2114550 w 2114550"/>
                        <a:gd name="connsiteY4" fmla="*/ 0 h 428625"/>
                        <a:gd name="connsiteX5" fmla="*/ 2114550 w 2114550"/>
                        <a:gd name="connsiteY5" fmla="*/ 428625 h 428625"/>
                        <a:gd name="connsiteX6" fmla="*/ 1564767 w 2114550"/>
                        <a:gd name="connsiteY6" fmla="*/ 428625 h 428625"/>
                        <a:gd name="connsiteX7" fmla="*/ 993839 w 2114550"/>
                        <a:gd name="connsiteY7" fmla="*/ 428625 h 428625"/>
                        <a:gd name="connsiteX8" fmla="*/ 0 w 2114550"/>
                        <a:gd name="connsiteY8" fmla="*/ 428625 h 428625"/>
                        <a:gd name="connsiteX9" fmla="*/ 0 w 2114550"/>
                        <a:gd name="connsiteY9" fmla="*/ 0 h 42862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  <a:cxn ang="0">
                          <a:pos x="connsiteX9" y="connsiteY9"/>
                        </a:cxn>
                      </a:cxnLst>
                      <a:rect l="l" t="t" r="r" b="b"/>
                      <a:pathLst>
                        <a:path w="2114550" h="428625" fill="none" extrusionOk="0">
                          <a:moveTo>
                            <a:pt x="0" y="0"/>
                          </a:moveTo>
                          <a:cubicBezTo>
                            <a:pt x="148246" y="-52645"/>
                            <a:pt x="267676" y="442"/>
                            <a:pt x="507492" y="0"/>
                          </a:cubicBezTo>
                          <a:cubicBezTo>
                            <a:pt x="747308" y="-442"/>
                            <a:pt x="837115" y="32160"/>
                            <a:pt x="1036130" y="0"/>
                          </a:cubicBezTo>
                          <a:cubicBezTo>
                            <a:pt x="1235145" y="-32160"/>
                            <a:pt x="1385763" y="10045"/>
                            <a:pt x="1522476" y="0"/>
                          </a:cubicBezTo>
                          <a:cubicBezTo>
                            <a:pt x="1659189" y="-10045"/>
                            <a:pt x="1920459" y="30379"/>
                            <a:pt x="2114550" y="0"/>
                          </a:cubicBezTo>
                          <a:cubicBezTo>
                            <a:pt x="2155099" y="176802"/>
                            <a:pt x="2076476" y="283972"/>
                            <a:pt x="2114550" y="428625"/>
                          </a:cubicBezTo>
                          <a:cubicBezTo>
                            <a:pt x="1947383" y="491205"/>
                            <a:pt x="1819097" y="412866"/>
                            <a:pt x="1564767" y="428625"/>
                          </a:cubicBezTo>
                          <a:cubicBezTo>
                            <a:pt x="1310437" y="444384"/>
                            <a:pt x="1240391" y="408339"/>
                            <a:pt x="993839" y="428625"/>
                          </a:cubicBezTo>
                          <a:cubicBezTo>
                            <a:pt x="747287" y="448911"/>
                            <a:pt x="211597" y="363550"/>
                            <a:pt x="0" y="428625"/>
                          </a:cubicBezTo>
                          <a:cubicBezTo>
                            <a:pt x="-41211" y="295772"/>
                            <a:pt x="20800" y="125684"/>
                            <a:pt x="0" y="0"/>
                          </a:cubicBezTo>
                          <a:close/>
                        </a:path>
                        <a:path w="2114550" h="428625" stroke="0" extrusionOk="0">
                          <a:moveTo>
                            <a:pt x="0" y="0"/>
                          </a:moveTo>
                          <a:cubicBezTo>
                            <a:pt x="196327" y="-55175"/>
                            <a:pt x="327322" y="4823"/>
                            <a:pt x="507492" y="0"/>
                          </a:cubicBezTo>
                          <a:cubicBezTo>
                            <a:pt x="687662" y="-4823"/>
                            <a:pt x="802861" y="31603"/>
                            <a:pt x="1036130" y="0"/>
                          </a:cubicBezTo>
                          <a:cubicBezTo>
                            <a:pt x="1269399" y="-31603"/>
                            <a:pt x="1410786" y="2297"/>
                            <a:pt x="1607058" y="0"/>
                          </a:cubicBezTo>
                          <a:cubicBezTo>
                            <a:pt x="1803330" y="-2297"/>
                            <a:pt x="1915508" y="4681"/>
                            <a:pt x="2114550" y="0"/>
                          </a:cubicBezTo>
                          <a:cubicBezTo>
                            <a:pt x="2126511" y="106199"/>
                            <a:pt x="2076641" y="263197"/>
                            <a:pt x="2114550" y="428625"/>
                          </a:cubicBezTo>
                          <a:cubicBezTo>
                            <a:pt x="1927848" y="464250"/>
                            <a:pt x="1802283" y="387782"/>
                            <a:pt x="1585913" y="428625"/>
                          </a:cubicBezTo>
                          <a:cubicBezTo>
                            <a:pt x="1369543" y="469468"/>
                            <a:pt x="1305247" y="423401"/>
                            <a:pt x="1099566" y="428625"/>
                          </a:cubicBezTo>
                          <a:cubicBezTo>
                            <a:pt x="893885" y="433849"/>
                            <a:pt x="817814" y="421708"/>
                            <a:pt x="549783" y="428625"/>
                          </a:cubicBezTo>
                          <a:cubicBezTo>
                            <a:pt x="281752" y="435542"/>
                            <a:pt x="193270" y="408316"/>
                            <a:pt x="0" y="428625"/>
                          </a:cubicBezTo>
                          <a:cubicBezTo>
                            <a:pt x="-24104" y="287160"/>
                            <a:pt x="50596" y="181603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Seja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𝐙:𝐘</a:t>
              </a:r>
              <a:r>
                <a:rPr lang="pt-PT" sz="1100"/>
                <a:t>-X 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N(12,5-14;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〖,𝟑,𝟓〗^𝟐/𝟒𝟖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〖,𝟐,𝟓〗^𝟐/𝟓𝟐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6</xdr:col>
      <xdr:colOff>1</xdr:colOff>
      <xdr:row>150</xdr:row>
      <xdr:rowOff>76200</xdr:rowOff>
    </xdr:from>
    <xdr:to>
      <xdr:col>8</xdr:col>
      <xdr:colOff>371475</xdr:colOff>
      <xdr:row>152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CaixaDeTexto 2">
              <a:extLst>
                <a:ext uri="{FF2B5EF4-FFF2-40B4-BE49-F238E27FC236}">
                  <a16:creationId xmlns:a16="http://schemas.microsoft.com/office/drawing/2014/main" id="{D9471B89-C992-422A-8540-0AC353850578}"/>
                </a:ext>
              </a:extLst>
            </xdr:cNvPr>
            <xdr:cNvSpPr txBox="1"/>
          </xdr:nvSpPr>
          <xdr:spPr>
            <a:xfrm>
              <a:off x="3543301" y="28889325"/>
              <a:ext cx="1571624" cy="381000"/>
            </a:xfrm>
            <a:custGeom>
              <a:avLst/>
              <a:gdLst>
                <a:gd name="connsiteX0" fmla="*/ 0 w 1571624"/>
                <a:gd name="connsiteY0" fmla="*/ 0 h 381000"/>
                <a:gd name="connsiteX1" fmla="*/ 492442 w 1571624"/>
                <a:gd name="connsiteY1" fmla="*/ 0 h 381000"/>
                <a:gd name="connsiteX2" fmla="*/ 1047749 w 1571624"/>
                <a:gd name="connsiteY2" fmla="*/ 0 h 381000"/>
                <a:gd name="connsiteX3" fmla="*/ 1571624 w 1571624"/>
                <a:gd name="connsiteY3" fmla="*/ 0 h 381000"/>
                <a:gd name="connsiteX4" fmla="*/ 1571624 w 1571624"/>
                <a:gd name="connsiteY4" fmla="*/ 381000 h 381000"/>
                <a:gd name="connsiteX5" fmla="*/ 1032033 w 1571624"/>
                <a:gd name="connsiteY5" fmla="*/ 381000 h 381000"/>
                <a:gd name="connsiteX6" fmla="*/ 492442 w 1571624"/>
                <a:gd name="connsiteY6" fmla="*/ 381000 h 381000"/>
                <a:gd name="connsiteX7" fmla="*/ 0 w 1571624"/>
                <a:gd name="connsiteY7" fmla="*/ 381000 h 381000"/>
                <a:gd name="connsiteX8" fmla="*/ 0 w 1571624"/>
                <a:gd name="connsiteY8" fmla="*/ 0 h 3810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571624" h="381000" fill="none" extrusionOk="0">
                  <a:moveTo>
                    <a:pt x="0" y="0"/>
                  </a:moveTo>
                  <a:cubicBezTo>
                    <a:pt x="155511" y="-49457"/>
                    <a:pt x="270685" y="3575"/>
                    <a:pt x="492442" y="0"/>
                  </a:cubicBezTo>
                  <a:cubicBezTo>
                    <a:pt x="714199" y="-3575"/>
                    <a:pt x="913246" y="10146"/>
                    <a:pt x="1047749" y="0"/>
                  </a:cubicBezTo>
                  <a:cubicBezTo>
                    <a:pt x="1182252" y="-10146"/>
                    <a:pt x="1456373" y="6107"/>
                    <a:pt x="1571624" y="0"/>
                  </a:cubicBezTo>
                  <a:cubicBezTo>
                    <a:pt x="1593932" y="143417"/>
                    <a:pt x="1534994" y="229044"/>
                    <a:pt x="1571624" y="381000"/>
                  </a:cubicBezTo>
                  <a:cubicBezTo>
                    <a:pt x="1319516" y="442795"/>
                    <a:pt x="1152351" y="325396"/>
                    <a:pt x="1032033" y="381000"/>
                  </a:cubicBezTo>
                  <a:cubicBezTo>
                    <a:pt x="911715" y="436604"/>
                    <a:pt x="684861" y="369536"/>
                    <a:pt x="492442" y="381000"/>
                  </a:cubicBezTo>
                  <a:cubicBezTo>
                    <a:pt x="300023" y="392464"/>
                    <a:pt x="207838" y="353211"/>
                    <a:pt x="0" y="381000"/>
                  </a:cubicBezTo>
                  <a:cubicBezTo>
                    <a:pt x="-16329" y="238056"/>
                    <a:pt x="13233" y="141174"/>
                    <a:pt x="0" y="0"/>
                  </a:cubicBezTo>
                  <a:close/>
                </a:path>
                <a:path w="1571624" h="381000" stroke="0" extrusionOk="0">
                  <a:moveTo>
                    <a:pt x="0" y="0"/>
                  </a:moveTo>
                  <a:cubicBezTo>
                    <a:pt x="240115" y="-18636"/>
                    <a:pt x="355285" y="59801"/>
                    <a:pt x="539591" y="0"/>
                  </a:cubicBezTo>
                  <a:cubicBezTo>
                    <a:pt x="723897" y="-59801"/>
                    <a:pt x="862231" y="9651"/>
                    <a:pt x="1094898" y="0"/>
                  </a:cubicBezTo>
                  <a:cubicBezTo>
                    <a:pt x="1327565" y="-9651"/>
                    <a:pt x="1427487" y="48592"/>
                    <a:pt x="1571624" y="0"/>
                  </a:cubicBezTo>
                  <a:cubicBezTo>
                    <a:pt x="1575741" y="125892"/>
                    <a:pt x="1535198" y="242026"/>
                    <a:pt x="1571624" y="381000"/>
                  </a:cubicBezTo>
                  <a:cubicBezTo>
                    <a:pt x="1341996" y="389820"/>
                    <a:pt x="1237737" y="343733"/>
                    <a:pt x="1094898" y="381000"/>
                  </a:cubicBezTo>
                  <a:cubicBezTo>
                    <a:pt x="952059" y="418267"/>
                    <a:pt x="700498" y="352197"/>
                    <a:pt x="555307" y="381000"/>
                  </a:cubicBezTo>
                  <a:cubicBezTo>
                    <a:pt x="410116" y="409803"/>
                    <a:pt x="193693" y="354147"/>
                    <a:pt x="0" y="381000"/>
                  </a:cubicBezTo>
                  <a:cubicBezTo>
                    <a:pt x="-35749" y="229559"/>
                    <a:pt x="464" y="118165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223201802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/>
                <a:t>PB</a:t>
              </a:r>
              <a14:m>
                <m:oMath xmlns:m="http://schemas.openxmlformats.org/officeDocument/2006/math">
                  <m:r>
                    <a:rPr lang="pt-PT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~</m:t>
                  </m:r>
                </m:oMath>
              </a14:m>
              <a:r>
                <a:rPr lang="pt-PT" sz="1100"/>
                <a:t>N(0,036;</a:t>
              </a:r>
              <a14:m>
                <m:oMath xmlns:m="http://schemas.openxmlformats.org/officeDocument/2006/math">
                  <m:f>
                    <m:fPr>
                      <m:ctrlPr>
                        <a:rPr lang="pt-PT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PT" sz="1100" b="0" i="1">
                          <a:latin typeface="Cambria Math" panose="02040503050406030204" pitchFamily="18" charset="0"/>
                        </a:rPr>
                        <m:t>0,036</m:t>
                      </m:r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×</m:t>
                      </m:r>
                      <m:r>
                        <a:rPr lang="pt-PT" sz="1100" b="0" i="1">
                          <a:latin typeface="Cambria Math" panose="02040503050406030204" pitchFamily="18" charset="0"/>
                        </a:rPr>
                        <m:t>0,964</m:t>
                      </m:r>
                    </m:num>
                    <m:den>
                      <m:r>
                        <a:rPr lang="pt-PT" sz="1100" b="0" i="1">
                          <a:latin typeface="Cambria Math" panose="02040503050406030204" pitchFamily="18" charset="0"/>
                        </a:rPr>
                        <m:t>41</m:t>
                      </m:r>
                    </m:den>
                  </m:f>
                </m:oMath>
              </a14:m>
              <a:r>
                <a:rPr lang="pt-PT" sz="1100"/>
                <a:t>)</a:t>
              </a: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D9471B89-C992-422A-8540-0AC353850578}"/>
                </a:ext>
              </a:extLst>
            </xdr:cNvPr>
            <xdr:cNvSpPr txBox="1"/>
          </xdr:nvSpPr>
          <xdr:spPr>
            <a:xfrm>
              <a:off x="3543301" y="28889325"/>
              <a:ext cx="1571624" cy="381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223201802">
                    <a:custGeom>
                      <a:avLst/>
                      <a:gdLst>
                        <a:gd name="connsiteX0" fmla="*/ 0 w 1571624"/>
                        <a:gd name="connsiteY0" fmla="*/ 0 h 381000"/>
                        <a:gd name="connsiteX1" fmla="*/ 492442 w 1571624"/>
                        <a:gd name="connsiteY1" fmla="*/ 0 h 381000"/>
                        <a:gd name="connsiteX2" fmla="*/ 1047749 w 1571624"/>
                        <a:gd name="connsiteY2" fmla="*/ 0 h 381000"/>
                        <a:gd name="connsiteX3" fmla="*/ 1571624 w 1571624"/>
                        <a:gd name="connsiteY3" fmla="*/ 0 h 381000"/>
                        <a:gd name="connsiteX4" fmla="*/ 1571624 w 1571624"/>
                        <a:gd name="connsiteY4" fmla="*/ 381000 h 381000"/>
                        <a:gd name="connsiteX5" fmla="*/ 1032033 w 1571624"/>
                        <a:gd name="connsiteY5" fmla="*/ 381000 h 381000"/>
                        <a:gd name="connsiteX6" fmla="*/ 492442 w 1571624"/>
                        <a:gd name="connsiteY6" fmla="*/ 381000 h 381000"/>
                        <a:gd name="connsiteX7" fmla="*/ 0 w 1571624"/>
                        <a:gd name="connsiteY7" fmla="*/ 381000 h 381000"/>
                        <a:gd name="connsiteX8" fmla="*/ 0 w 1571624"/>
                        <a:gd name="connsiteY8" fmla="*/ 0 h 38100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</a:cxnLst>
                      <a:rect l="l" t="t" r="r" b="b"/>
                      <a:pathLst>
                        <a:path w="1571624" h="381000" fill="none" extrusionOk="0">
                          <a:moveTo>
                            <a:pt x="0" y="0"/>
                          </a:moveTo>
                          <a:cubicBezTo>
                            <a:pt x="155511" y="-49457"/>
                            <a:pt x="270685" y="3575"/>
                            <a:pt x="492442" y="0"/>
                          </a:cubicBezTo>
                          <a:cubicBezTo>
                            <a:pt x="714199" y="-3575"/>
                            <a:pt x="913246" y="10146"/>
                            <a:pt x="1047749" y="0"/>
                          </a:cubicBezTo>
                          <a:cubicBezTo>
                            <a:pt x="1182252" y="-10146"/>
                            <a:pt x="1456373" y="6107"/>
                            <a:pt x="1571624" y="0"/>
                          </a:cubicBezTo>
                          <a:cubicBezTo>
                            <a:pt x="1593932" y="143417"/>
                            <a:pt x="1534994" y="229044"/>
                            <a:pt x="1571624" y="381000"/>
                          </a:cubicBezTo>
                          <a:cubicBezTo>
                            <a:pt x="1319516" y="442795"/>
                            <a:pt x="1152351" y="325396"/>
                            <a:pt x="1032033" y="381000"/>
                          </a:cubicBezTo>
                          <a:cubicBezTo>
                            <a:pt x="911715" y="436604"/>
                            <a:pt x="684861" y="369536"/>
                            <a:pt x="492442" y="381000"/>
                          </a:cubicBezTo>
                          <a:cubicBezTo>
                            <a:pt x="300023" y="392464"/>
                            <a:pt x="207838" y="353211"/>
                            <a:pt x="0" y="381000"/>
                          </a:cubicBezTo>
                          <a:cubicBezTo>
                            <a:pt x="-16329" y="238056"/>
                            <a:pt x="13233" y="141174"/>
                            <a:pt x="0" y="0"/>
                          </a:cubicBezTo>
                          <a:close/>
                        </a:path>
                        <a:path w="1571624" h="381000" stroke="0" extrusionOk="0">
                          <a:moveTo>
                            <a:pt x="0" y="0"/>
                          </a:moveTo>
                          <a:cubicBezTo>
                            <a:pt x="240115" y="-18636"/>
                            <a:pt x="355285" y="59801"/>
                            <a:pt x="539591" y="0"/>
                          </a:cubicBezTo>
                          <a:cubicBezTo>
                            <a:pt x="723897" y="-59801"/>
                            <a:pt x="862231" y="9651"/>
                            <a:pt x="1094898" y="0"/>
                          </a:cubicBezTo>
                          <a:cubicBezTo>
                            <a:pt x="1327565" y="-9651"/>
                            <a:pt x="1427487" y="48592"/>
                            <a:pt x="1571624" y="0"/>
                          </a:cubicBezTo>
                          <a:cubicBezTo>
                            <a:pt x="1575741" y="125892"/>
                            <a:pt x="1535198" y="242026"/>
                            <a:pt x="1571624" y="381000"/>
                          </a:cubicBezTo>
                          <a:cubicBezTo>
                            <a:pt x="1341996" y="389820"/>
                            <a:pt x="1237737" y="343733"/>
                            <a:pt x="1094898" y="381000"/>
                          </a:cubicBezTo>
                          <a:cubicBezTo>
                            <a:pt x="952059" y="418267"/>
                            <a:pt x="700498" y="352197"/>
                            <a:pt x="555307" y="381000"/>
                          </a:cubicBezTo>
                          <a:cubicBezTo>
                            <a:pt x="410116" y="409803"/>
                            <a:pt x="193693" y="354147"/>
                            <a:pt x="0" y="381000"/>
                          </a:cubicBezTo>
                          <a:cubicBezTo>
                            <a:pt x="-35749" y="229559"/>
                            <a:pt x="464" y="118165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/>
                <a:t>PB</a:t>
              </a:r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~</a:t>
              </a:r>
              <a:r>
                <a:rPr lang="pt-PT" sz="1100"/>
                <a:t>N(0,036;</a:t>
              </a:r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b="0" i="0">
                  <a:latin typeface="Cambria Math" panose="02040503050406030204" pitchFamily="18" charset="0"/>
                </a:rPr>
                <a:t>0,036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pt-PT" sz="1100" b="0" i="0">
                  <a:latin typeface="Cambria Math" panose="02040503050406030204" pitchFamily="18" charset="0"/>
                </a:rPr>
                <a:t>0,964)/41</a:t>
              </a:r>
              <a:r>
                <a:rPr lang="pt-PT" sz="1100"/>
                <a:t>)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428625</xdr:colOff>
      <xdr:row>179</xdr:row>
      <xdr:rowOff>161925</xdr:rowOff>
    </xdr:from>
    <xdr:to>
      <xdr:col>12</xdr:col>
      <xdr:colOff>118110</xdr:colOff>
      <xdr:row>181</xdr:row>
      <xdr:rowOff>148590</xdr:rowOff>
    </xdr:to>
    <xdr:pic>
      <xdr:nvPicPr>
        <xdr:cNvPr id="71" name="Imagem 61">
          <a:extLst>
            <a:ext uri="{FF2B5EF4-FFF2-40B4-BE49-F238E27FC236}">
              <a16:creationId xmlns:a16="http://schemas.microsoft.com/office/drawing/2014/main" id="{2C3C6808-5F25-40EF-B3F1-DCA67AF29523}"/>
            </a:ext>
            <a:ext uri="{147F2762-F138-4A5C-976F-8EAC2B608ADB}">
              <a16:predDERef xmlns:a16="http://schemas.microsoft.com/office/drawing/2014/main" pred="{9F6DB618-9221-4847-8AE1-3A478A440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81375" y="34937700"/>
          <a:ext cx="4086225" cy="352425"/>
        </a:xfrm>
        <a:prstGeom prst="rect">
          <a:avLst/>
        </a:prstGeom>
      </xdr:spPr>
    </xdr:pic>
    <xdr:clientData/>
  </xdr:twoCellAnchor>
  <xdr:twoCellAnchor>
    <xdr:from>
      <xdr:col>2</xdr:col>
      <xdr:colOff>85725</xdr:colOff>
      <xdr:row>179</xdr:row>
      <xdr:rowOff>152400</xdr:rowOff>
    </xdr:from>
    <xdr:to>
      <xdr:col>4</xdr:col>
      <xdr:colOff>476249</xdr:colOff>
      <xdr:row>181</xdr:row>
      <xdr:rowOff>152400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CaixaDeTexto 23">
              <a:extLst>
                <a:ext uri="{FF2B5EF4-FFF2-40B4-BE49-F238E27FC236}">
                  <a16:creationId xmlns:a16="http://schemas.microsoft.com/office/drawing/2014/main" id="{5B67D8B1-3E5B-429C-A47C-1B6A8D4F458B}"/>
                </a:ext>
              </a:extLst>
            </xdr:cNvPr>
            <xdr:cNvSpPr txBox="1"/>
          </xdr:nvSpPr>
          <xdr:spPr>
            <a:xfrm>
              <a:off x="1266825" y="34928175"/>
              <a:ext cx="1571624" cy="381000"/>
            </a:xfrm>
            <a:custGeom>
              <a:avLst/>
              <a:gdLst>
                <a:gd name="connsiteX0" fmla="*/ 0 w 1571624"/>
                <a:gd name="connsiteY0" fmla="*/ 0 h 381000"/>
                <a:gd name="connsiteX1" fmla="*/ 492442 w 1571624"/>
                <a:gd name="connsiteY1" fmla="*/ 0 h 381000"/>
                <a:gd name="connsiteX2" fmla="*/ 1047749 w 1571624"/>
                <a:gd name="connsiteY2" fmla="*/ 0 h 381000"/>
                <a:gd name="connsiteX3" fmla="*/ 1571624 w 1571624"/>
                <a:gd name="connsiteY3" fmla="*/ 0 h 381000"/>
                <a:gd name="connsiteX4" fmla="*/ 1571624 w 1571624"/>
                <a:gd name="connsiteY4" fmla="*/ 381000 h 381000"/>
                <a:gd name="connsiteX5" fmla="*/ 1032033 w 1571624"/>
                <a:gd name="connsiteY5" fmla="*/ 381000 h 381000"/>
                <a:gd name="connsiteX6" fmla="*/ 492442 w 1571624"/>
                <a:gd name="connsiteY6" fmla="*/ 381000 h 381000"/>
                <a:gd name="connsiteX7" fmla="*/ 0 w 1571624"/>
                <a:gd name="connsiteY7" fmla="*/ 381000 h 381000"/>
                <a:gd name="connsiteX8" fmla="*/ 0 w 1571624"/>
                <a:gd name="connsiteY8" fmla="*/ 0 h 3810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571624" h="381000" fill="none" extrusionOk="0">
                  <a:moveTo>
                    <a:pt x="0" y="0"/>
                  </a:moveTo>
                  <a:cubicBezTo>
                    <a:pt x="155511" y="-49457"/>
                    <a:pt x="270685" y="3575"/>
                    <a:pt x="492442" y="0"/>
                  </a:cubicBezTo>
                  <a:cubicBezTo>
                    <a:pt x="714199" y="-3575"/>
                    <a:pt x="913246" y="10146"/>
                    <a:pt x="1047749" y="0"/>
                  </a:cubicBezTo>
                  <a:cubicBezTo>
                    <a:pt x="1182252" y="-10146"/>
                    <a:pt x="1456373" y="6107"/>
                    <a:pt x="1571624" y="0"/>
                  </a:cubicBezTo>
                  <a:cubicBezTo>
                    <a:pt x="1593932" y="143417"/>
                    <a:pt x="1534994" y="229044"/>
                    <a:pt x="1571624" y="381000"/>
                  </a:cubicBezTo>
                  <a:cubicBezTo>
                    <a:pt x="1319516" y="442795"/>
                    <a:pt x="1152351" y="325396"/>
                    <a:pt x="1032033" y="381000"/>
                  </a:cubicBezTo>
                  <a:cubicBezTo>
                    <a:pt x="911715" y="436604"/>
                    <a:pt x="684861" y="369536"/>
                    <a:pt x="492442" y="381000"/>
                  </a:cubicBezTo>
                  <a:cubicBezTo>
                    <a:pt x="300023" y="392464"/>
                    <a:pt x="207838" y="353211"/>
                    <a:pt x="0" y="381000"/>
                  </a:cubicBezTo>
                  <a:cubicBezTo>
                    <a:pt x="-16329" y="238056"/>
                    <a:pt x="13233" y="141174"/>
                    <a:pt x="0" y="0"/>
                  </a:cubicBezTo>
                  <a:close/>
                </a:path>
                <a:path w="1571624" h="381000" stroke="0" extrusionOk="0">
                  <a:moveTo>
                    <a:pt x="0" y="0"/>
                  </a:moveTo>
                  <a:cubicBezTo>
                    <a:pt x="240115" y="-18636"/>
                    <a:pt x="355285" y="59801"/>
                    <a:pt x="539591" y="0"/>
                  </a:cubicBezTo>
                  <a:cubicBezTo>
                    <a:pt x="723897" y="-59801"/>
                    <a:pt x="862231" y="9651"/>
                    <a:pt x="1094898" y="0"/>
                  </a:cubicBezTo>
                  <a:cubicBezTo>
                    <a:pt x="1327565" y="-9651"/>
                    <a:pt x="1427487" y="48592"/>
                    <a:pt x="1571624" y="0"/>
                  </a:cubicBezTo>
                  <a:cubicBezTo>
                    <a:pt x="1575741" y="125892"/>
                    <a:pt x="1535198" y="242026"/>
                    <a:pt x="1571624" y="381000"/>
                  </a:cubicBezTo>
                  <a:cubicBezTo>
                    <a:pt x="1341996" y="389820"/>
                    <a:pt x="1237737" y="343733"/>
                    <a:pt x="1094898" y="381000"/>
                  </a:cubicBezTo>
                  <a:cubicBezTo>
                    <a:pt x="952059" y="418267"/>
                    <a:pt x="700498" y="352197"/>
                    <a:pt x="555307" y="381000"/>
                  </a:cubicBezTo>
                  <a:cubicBezTo>
                    <a:pt x="410116" y="409803"/>
                    <a:pt x="193693" y="354147"/>
                    <a:pt x="0" y="381000"/>
                  </a:cubicBezTo>
                  <a:cubicBezTo>
                    <a:pt x="-35749" y="229559"/>
                    <a:pt x="464" y="118165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223201802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/>
                <a:t>PB</a:t>
              </a:r>
              <a14:m>
                <m:oMath xmlns:m="http://schemas.openxmlformats.org/officeDocument/2006/math">
                  <m:r>
                    <a:rPr lang="pt-PT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~</m:t>
                  </m:r>
                </m:oMath>
              </a14:m>
              <a:r>
                <a:rPr lang="pt-PT" sz="1100"/>
                <a:t>N(0,029;</a:t>
              </a:r>
              <a14:m>
                <m:oMath xmlns:m="http://schemas.openxmlformats.org/officeDocument/2006/math">
                  <m:f>
                    <m:fPr>
                      <m:ctrlPr>
                        <a:rPr lang="pt-PT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PT" sz="1100" b="0" i="1">
                          <a:latin typeface="Cambria Math" panose="02040503050406030204" pitchFamily="18" charset="0"/>
                        </a:rPr>
                        <m:t>0,029</m:t>
                      </m:r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×</m:t>
                      </m:r>
                      <m:r>
                        <a:rPr lang="pt-PT" sz="1100" b="0" i="1">
                          <a:latin typeface="Cambria Math" panose="02040503050406030204" pitchFamily="18" charset="0"/>
                        </a:rPr>
                        <m:t>0,971</m:t>
                      </m:r>
                    </m:num>
                    <m:den>
                      <m:r>
                        <a:rPr lang="pt-PT" sz="1100" b="0" i="1">
                          <a:latin typeface="Cambria Math" panose="02040503050406030204" pitchFamily="18" charset="0"/>
                        </a:rPr>
                        <m:t>41</m:t>
                      </m:r>
                    </m:den>
                  </m:f>
                </m:oMath>
              </a14:m>
              <a:r>
                <a:rPr lang="pt-PT" sz="1100"/>
                <a:t>)</a:t>
              </a:r>
            </a:p>
          </xdr:txBody>
        </xdr:sp>
      </mc:Choice>
      <mc:Fallback xmlns=""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5B67D8B1-3E5B-429C-A47C-1B6A8D4F458B}"/>
                </a:ext>
              </a:extLst>
            </xdr:cNvPr>
            <xdr:cNvSpPr txBox="1"/>
          </xdr:nvSpPr>
          <xdr:spPr>
            <a:xfrm>
              <a:off x="1266825" y="34928175"/>
              <a:ext cx="1571624" cy="381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223201802">
                    <a:custGeom>
                      <a:avLst/>
                      <a:gdLst>
                        <a:gd name="connsiteX0" fmla="*/ 0 w 1571624"/>
                        <a:gd name="connsiteY0" fmla="*/ 0 h 381000"/>
                        <a:gd name="connsiteX1" fmla="*/ 492442 w 1571624"/>
                        <a:gd name="connsiteY1" fmla="*/ 0 h 381000"/>
                        <a:gd name="connsiteX2" fmla="*/ 1047749 w 1571624"/>
                        <a:gd name="connsiteY2" fmla="*/ 0 h 381000"/>
                        <a:gd name="connsiteX3" fmla="*/ 1571624 w 1571624"/>
                        <a:gd name="connsiteY3" fmla="*/ 0 h 381000"/>
                        <a:gd name="connsiteX4" fmla="*/ 1571624 w 1571624"/>
                        <a:gd name="connsiteY4" fmla="*/ 381000 h 381000"/>
                        <a:gd name="connsiteX5" fmla="*/ 1032033 w 1571624"/>
                        <a:gd name="connsiteY5" fmla="*/ 381000 h 381000"/>
                        <a:gd name="connsiteX6" fmla="*/ 492442 w 1571624"/>
                        <a:gd name="connsiteY6" fmla="*/ 381000 h 381000"/>
                        <a:gd name="connsiteX7" fmla="*/ 0 w 1571624"/>
                        <a:gd name="connsiteY7" fmla="*/ 381000 h 381000"/>
                        <a:gd name="connsiteX8" fmla="*/ 0 w 1571624"/>
                        <a:gd name="connsiteY8" fmla="*/ 0 h 38100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</a:cxnLst>
                      <a:rect l="l" t="t" r="r" b="b"/>
                      <a:pathLst>
                        <a:path w="1571624" h="381000" fill="none" extrusionOk="0">
                          <a:moveTo>
                            <a:pt x="0" y="0"/>
                          </a:moveTo>
                          <a:cubicBezTo>
                            <a:pt x="155511" y="-49457"/>
                            <a:pt x="270685" y="3575"/>
                            <a:pt x="492442" y="0"/>
                          </a:cubicBezTo>
                          <a:cubicBezTo>
                            <a:pt x="714199" y="-3575"/>
                            <a:pt x="913246" y="10146"/>
                            <a:pt x="1047749" y="0"/>
                          </a:cubicBezTo>
                          <a:cubicBezTo>
                            <a:pt x="1182252" y="-10146"/>
                            <a:pt x="1456373" y="6107"/>
                            <a:pt x="1571624" y="0"/>
                          </a:cubicBezTo>
                          <a:cubicBezTo>
                            <a:pt x="1593932" y="143417"/>
                            <a:pt x="1534994" y="229044"/>
                            <a:pt x="1571624" y="381000"/>
                          </a:cubicBezTo>
                          <a:cubicBezTo>
                            <a:pt x="1319516" y="442795"/>
                            <a:pt x="1152351" y="325396"/>
                            <a:pt x="1032033" y="381000"/>
                          </a:cubicBezTo>
                          <a:cubicBezTo>
                            <a:pt x="911715" y="436604"/>
                            <a:pt x="684861" y="369536"/>
                            <a:pt x="492442" y="381000"/>
                          </a:cubicBezTo>
                          <a:cubicBezTo>
                            <a:pt x="300023" y="392464"/>
                            <a:pt x="207838" y="353211"/>
                            <a:pt x="0" y="381000"/>
                          </a:cubicBezTo>
                          <a:cubicBezTo>
                            <a:pt x="-16329" y="238056"/>
                            <a:pt x="13233" y="141174"/>
                            <a:pt x="0" y="0"/>
                          </a:cubicBezTo>
                          <a:close/>
                        </a:path>
                        <a:path w="1571624" h="381000" stroke="0" extrusionOk="0">
                          <a:moveTo>
                            <a:pt x="0" y="0"/>
                          </a:moveTo>
                          <a:cubicBezTo>
                            <a:pt x="240115" y="-18636"/>
                            <a:pt x="355285" y="59801"/>
                            <a:pt x="539591" y="0"/>
                          </a:cubicBezTo>
                          <a:cubicBezTo>
                            <a:pt x="723897" y="-59801"/>
                            <a:pt x="862231" y="9651"/>
                            <a:pt x="1094898" y="0"/>
                          </a:cubicBezTo>
                          <a:cubicBezTo>
                            <a:pt x="1327565" y="-9651"/>
                            <a:pt x="1427487" y="48592"/>
                            <a:pt x="1571624" y="0"/>
                          </a:cubicBezTo>
                          <a:cubicBezTo>
                            <a:pt x="1575741" y="125892"/>
                            <a:pt x="1535198" y="242026"/>
                            <a:pt x="1571624" y="381000"/>
                          </a:cubicBezTo>
                          <a:cubicBezTo>
                            <a:pt x="1341996" y="389820"/>
                            <a:pt x="1237737" y="343733"/>
                            <a:pt x="1094898" y="381000"/>
                          </a:cubicBezTo>
                          <a:cubicBezTo>
                            <a:pt x="952059" y="418267"/>
                            <a:pt x="700498" y="352197"/>
                            <a:pt x="555307" y="381000"/>
                          </a:cubicBezTo>
                          <a:cubicBezTo>
                            <a:pt x="410116" y="409803"/>
                            <a:pt x="193693" y="354147"/>
                            <a:pt x="0" y="381000"/>
                          </a:cubicBezTo>
                          <a:cubicBezTo>
                            <a:pt x="-35749" y="229559"/>
                            <a:pt x="464" y="118165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/>
                <a:t>PB</a:t>
              </a:r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~</a:t>
              </a:r>
              <a:r>
                <a:rPr lang="pt-PT" sz="1100"/>
                <a:t>N(0,029;</a:t>
              </a:r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b="0" i="0">
                  <a:latin typeface="Cambria Math" panose="02040503050406030204" pitchFamily="18" charset="0"/>
                </a:rPr>
                <a:t>0,029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pt-PT" sz="1100" b="0" i="0">
                  <a:latin typeface="Cambria Math" panose="02040503050406030204" pitchFamily="18" charset="0"/>
                </a:rPr>
                <a:t>0,971)/41</a:t>
              </a:r>
              <a:r>
                <a:rPr lang="pt-PT" sz="1100"/>
                <a:t>)</a:t>
              </a:r>
            </a:p>
          </xdr:txBody>
        </xdr:sp>
      </mc:Fallback>
    </mc:AlternateContent>
    <xdr:clientData/>
  </xdr:twoCellAnchor>
  <xdr:twoCellAnchor>
    <xdr:from>
      <xdr:col>6</xdr:col>
      <xdr:colOff>333375</xdr:colOff>
      <xdr:row>182</xdr:row>
      <xdr:rowOff>152400</xdr:rowOff>
    </xdr:from>
    <xdr:to>
      <xdr:col>11</xdr:col>
      <xdr:colOff>514350</xdr:colOff>
      <xdr:row>184</xdr:row>
      <xdr:rowOff>161925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CaixaDeTexto 5">
              <a:extLst>
                <a:ext uri="{FF2B5EF4-FFF2-40B4-BE49-F238E27FC236}">
                  <a16:creationId xmlns:a16="http://schemas.microsoft.com/office/drawing/2014/main" id="{35C82A3E-CAF6-414F-9140-34A5BC82C279}"/>
                </a:ext>
              </a:extLst>
            </xdr:cNvPr>
            <xdr:cNvSpPr txBox="1"/>
          </xdr:nvSpPr>
          <xdr:spPr>
            <a:xfrm>
              <a:off x="3924300" y="35499675"/>
              <a:ext cx="3267075" cy="390525"/>
            </a:xfrm>
            <a:custGeom>
              <a:avLst/>
              <a:gdLst>
                <a:gd name="connsiteX0" fmla="*/ 0 w 3267075"/>
                <a:gd name="connsiteY0" fmla="*/ 0 h 390525"/>
                <a:gd name="connsiteX1" fmla="*/ 577183 w 3267075"/>
                <a:gd name="connsiteY1" fmla="*/ 0 h 390525"/>
                <a:gd name="connsiteX2" fmla="*/ 1121696 w 3267075"/>
                <a:gd name="connsiteY2" fmla="*/ 0 h 390525"/>
                <a:gd name="connsiteX3" fmla="*/ 1666208 w 3267075"/>
                <a:gd name="connsiteY3" fmla="*/ 0 h 390525"/>
                <a:gd name="connsiteX4" fmla="*/ 2276062 w 3267075"/>
                <a:gd name="connsiteY4" fmla="*/ 0 h 390525"/>
                <a:gd name="connsiteX5" fmla="*/ 2787904 w 3267075"/>
                <a:gd name="connsiteY5" fmla="*/ 0 h 390525"/>
                <a:gd name="connsiteX6" fmla="*/ 3267075 w 3267075"/>
                <a:gd name="connsiteY6" fmla="*/ 0 h 390525"/>
                <a:gd name="connsiteX7" fmla="*/ 3267075 w 3267075"/>
                <a:gd name="connsiteY7" fmla="*/ 390525 h 390525"/>
                <a:gd name="connsiteX8" fmla="*/ 2689892 w 3267075"/>
                <a:gd name="connsiteY8" fmla="*/ 390525 h 390525"/>
                <a:gd name="connsiteX9" fmla="*/ 2112709 w 3267075"/>
                <a:gd name="connsiteY9" fmla="*/ 390525 h 390525"/>
                <a:gd name="connsiteX10" fmla="*/ 1633538 w 3267075"/>
                <a:gd name="connsiteY10" fmla="*/ 390525 h 390525"/>
                <a:gd name="connsiteX11" fmla="*/ 1023684 w 3267075"/>
                <a:gd name="connsiteY11" fmla="*/ 390525 h 390525"/>
                <a:gd name="connsiteX12" fmla="*/ 479171 w 3267075"/>
                <a:gd name="connsiteY12" fmla="*/ 390525 h 390525"/>
                <a:gd name="connsiteX13" fmla="*/ 0 w 3267075"/>
                <a:gd name="connsiteY13" fmla="*/ 390525 h 390525"/>
                <a:gd name="connsiteX14" fmla="*/ 0 w 3267075"/>
                <a:gd name="connsiteY14" fmla="*/ 0 h 3905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3267075" h="390525" fill="none" extrusionOk="0">
                  <a:moveTo>
                    <a:pt x="0" y="0"/>
                  </a:moveTo>
                  <a:cubicBezTo>
                    <a:pt x="140531" y="-56883"/>
                    <a:pt x="357910" y="11123"/>
                    <a:pt x="577183" y="0"/>
                  </a:cubicBezTo>
                  <a:cubicBezTo>
                    <a:pt x="796456" y="-11123"/>
                    <a:pt x="882053" y="58232"/>
                    <a:pt x="1121696" y="0"/>
                  </a:cubicBezTo>
                  <a:cubicBezTo>
                    <a:pt x="1361339" y="-58232"/>
                    <a:pt x="1436656" y="13273"/>
                    <a:pt x="1666208" y="0"/>
                  </a:cubicBezTo>
                  <a:cubicBezTo>
                    <a:pt x="1895760" y="-13273"/>
                    <a:pt x="2122001" y="56582"/>
                    <a:pt x="2276062" y="0"/>
                  </a:cubicBezTo>
                  <a:cubicBezTo>
                    <a:pt x="2430123" y="-56582"/>
                    <a:pt x="2642867" y="1508"/>
                    <a:pt x="2787904" y="0"/>
                  </a:cubicBezTo>
                  <a:cubicBezTo>
                    <a:pt x="2932941" y="-1508"/>
                    <a:pt x="3095532" y="5370"/>
                    <a:pt x="3267075" y="0"/>
                  </a:cubicBezTo>
                  <a:cubicBezTo>
                    <a:pt x="3291207" y="95849"/>
                    <a:pt x="3250774" y="252018"/>
                    <a:pt x="3267075" y="390525"/>
                  </a:cubicBezTo>
                  <a:cubicBezTo>
                    <a:pt x="3034214" y="447233"/>
                    <a:pt x="2896921" y="342946"/>
                    <a:pt x="2689892" y="390525"/>
                  </a:cubicBezTo>
                  <a:cubicBezTo>
                    <a:pt x="2482863" y="438104"/>
                    <a:pt x="2236353" y="380779"/>
                    <a:pt x="2112709" y="390525"/>
                  </a:cubicBezTo>
                  <a:cubicBezTo>
                    <a:pt x="1989065" y="400271"/>
                    <a:pt x="1863700" y="386186"/>
                    <a:pt x="1633538" y="390525"/>
                  </a:cubicBezTo>
                  <a:cubicBezTo>
                    <a:pt x="1403376" y="394864"/>
                    <a:pt x="1181300" y="325076"/>
                    <a:pt x="1023684" y="390525"/>
                  </a:cubicBezTo>
                  <a:cubicBezTo>
                    <a:pt x="866068" y="455974"/>
                    <a:pt x="656013" y="348903"/>
                    <a:pt x="479171" y="390525"/>
                  </a:cubicBezTo>
                  <a:cubicBezTo>
                    <a:pt x="302329" y="432147"/>
                    <a:pt x="194349" y="369713"/>
                    <a:pt x="0" y="390525"/>
                  </a:cubicBezTo>
                  <a:cubicBezTo>
                    <a:pt x="-8117" y="281072"/>
                    <a:pt x="31678" y="170981"/>
                    <a:pt x="0" y="0"/>
                  </a:cubicBezTo>
                  <a:close/>
                </a:path>
                <a:path w="3267075" h="390525" stroke="0" extrusionOk="0">
                  <a:moveTo>
                    <a:pt x="0" y="0"/>
                  </a:moveTo>
                  <a:cubicBezTo>
                    <a:pt x="175270" y="-10830"/>
                    <a:pt x="335184" y="48788"/>
                    <a:pt x="577183" y="0"/>
                  </a:cubicBezTo>
                  <a:cubicBezTo>
                    <a:pt x="819182" y="-48788"/>
                    <a:pt x="869562" y="51977"/>
                    <a:pt x="1154367" y="0"/>
                  </a:cubicBezTo>
                  <a:cubicBezTo>
                    <a:pt x="1439172" y="-51977"/>
                    <a:pt x="1413347" y="32559"/>
                    <a:pt x="1600867" y="0"/>
                  </a:cubicBezTo>
                  <a:cubicBezTo>
                    <a:pt x="1788387" y="-32559"/>
                    <a:pt x="1900511" y="56181"/>
                    <a:pt x="2145379" y="0"/>
                  </a:cubicBezTo>
                  <a:cubicBezTo>
                    <a:pt x="2390247" y="-56181"/>
                    <a:pt x="2406097" y="11282"/>
                    <a:pt x="2624550" y="0"/>
                  </a:cubicBezTo>
                  <a:cubicBezTo>
                    <a:pt x="2843003" y="-11282"/>
                    <a:pt x="3082971" y="45648"/>
                    <a:pt x="3267075" y="0"/>
                  </a:cubicBezTo>
                  <a:cubicBezTo>
                    <a:pt x="3273091" y="128876"/>
                    <a:pt x="3235494" y="202798"/>
                    <a:pt x="3267075" y="390525"/>
                  </a:cubicBezTo>
                  <a:cubicBezTo>
                    <a:pt x="3105424" y="437598"/>
                    <a:pt x="2898780" y="370225"/>
                    <a:pt x="2722563" y="390525"/>
                  </a:cubicBezTo>
                  <a:cubicBezTo>
                    <a:pt x="2546346" y="410825"/>
                    <a:pt x="2378626" y="361107"/>
                    <a:pt x="2243392" y="390525"/>
                  </a:cubicBezTo>
                  <a:cubicBezTo>
                    <a:pt x="2108158" y="419943"/>
                    <a:pt x="1900681" y="369835"/>
                    <a:pt x="1698879" y="390525"/>
                  </a:cubicBezTo>
                  <a:cubicBezTo>
                    <a:pt x="1497077" y="411215"/>
                    <a:pt x="1321125" y="334241"/>
                    <a:pt x="1187037" y="390525"/>
                  </a:cubicBezTo>
                  <a:cubicBezTo>
                    <a:pt x="1052949" y="446809"/>
                    <a:pt x="919964" y="329238"/>
                    <a:pt x="675196" y="390525"/>
                  </a:cubicBezTo>
                  <a:cubicBezTo>
                    <a:pt x="430428" y="451812"/>
                    <a:pt x="297645" y="313994"/>
                    <a:pt x="0" y="390525"/>
                  </a:cubicBezTo>
                  <a:cubicBezTo>
                    <a:pt x="-38047" y="248850"/>
                    <a:pt x="23357" y="176950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737052062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200"/>
                <a:t>P(PB&gt;0,0295|PB&lt;0,0315)=</a:t>
              </a:r>
              <a14:m>
                <m:oMath xmlns:m="http://schemas.openxmlformats.org/officeDocument/2006/math">
                  <m:f>
                    <m:fPr>
                      <m:ctrlPr>
                        <a:rPr lang="pt-PT" sz="1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PT" sz="12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𝑃𝐵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&gt;0,0295∩</m:t>
                      </m:r>
                      <m:r>
                        <a:rPr lang="pt-PT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𝑃𝐵</m:t>
                      </m:r>
                      <m:r>
                        <a:rPr lang="pt-PT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&lt;0,0315)</m:t>
                      </m:r>
                    </m:num>
                    <m:den>
                      <m:r>
                        <a:rPr lang="pt-PT" sz="1200" b="0" i="1">
                          <a:latin typeface="Cambria Math" panose="02040503050406030204" pitchFamily="18" charset="0"/>
                        </a:rPr>
                        <m:t>𝑃𝐵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&lt;0,0315</m:t>
                      </m:r>
                    </m:den>
                  </m:f>
                </m:oMath>
              </a14:m>
              <a:r>
                <a:rPr lang="pt-PT" sz="1200"/>
                <a:t> =</a:t>
              </a:r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35C82A3E-CAF6-414F-9140-34A5BC82C279}"/>
                </a:ext>
              </a:extLst>
            </xdr:cNvPr>
            <xdr:cNvSpPr txBox="1"/>
          </xdr:nvSpPr>
          <xdr:spPr>
            <a:xfrm>
              <a:off x="3924300" y="35499675"/>
              <a:ext cx="3267075" cy="3905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737052062">
                    <a:custGeom>
                      <a:avLst/>
                      <a:gdLst>
                        <a:gd name="connsiteX0" fmla="*/ 0 w 3267075"/>
                        <a:gd name="connsiteY0" fmla="*/ 0 h 390525"/>
                        <a:gd name="connsiteX1" fmla="*/ 577183 w 3267075"/>
                        <a:gd name="connsiteY1" fmla="*/ 0 h 390525"/>
                        <a:gd name="connsiteX2" fmla="*/ 1121696 w 3267075"/>
                        <a:gd name="connsiteY2" fmla="*/ 0 h 390525"/>
                        <a:gd name="connsiteX3" fmla="*/ 1666208 w 3267075"/>
                        <a:gd name="connsiteY3" fmla="*/ 0 h 390525"/>
                        <a:gd name="connsiteX4" fmla="*/ 2276062 w 3267075"/>
                        <a:gd name="connsiteY4" fmla="*/ 0 h 390525"/>
                        <a:gd name="connsiteX5" fmla="*/ 2787904 w 3267075"/>
                        <a:gd name="connsiteY5" fmla="*/ 0 h 390525"/>
                        <a:gd name="connsiteX6" fmla="*/ 3267075 w 3267075"/>
                        <a:gd name="connsiteY6" fmla="*/ 0 h 390525"/>
                        <a:gd name="connsiteX7" fmla="*/ 3267075 w 3267075"/>
                        <a:gd name="connsiteY7" fmla="*/ 390525 h 390525"/>
                        <a:gd name="connsiteX8" fmla="*/ 2689892 w 3267075"/>
                        <a:gd name="connsiteY8" fmla="*/ 390525 h 390525"/>
                        <a:gd name="connsiteX9" fmla="*/ 2112709 w 3267075"/>
                        <a:gd name="connsiteY9" fmla="*/ 390525 h 390525"/>
                        <a:gd name="connsiteX10" fmla="*/ 1633538 w 3267075"/>
                        <a:gd name="connsiteY10" fmla="*/ 390525 h 390525"/>
                        <a:gd name="connsiteX11" fmla="*/ 1023684 w 3267075"/>
                        <a:gd name="connsiteY11" fmla="*/ 390525 h 390525"/>
                        <a:gd name="connsiteX12" fmla="*/ 479171 w 3267075"/>
                        <a:gd name="connsiteY12" fmla="*/ 390525 h 390525"/>
                        <a:gd name="connsiteX13" fmla="*/ 0 w 3267075"/>
                        <a:gd name="connsiteY13" fmla="*/ 390525 h 390525"/>
                        <a:gd name="connsiteX14" fmla="*/ 0 w 3267075"/>
                        <a:gd name="connsiteY14" fmla="*/ 0 h 39052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  <a:cxn ang="0">
                          <a:pos x="connsiteX9" y="connsiteY9"/>
                        </a:cxn>
                        <a:cxn ang="0">
                          <a:pos x="connsiteX10" y="connsiteY10"/>
                        </a:cxn>
                        <a:cxn ang="0">
                          <a:pos x="connsiteX11" y="connsiteY11"/>
                        </a:cxn>
                        <a:cxn ang="0">
                          <a:pos x="connsiteX12" y="connsiteY12"/>
                        </a:cxn>
                        <a:cxn ang="0">
                          <a:pos x="connsiteX13" y="connsiteY13"/>
                        </a:cxn>
                        <a:cxn ang="0">
                          <a:pos x="connsiteX14" y="connsiteY14"/>
                        </a:cxn>
                      </a:cxnLst>
                      <a:rect l="l" t="t" r="r" b="b"/>
                      <a:pathLst>
                        <a:path w="3267075" h="390525" fill="none" extrusionOk="0">
                          <a:moveTo>
                            <a:pt x="0" y="0"/>
                          </a:moveTo>
                          <a:cubicBezTo>
                            <a:pt x="140531" y="-56883"/>
                            <a:pt x="357910" y="11123"/>
                            <a:pt x="577183" y="0"/>
                          </a:cubicBezTo>
                          <a:cubicBezTo>
                            <a:pt x="796456" y="-11123"/>
                            <a:pt x="882053" y="58232"/>
                            <a:pt x="1121696" y="0"/>
                          </a:cubicBezTo>
                          <a:cubicBezTo>
                            <a:pt x="1361339" y="-58232"/>
                            <a:pt x="1436656" y="13273"/>
                            <a:pt x="1666208" y="0"/>
                          </a:cubicBezTo>
                          <a:cubicBezTo>
                            <a:pt x="1895760" y="-13273"/>
                            <a:pt x="2122001" y="56582"/>
                            <a:pt x="2276062" y="0"/>
                          </a:cubicBezTo>
                          <a:cubicBezTo>
                            <a:pt x="2430123" y="-56582"/>
                            <a:pt x="2642867" y="1508"/>
                            <a:pt x="2787904" y="0"/>
                          </a:cubicBezTo>
                          <a:cubicBezTo>
                            <a:pt x="2932941" y="-1508"/>
                            <a:pt x="3095532" y="5370"/>
                            <a:pt x="3267075" y="0"/>
                          </a:cubicBezTo>
                          <a:cubicBezTo>
                            <a:pt x="3291207" y="95849"/>
                            <a:pt x="3250774" y="252018"/>
                            <a:pt x="3267075" y="390525"/>
                          </a:cubicBezTo>
                          <a:cubicBezTo>
                            <a:pt x="3034214" y="447233"/>
                            <a:pt x="2896921" y="342946"/>
                            <a:pt x="2689892" y="390525"/>
                          </a:cubicBezTo>
                          <a:cubicBezTo>
                            <a:pt x="2482863" y="438104"/>
                            <a:pt x="2236353" y="380779"/>
                            <a:pt x="2112709" y="390525"/>
                          </a:cubicBezTo>
                          <a:cubicBezTo>
                            <a:pt x="1989065" y="400271"/>
                            <a:pt x="1863700" y="386186"/>
                            <a:pt x="1633538" y="390525"/>
                          </a:cubicBezTo>
                          <a:cubicBezTo>
                            <a:pt x="1403376" y="394864"/>
                            <a:pt x="1181300" y="325076"/>
                            <a:pt x="1023684" y="390525"/>
                          </a:cubicBezTo>
                          <a:cubicBezTo>
                            <a:pt x="866068" y="455974"/>
                            <a:pt x="656013" y="348903"/>
                            <a:pt x="479171" y="390525"/>
                          </a:cubicBezTo>
                          <a:cubicBezTo>
                            <a:pt x="302329" y="432147"/>
                            <a:pt x="194349" y="369713"/>
                            <a:pt x="0" y="390525"/>
                          </a:cubicBezTo>
                          <a:cubicBezTo>
                            <a:pt x="-8117" y="281072"/>
                            <a:pt x="31678" y="170981"/>
                            <a:pt x="0" y="0"/>
                          </a:cubicBezTo>
                          <a:close/>
                        </a:path>
                        <a:path w="3267075" h="390525" stroke="0" extrusionOk="0">
                          <a:moveTo>
                            <a:pt x="0" y="0"/>
                          </a:moveTo>
                          <a:cubicBezTo>
                            <a:pt x="175270" y="-10830"/>
                            <a:pt x="335184" y="48788"/>
                            <a:pt x="577183" y="0"/>
                          </a:cubicBezTo>
                          <a:cubicBezTo>
                            <a:pt x="819182" y="-48788"/>
                            <a:pt x="869562" y="51977"/>
                            <a:pt x="1154367" y="0"/>
                          </a:cubicBezTo>
                          <a:cubicBezTo>
                            <a:pt x="1439172" y="-51977"/>
                            <a:pt x="1413347" y="32559"/>
                            <a:pt x="1600867" y="0"/>
                          </a:cubicBezTo>
                          <a:cubicBezTo>
                            <a:pt x="1788387" y="-32559"/>
                            <a:pt x="1900511" y="56181"/>
                            <a:pt x="2145379" y="0"/>
                          </a:cubicBezTo>
                          <a:cubicBezTo>
                            <a:pt x="2390247" y="-56181"/>
                            <a:pt x="2406097" y="11282"/>
                            <a:pt x="2624550" y="0"/>
                          </a:cubicBezTo>
                          <a:cubicBezTo>
                            <a:pt x="2843003" y="-11282"/>
                            <a:pt x="3082971" y="45648"/>
                            <a:pt x="3267075" y="0"/>
                          </a:cubicBezTo>
                          <a:cubicBezTo>
                            <a:pt x="3273091" y="128876"/>
                            <a:pt x="3235494" y="202798"/>
                            <a:pt x="3267075" y="390525"/>
                          </a:cubicBezTo>
                          <a:cubicBezTo>
                            <a:pt x="3105424" y="437598"/>
                            <a:pt x="2898780" y="370225"/>
                            <a:pt x="2722563" y="390525"/>
                          </a:cubicBezTo>
                          <a:cubicBezTo>
                            <a:pt x="2546346" y="410825"/>
                            <a:pt x="2378626" y="361107"/>
                            <a:pt x="2243392" y="390525"/>
                          </a:cubicBezTo>
                          <a:cubicBezTo>
                            <a:pt x="2108158" y="419943"/>
                            <a:pt x="1900681" y="369835"/>
                            <a:pt x="1698879" y="390525"/>
                          </a:cubicBezTo>
                          <a:cubicBezTo>
                            <a:pt x="1497077" y="411215"/>
                            <a:pt x="1321125" y="334241"/>
                            <a:pt x="1187037" y="390525"/>
                          </a:cubicBezTo>
                          <a:cubicBezTo>
                            <a:pt x="1052949" y="446809"/>
                            <a:pt x="919964" y="329238"/>
                            <a:pt x="675196" y="390525"/>
                          </a:cubicBezTo>
                          <a:cubicBezTo>
                            <a:pt x="430428" y="451812"/>
                            <a:pt x="297645" y="313994"/>
                            <a:pt x="0" y="390525"/>
                          </a:cubicBezTo>
                          <a:cubicBezTo>
                            <a:pt x="-38047" y="248850"/>
                            <a:pt x="23357" y="176950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200"/>
                <a:t>P(PB&gt;0,0295|PB&lt;0,0315)=</a:t>
              </a:r>
              <a:r>
                <a:rPr lang="pt-PT" sz="1200" i="0">
                  <a:latin typeface="Cambria Math" panose="02040503050406030204" pitchFamily="18" charset="0"/>
                </a:rPr>
                <a:t>(</a:t>
              </a:r>
              <a:r>
                <a:rPr lang="pt-PT" sz="1200" b="0" i="0">
                  <a:latin typeface="Cambria Math" panose="02040503050406030204" pitchFamily="18" charset="0"/>
                </a:rPr>
                <a:t>(𝑃𝐵&gt;0,0295</a:t>
              </a:r>
              <a:r>
                <a:rPr lang="pt-PT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∩𝑃𝐵&lt;0,0315</a:t>
              </a:r>
              <a:r>
                <a:rPr lang="pt-PT" sz="1200" b="0" i="0">
                  <a:latin typeface="Cambria Math" panose="02040503050406030204" pitchFamily="18" charset="0"/>
                </a:rPr>
                <a:t>))/(𝑃𝐵&lt;0,0315)</a:t>
              </a:r>
              <a:r>
                <a:rPr lang="pt-PT" sz="1200"/>
                <a:t> =</a:t>
              </a:r>
            </a:p>
          </xdr:txBody>
        </xdr:sp>
      </mc:Fallback>
    </mc:AlternateContent>
    <xdr:clientData/>
  </xdr:twoCellAnchor>
  <xdr:twoCellAnchor>
    <xdr:from>
      <xdr:col>1</xdr:col>
      <xdr:colOff>561975</xdr:colOff>
      <xdr:row>205</xdr:row>
      <xdr:rowOff>171450</xdr:rowOff>
    </xdr:from>
    <xdr:to>
      <xdr:col>4</xdr:col>
      <xdr:colOff>361949</xdr:colOff>
      <xdr:row>207</xdr:row>
      <xdr:rowOff>171450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8" name="CaixaDeTexto 27">
              <a:extLst>
                <a:ext uri="{FF2B5EF4-FFF2-40B4-BE49-F238E27FC236}">
                  <a16:creationId xmlns:a16="http://schemas.microsoft.com/office/drawing/2014/main" id="{834C7F08-BDCD-40E9-97F2-BC67DC7FE79D}"/>
                </a:ext>
              </a:extLst>
            </xdr:cNvPr>
            <xdr:cNvSpPr txBox="1"/>
          </xdr:nvSpPr>
          <xdr:spPr>
            <a:xfrm>
              <a:off x="1152525" y="40719375"/>
              <a:ext cx="1619249" cy="381000"/>
            </a:xfrm>
            <a:custGeom>
              <a:avLst/>
              <a:gdLst>
                <a:gd name="connsiteX0" fmla="*/ 0 w 1619249"/>
                <a:gd name="connsiteY0" fmla="*/ 0 h 381000"/>
                <a:gd name="connsiteX1" fmla="*/ 507365 w 1619249"/>
                <a:gd name="connsiteY1" fmla="*/ 0 h 381000"/>
                <a:gd name="connsiteX2" fmla="*/ 1079499 w 1619249"/>
                <a:gd name="connsiteY2" fmla="*/ 0 h 381000"/>
                <a:gd name="connsiteX3" fmla="*/ 1619249 w 1619249"/>
                <a:gd name="connsiteY3" fmla="*/ 0 h 381000"/>
                <a:gd name="connsiteX4" fmla="*/ 1619249 w 1619249"/>
                <a:gd name="connsiteY4" fmla="*/ 381000 h 381000"/>
                <a:gd name="connsiteX5" fmla="*/ 1063307 w 1619249"/>
                <a:gd name="connsiteY5" fmla="*/ 381000 h 381000"/>
                <a:gd name="connsiteX6" fmla="*/ 507365 w 1619249"/>
                <a:gd name="connsiteY6" fmla="*/ 381000 h 381000"/>
                <a:gd name="connsiteX7" fmla="*/ 0 w 1619249"/>
                <a:gd name="connsiteY7" fmla="*/ 381000 h 381000"/>
                <a:gd name="connsiteX8" fmla="*/ 0 w 1619249"/>
                <a:gd name="connsiteY8" fmla="*/ 0 h 3810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619249" h="381000" fill="none" extrusionOk="0">
                  <a:moveTo>
                    <a:pt x="0" y="0"/>
                  </a:moveTo>
                  <a:cubicBezTo>
                    <a:pt x="101616" y="-43610"/>
                    <a:pt x="365742" y="6614"/>
                    <a:pt x="507365" y="0"/>
                  </a:cubicBezTo>
                  <a:cubicBezTo>
                    <a:pt x="648989" y="-6614"/>
                    <a:pt x="852592" y="58140"/>
                    <a:pt x="1079499" y="0"/>
                  </a:cubicBezTo>
                  <a:cubicBezTo>
                    <a:pt x="1306406" y="-58140"/>
                    <a:pt x="1391637" y="49922"/>
                    <a:pt x="1619249" y="0"/>
                  </a:cubicBezTo>
                  <a:cubicBezTo>
                    <a:pt x="1641557" y="143417"/>
                    <a:pt x="1582619" y="229044"/>
                    <a:pt x="1619249" y="381000"/>
                  </a:cubicBezTo>
                  <a:cubicBezTo>
                    <a:pt x="1412067" y="394421"/>
                    <a:pt x="1248131" y="357171"/>
                    <a:pt x="1063307" y="381000"/>
                  </a:cubicBezTo>
                  <a:cubicBezTo>
                    <a:pt x="878483" y="404829"/>
                    <a:pt x="653835" y="354755"/>
                    <a:pt x="507365" y="381000"/>
                  </a:cubicBezTo>
                  <a:cubicBezTo>
                    <a:pt x="360895" y="407245"/>
                    <a:pt x="203964" y="378128"/>
                    <a:pt x="0" y="381000"/>
                  </a:cubicBezTo>
                  <a:cubicBezTo>
                    <a:pt x="-16329" y="238056"/>
                    <a:pt x="13233" y="141174"/>
                    <a:pt x="0" y="0"/>
                  </a:cubicBezTo>
                  <a:close/>
                </a:path>
                <a:path w="1619249" h="381000" stroke="0" extrusionOk="0">
                  <a:moveTo>
                    <a:pt x="0" y="0"/>
                  </a:moveTo>
                  <a:cubicBezTo>
                    <a:pt x="133199" y="-16195"/>
                    <a:pt x="311022" y="4145"/>
                    <a:pt x="555942" y="0"/>
                  </a:cubicBezTo>
                  <a:cubicBezTo>
                    <a:pt x="800862" y="-4145"/>
                    <a:pt x="945371" y="34299"/>
                    <a:pt x="1128077" y="0"/>
                  </a:cubicBezTo>
                  <a:cubicBezTo>
                    <a:pt x="1310784" y="-34299"/>
                    <a:pt x="1461186" y="55875"/>
                    <a:pt x="1619249" y="0"/>
                  </a:cubicBezTo>
                  <a:cubicBezTo>
                    <a:pt x="1623366" y="125892"/>
                    <a:pt x="1582823" y="242026"/>
                    <a:pt x="1619249" y="381000"/>
                  </a:cubicBezTo>
                  <a:cubicBezTo>
                    <a:pt x="1405739" y="388775"/>
                    <a:pt x="1368533" y="366144"/>
                    <a:pt x="1128077" y="381000"/>
                  </a:cubicBezTo>
                  <a:cubicBezTo>
                    <a:pt x="887621" y="395856"/>
                    <a:pt x="806243" y="362920"/>
                    <a:pt x="572135" y="381000"/>
                  </a:cubicBezTo>
                  <a:cubicBezTo>
                    <a:pt x="338027" y="399080"/>
                    <a:pt x="234891" y="355687"/>
                    <a:pt x="0" y="381000"/>
                  </a:cubicBezTo>
                  <a:cubicBezTo>
                    <a:pt x="-35749" y="229559"/>
                    <a:pt x="464" y="118165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223201802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/>
                <a:t>PA</a:t>
              </a:r>
              <a14:m>
                <m:oMath xmlns:m="http://schemas.openxmlformats.org/officeDocument/2006/math">
                  <m:r>
                    <a:rPr lang="pt-PT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~</m:t>
                  </m:r>
                </m:oMath>
              </a14:m>
              <a:r>
                <a:rPr lang="pt-PT" sz="1100"/>
                <a:t>N(0,036;</a:t>
              </a:r>
              <a14:m>
                <m:oMath xmlns:m="http://schemas.openxmlformats.org/officeDocument/2006/math">
                  <m:f>
                    <m:fPr>
                      <m:ctrlPr>
                        <a:rPr lang="pt-PT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PT" sz="1100" b="0" i="1">
                          <a:latin typeface="Cambria Math" panose="02040503050406030204" pitchFamily="18" charset="0"/>
                        </a:rPr>
                        <m:t>0,036</m:t>
                      </m:r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×</m:t>
                      </m:r>
                      <m:r>
                        <a:rPr lang="pt-PT" sz="1100" b="0" i="1">
                          <a:latin typeface="Cambria Math" panose="02040503050406030204" pitchFamily="18" charset="0"/>
                        </a:rPr>
                        <m:t>0,964</m:t>
                      </m:r>
                    </m:num>
                    <m:den>
                      <m:r>
                        <a:rPr lang="pt-PT" sz="1100" b="0" i="1">
                          <a:latin typeface="Cambria Math" panose="02040503050406030204" pitchFamily="18" charset="0"/>
                        </a:rPr>
                        <m:t>45</m:t>
                      </m:r>
                    </m:den>
                  </m:f>
                </m:oMath>
              </a14:m>
              <a:r>
                <a:rPr lang="pt-PT" sz="1100"/>
                <a:t>)</a:t>
              </a:r>
            </a:p>
          </xdr:txBody>
        </xdr:sp>
      </mc:Choice>
      <mc:Fallback xmlns=""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834C7F08-BDCD-40E9-97F2-BC67DC7FE79D}"/>
                </a:ext>
              </a:extLst>
            </xdr:cNvPr>
            <xdr:cNvSpPr txBox="1"/>
          </xdr:nvSpPr>
          <xdr:spPr>
            <a:xfrm>
              <a:off x="1152525" y="40719375"/>
              <a:ext cx="1619249" cy="381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223201802">
                    <a:custGeom>
                      <a:avLst/>
                      <a:gdLst>
                        <a:gd name="connsiteX0" fmla="*/ 0 w 1571624"/>
                        <a:gd name="connsiteY0" fmla="*/ 0 h 381000"/>
                        <a:gd name="connsiteX1" fmla="*/ 492442 w 1571624"/>
                        <a:gd name="connsiteY1" fmla="*/ 0 h 381000"/>
                        <a:gd name="connsiteX2" fmla="*/ 1047749 w 1571624"/>
                        <a:gd name="connsiteY2" fmla="*/ 0 h 381000"/>
                        <a:gd name="connsiteX3" fmla="*/ 1571624 w 1571624"/>
                        <a:gd name="connsiteY3" fmla="*/ 0 h 381000"/>
                        <a:gd name="connsiteX4" fmla="*/ 1571624 w 1571624"/>
                        <a:gd name="connsiteY4" fmla="*/ 381000 h 381000"/>
                        <a:gd name="connsiteX5" fmla="*/ 1032033 w 1571624"/>
                        <a:gd name="connsiteY5" fmla="*/ 381000 h 381000"/>
                        <a:gd name="connsiteX6" fmla="*/ 492442 w 1571624"/>
                        <a:gd name="connsiteY6" fmla="*/ 381000 h 381000"/>
                        <a:gd name="connsiteX7" fmla="*/ 0 w 1571624"/>
                        <a:gd name="connsiteY7" fmla="*/ 381000 h 381000"/>
                        <a:gd name="connsiteX8" fmla="*/ 0 w 1571624"/>
                        <a:gd name="connsiteY8" fmla="*/ 0 h 38100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</a:cxnLst>
                      <a:rect l="l" t="t" r="r" b="b"/>
                      <a:pathLst>
                        <a:path w="1571624" h="381000" fill="none" extrusionOk="0">
                          <a:moveTo>
                            <a:pt x="0" y="0"/>
                          </a:moveTo>
                          <a:cubicBezTo>
                            <a:pt x="155511" y="-49457"/>
                            <a:pt x="270685" y="3575"/>
                            <a:pt x="492442" y="0"/>
                          </a:cubicBezTo>
                          <a:cubicBezTo>
                            <a:pt x="714199" y="-3575"/>
                            <a:pt x="913246" y="10146"/>
                            <a:pt x="1047749" y="0"/>
                          </a:cubicBezTo>
                          <a:cubicBezTo>
                            <a:pt x="1182252" y="-10146"/>
                            <a:pt x="1456373" y="6107"/>
                            <a:pt x="1571624" y="0"/>
                          </a:cubicBezTo>
                          <a:cubicBezTo>
                            <a:pt x="1593932" y="143417"/>
                            <a:pt x="1534994" y="229044"/>
                            <a:pt x="1571624" y="381000"/>
                          </a:cubicBezTo>
                          <a:cubicBezTo>
                            <a:pt x="1319516" y="442795"/>
                            <a:pt x="1152351" y="325396"/>
                            <a:pt x="1032033" y="381000"/>
                          </a:cubicBezTo>
                          <a:cubicBezTo>
                            <a:pt x="911715" y="436604"/>
                            <a:pt x="684861" y="369536"/>
                            <a:pt x="492442" y="381000"/>
                          </a:cubicBezTo>
                          <a:cubicBezTo>
                            <a:pt x="300023" y="392464"/>
                            <a:pt x="207838" y="353211"/>
                            <a:pt x="0" y="381000"/>
                          </a:cubicBezTo>
                          <a:cubicBezTo>
                            <a:pt x="-16329" y="238056"/>
                            <a:pt x="13233" y="141174"/>
                            <a:pt x="0" y="0"/>
                          </a:cubicBezTo>
                          <a:close/>
                        </a:path>
                        <a:path w="1571624" h="381000" stroke="0" extrusionOk="0">
                          <a:moveTo>
                            <a:pt x="0" y="0"/>
                          </a:moveTo>
                          <a:cubicBezTo>
                            <a:pt x="240115" y="-18636"/>
                            <a:pt x="355285" y="59801"/>
                            <a:pt x="539591" y="0"/>
                          </a:cubicBezTo>
                          <a:cubicBezTo>
                            <a:pt x="723897" y="-59801"/>
                            <a:pt x="862231" y="9651"/>
                            <a:pt x="1094898" y="0"/>
                          </a:cubicBezTo>
                          <a:cubicBezTo>
                            <a:pt x="1327565" y="-9651"/>
                            <a:pt x="1427487" y="48592"/>
                            <a:pt x="1571624" y="0"/>
                          </a:cubicBezTo>
                          <a:cubicBezTo>
                            <a:pt x="1575741" y="125892"/>
                            <a:pt x="1535198" y="242026"/>
                            <a:pt x="1571624" y="381000"/>
                          </a:cubicBezTo>
                          <a:cubicBezTo>
                            <a:pt x="1341996" y="389820"/>
                            <a:pt x="1237737" y="343733"/>
                            <a:pt x="1094898" y="381000"/>
                          </a:cubicBezTo>
                          <a:cubicBezTo>
                            <a:pt x="952059" y="418267"/>
                            <a:pt x="700498" y="352197"/>
                            <a:pt x="555307" y="381000"/>
                          </a:cubicBezTo>
                          <a:cubicBezTo>
                            <a:pt x="410116" y="409803"/>
                            <a:pt x="193693" y="354147"/>
                            <a:pt x="0" y="381000"/>
                          </a:cubicBezTo>
                          <a:cubicBezTo>
                            <a:pt x="-35749" y="229559"/>
                            <a:pt x="464" y="118165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/>
                <a:t>PA</a:t>
              </a:r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~</a:t>
              </a:r>
              <a:r>
                <a:rPr lang="pt-PT" sz="1100"/>
                <a:t>N(0,036;</a:t>
              </a:r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b="0" i="0">
                  <a:latin typeface="Cambria Math" panose="02040503050406030204" pitchFamily="18" charset="0"/>
                </a:rPr>
                <a:t>0,036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pt-PT" sz="1100" b="0" i="0">
                  <a:latin typeface="Cambria Math" panose="02040503050406030204" pitchFamily="18" charset="0"/>
                </a:rPr>
                <a:t>0,964)/45</a:t>
              </a:r>
              <a:r>
                <a:rPr lang="pt-PT" sz="1100"/>
                <a:t>)</a:t>
              </a:r>
            </a:p>
          </xdr:txBody>
        </xdr:sp>
      </mc:Fallback>
    </mc:AlternateContent>
    <xdr:clientData/>
  </xdr:twoCellAnchor>
  <xdr:twoCellAnchor>
    <xdr:from>
      <xdr:col>6</xdr:col>
      <xdr:colOff>590550</xdr:colOff>
      <xdr:row>205</xdr:row>
      <xdr:rowOff>142875</xdr:rowOff>
    </xdr:from>
    <xdr:to>
      <xdr:col>9</xdr:col>
      <xdr:colOff>304799</xdr:colOff>
      <xdr:row>207</xdr:row>
      <xdr:rowOff>142875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9" name="CaixaDeTexto 28">
              <a:extLst>
                <a:ext uri="{FF2B5EF4-FFF2-40B4-BE49-F238E27FC236}">
                  <a16:creationId xmlns:a16="http://schemas.microsoft.com/office/drawing/2014/main" id="{A5B87A57-1DFC-4804-9BAE-0E1865A8BBAF}"/>
                </a:ext>
              </a:extLst>
            </xdr:cNvPr>
            <xdr:cNvSpPr txBox="1"/>
          </xdr:nvSpPr>
          <xdr:spPr>
            <a:xfrm>
              <a:off x="4181475" y="40690800"/>
              <a:ext cx="1619249" cy="381000"/>
            </a:xfrm>
            <a:custGeom>
              <a:avLst/>
              <a:gdLst>
                <a:gd name="connsiteX0" fmla="*/ 0 w 1619249"/>
                <a:gd name="connsiteY0" fmla="*/ 0 h 381000"/>
                <a:gd name="connsiteX1" fmla="*/ 507365 w 1619249"/>
                <a:gd name="connsiteY1" fmla="*/ 0 h 381000"/>
                <a:gd name="connsiteX2" fmla="*/ 1079499 w 1619249"/>
                <a:gd name="connsiteY2" fmla="*/ 0 h 381000"/>
                <a:gd name="connsiteX3" fmla="*/ 1619249 w 1619249"/>
                <a:gd name="connsiteY3" fmla="*/ 0 h 381000"/>
                <a:gd name="connsiteX4" fmla="*/ 1619249 w 1619249"/>
                <a:gd name="connsiteY4" fmla="*/ 381000 h 381000"/>
                <a:gd name="connsiteX5" fmla="*/ 1063307 w 1619249"/>
                <a:gd name="connsiteY5" fmla="*/ 381000 h 381000"/>
                <a:gd name="connsiteX6" fmla="*/ 507365 w 1619249"/>
                <a:gd name="connsiteY6" fmla="*/ 381000 h 381000"/>
                <a:gd name="connsiteX7" fmla="*/ 0 w 1619249"/>
                <a:gd name="connsiteY7" fmla="*/ 381000 h 381000"/>
                <a:gd name="connsiteX8" fmla="*/ 0 w 1619249"/>
                <a:gd name="connsiteY8" fmla="*/ 0 h 3810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619249" h="381000" fill="none" extrusionOk="0">
                  <a:moveTo>
                    <a:pt x="0" y="0"/>
                  </a:moveTo>
                  <a:cubicBezTo>
                    <a:pt x="101616" y="-43610"/>
                    <a:pt x="365742" y="6614"/>
                    <a:pt x="507365" y="0"/>
                  </a:cubicBezTo>
                  <a:cubicBezTo>
                    <a:pt x="648989" y="-6614"/>
                    <a:pt x="852592" y="58140"/>
                    <a:pt x="1079499" y="0"/>
                  </a:cubicBezTo>
                  <a:cubicBezTo>
                    <a:pt x="1306406" y="-58140"/>
                    <a:pt x="1391637" y="49922"/>
                    <a:pt x="1619249" y="0"/>
                  </a:cubicBezTo>
                  <a:cubicBezTo>
                    <a:pt x="1641557" y="143417"/>
                    <a:pt x="1582619" y="229044"/>
                    <a:pt x="1619249" y="381000"/>
                  </a:cubicBezTo>
                  <a:cubicBezTo>
                    <a:pt x="1412067" y="394421"/>
                    <a:pt x="1248131" y="357171"/>
                    <a:pt x="1063307" y="381000"/>
                  </a:cubicBezTo>
                  <a:cubicBezTo>
                    <a:pt x="878483" y="404829"/>
                    <a:pt x="653835" y="354755"/>
                    <a:pt x="507365" y="381000"/>
                  </a:cubicBezTo>
                  <a:cubicBezTo>
                    <a:pt x="360895" y="407245"/>
                    <a:pt x="203964" y="378128"/>
                    <a:pt x="0" y="381000"/>
                  </a:cubicBezTo>
                  <a:cubicBezTo>
                    <a:pt x="-16329" y="238056"/>
                    <a:pt x="13233" y="141174"/>
                    <a:pt x="0" y="0"/>
                  </a:cubicBezTo>
                  <a:close/>
                </a:path>
                <a:path w="1619249" h="381000" stroke="0" extrusionOk="0">
                  <a:moveTo>
                    <a:pt x="0" y="0"/>
                  </a:moveTo>
                  <a:cubicBezTo>
                    <a:pt x="133199" y="-16195"/>
                    <a:pt x="311022" y="4145"/>
                    <a:pt x="555942" y="0"/>
                  </a:cubicBezTo>
                  <a:cubicBezTo>
                    <a:pt x="800862" y="-4145"/>
                    <a:pt x="945371" y="34299"/>
                    <a:pt x="1128077" y="0"/>
                  </a:cubicBezTo>
                  <a:cubicBezTo>
                    <a:pt x="1310784" y="-34299"/>
                    <a:pt x="1461186" y="55875"/>
                    <a:pt x="1619249" y="0"/>
                  </a:cubicBezTo>
                  <a:cubicBezTo>
                    <a:pt x="1623366" y="125892"/>
                    <a:pt x="1582823" y="242026"/>
                    <a:pt x="1619249" y="381000"/>
                  </a:cubicBezTo>
                  <a:cubicBezTo>
                    <a:pt x="1405739" y="388775"/>
                    <a:pt x="1368533" y="366144"/>
                    <a:pt x="1128077" y="381000"/>
                  </a:cubicBezTo>
                  <a:cubicBezTo>
                    <a:pt x="887621" y="395856"/>
                    <a:pt x="806243" y="362920"/>
                    <a:pt x="572135" y="381000"/>
                  </a:cubicBezTo>
                  <a:cubicBezTo>
                    <a:pt x="338027" y="399080"/>
                    <a:pt x="234891" y="355687"/>
                    <a:pt x="0" y="381000"/>
                  </a:cubicBezTo>
                  <a:cubicBezTo>
                    <a:pt x="-35749" y="229559"/>
                    <a:pt x="464" y="118165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223201802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/>
                <a:t>PB</a:t>
              </a:r>
              <a14:m>
                <m:oMath xmlns:m="http://schemas.openxmlformats.org/officeDocument/2006/math">
                  <m:r>
                    <a:rPr lang="pt-PT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~</m:t>
                  </m:r>
                </m:oMath>
              </a14:m>
              <a:r>
                <a:rPr lang="pt-PT" sz="1100"/>
                <a:t>N(0,03;</a:t>
              </a:r>
              <a14:m>
                <m:oMath xmlns:m="http://schemas.openxmlformats.org/officeDocument/2006/math">
                  <m:f>
                    <m:fPr>
                      <m:ctrlPr>
                        <a:rPr lang="pt-PT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PT" sz="1100" b="0" i="1">
                          <a:latin typeface="Cambria Math" panose="02040503050406030204" pitchFamily="18" charset="0"/>
                        </a:rPr>
                        <m:t>0,03</m:t>
                      </m:r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×</m:t>
                      </m:r>
                      <m:r>
                        <a:rPr lang="pt-PT" sz="1100" b="0" i="1">
                          <a:latin typeface="Cambria Math" panose="02040503050406030204" pitchFamily="18" charset="0"/>
                        </a:rPr>
                        <m:t>0,97</m:t>
                      </m:r>
                    </m:num>
                    <m:den>
                      <m:r>
                        <a:rPr lang="pt-PT" sz="1100" b="0" i="1">
                          <a:latin typeface="Cambria Math" panose="02040503050406030204" pitchFamily="18" charset="0"/>
                        </a:rPr>
                        <m:t>55</m:t>
                      </m:r>
                    </m:den>
                  </m:f>
                </m:oMath>
              </a14:m>
              <a:r>
                <a:rPr lang="pt-PT" sz="1100"/>
                <a:t>)</a:t>
              </a:r>
            </a:p>
          </xdr:txBody>
        </xdr:sp>
      </mc:Choice>
      <mc:Fallback xmlns=""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A5B87A57-1DFC-4804-9BAE-0E1865A8BBAF}"/>
                </a:ext>
              </a:extLst>
            </xdr:cNvPr>
            <xdr:cNvSpPr txBox="1"/>
          </xdr:nvSpPr>
          <xdr:spPr>
            <a:xfrm>
              <a:off x="4181475" y="40690800"/>
              <a:ext cx="1619249" cy="381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223201802">
                    <a:custGeom>
                      <a:avLst/>
                      <a:gdLst>
                        <a:gd name="connsiteX0" fmla="*/ 0 w 1571624"/>
                        <a:gd name="connsiteY0" fmla="*/ 0 h 381000"/>
                        <a:gd name="connsiteX1" fmla="*/ 492442 w 1571624"/>
                        <a:gd name="connsiteY1" fmla="*/ 0 h 381000"/>
                        <a:gd name="connsiteX2" fmla="*/ 1047749 w 1571624"/>
                        <a:gd name="connsiteY2" fmla="*/ 0 h 381000"/>
                        <a:gd name="connsiteX3" fmla="*/ 1571624 w 1571624"/>
                        <a:gd name="connsiteY3" fmla="*/ 0 h 381000"/>
                        <a:gd name="connsiteX4" fmla="*/ 1571624 w 1571624"/>
                        <a:gd name="connsiteY4" fmla="*/ 381000 h 381000"/>
                        <a:gd name="connsiteX5" fmla="*/ 1032033 w 1571624"/>
                        <a:gd name="connsiteY5" fmla="*/ 381000 h 381000"/>
                        <a:gd name="connsiteX6" fmla="*/ 492442 w 1571624"/>
                        <a:gd name="connsiteY6" fmla="*/ 381000 h 381000"/>
                        <a:gd name="connsiteX7" fmla="*/ 0 w 1571624"/>
                        <a:gd name="connsiteY7" fmla="*/ 381000 h 381000"/>
                        <a:gd name="connsiteX8" fmla="*/ 0 w 1571624"/>
                        <a:gd name="connsiteY8" fmla="*/ 0 h 38100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</a:cxnLst>
                      <a:rect l="l" t="t" r="r" b="b"/>
                      <a:pathLst>
                        <a:path w="1571624" h="381000" fill="none" extrusionOk="0">
                          <a:moveTo>
                            <a:pt x="0" y="0"/>
                          </a:moveTo>
                          <a:cubicBezTo>
                            <a:pt x="155511" y="-49457"/>
                            <a:pt x="270685" y="3575"/>
                            <a:pt x="492442" y="0"/>
                          </a:cubicBezTo>
                          <a:cubicBezTo>
                            <a:pt x="714199" y="-3575"/>
                            <a:pt x="913246" y="10146"/>
                            <a:pt x="1047749" y="0"/>
                          </a:cubicBezTo>
                          <a:cubicBezTo>
                            <a:pt x="1182252" y="-10146"/>
                            <a:pt x="1456373" y="6107"/>
                            <a:pt x="1571624" y="0"/>
                          </a:cubicBezTo>
                          <a:cubicBezTo>
                            <a:pt x="1593932" y="143417"/>
                            <a:pt x="1534994" y="229044"/>
                            <a:pt x="1571624" y="381000"/>
                          </a:cubicBezTo>
                          <a:cubicBezTo>
                            <a:pt x="1319516" y="442795"/>
                            <a:pt x="1152351" y="325396"/>
                            <a:pt x="1032033" y="381000"/>
                          </a:cubicBezTo>
                          <a:cubicBezTo>
                            <a:pt x="911715" y="436604"/>
                            <a:pt x="684861" y="369536"/>
                            <a:pt x="492442" y="381000"/>
                          </a:cubicBezTo>
                          <a:cubicBezTo>
                            <a:pt x="300023" y="392464"/>
                            <a:pt x="207838" y="353211"/>
                            <a:pt x="0" y="381000"/>
                          </a:cubicBezTo>
                          <a:cubicBezTo>
                            <a:pt x="-16329" y="238056"/>
                            <a:pt x="13233" y="141174"/>
                            <a:pt x="0" y="0"/>
                          </a:cubicBezTo>
                          <a:close/>
                        </a:path>
                        <a:path w="1571624" h="381000" stroke="0" extrusionOk="0">
                          <a:moveTo>
                            <a:pt x="0" y="0"/>
                          </a:moveTo>
                          <a:cubicBezTo>
                            <a:pt x="240115" y="-18636"/>
                            <a:pt x="355285" y="59801"/>
                            <a:pt x="539591" y="0"/>
                          </a:cubicBezTo>
                          <a:cubicBezTo>
                            <a:pt x="723897" y="-59801"/>
                            <a:pt x="862231" y="9651"/>
                            <a:pt x="1094898" y="0"/>
                          </a:cubicBezTo>
                          <a:cubicBezTo>
                            <a:pt x="1327565" y="-9651"/>
                            <a:pt x="1427487" y="48592"/>
                            <a:pt x="1571624" y="0"/>
                          </a:cubicBezTo>
                          <a:cubicBezTo>
                            <a:pt x="1575741" y="125892"/>
                            <a:pt x="1535198" y="242026"/>
                            <a:pt x="1571624" y="381000"/>
                          </a:cubicBezTo>
                          <a:cubicBezTo>
                            <a:pt x="1341996" y="389820"/>
                            <a:pt x="1237737" y="343733"/>
                            <a:pt x="1094898" y="381000"/>
                          </a:cubicBezTo>
                          <a:cubicBezTo>
                            <a:pt x="952059" y="418267"/>
                            <a:pt x="700498" y="352197"/>
                            <a:pt x="555307" y="381000"/>
                          </a:cubicBezTo>
                          <a:cubicBezTo>
                            <a:pt x="410116" y="409803"/>
                            <a:pt x="193693" y="354147"/>
                            <a:pt x="0" y="381000"/>
                          </a:cubicBezTo>
                          <a:cubicBezTo>
                            <a:pt x="-35749" y="229559"/>
                            <a:pt x="464" y="118165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/>
                <a:t>PB</a:t>
              </a:r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~</a:t>
              </a:r>
              <a:r>
                <a:rPr lang="pt-PT" sz="1100"/>
                <a:t>N(0,03;</a:t>
              </a:r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b="0" i="0">
                  <a:latin typeface="Cambria Math" panose="02040503050406030204" pitchFamily="18" charset="0"/>
                </a:rPr>
                <a:t>0,03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pt-PT" sz="1100" b="0" i="0">
                  <a:latin typeface="Cambria Math" panose="02040503050406030204" pitchFamily="18" charset="0"/>
                </a:rPr>
                <a:t>0,97)/55</a:t>
              </a:r>
              <a:r>
                <a:rPr lang="pt-PT" sz="1100"/>
                <a:t>)</a:t>
              </a:r>
            </a:p>
          </xdr:txBody>
        </xdr:sp>
      </mc:Fallback>
    </mc:AlternateContent>
    <xdr:clientData/>
  </xdr:twoCellAnchor>
  <xdr:twoCellAnchor>
    <xdr:from>
      <xdr:col>1</xdr:col>
      <xdr:colOff>590549</xdr:colOff>
      <xdr:row>208</xdr:row>
      <xdr:rowOff>161926</xdr:rowOff>
    </xdr:from>
    <xdr:to>
      <xdr:col>9</xdr:col>
      <xdr:colOff>238124</xdr:colOff>
      <xdr:row>210</xdr:row>
      <xdr:rowOff>161926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2" name="CaixaDeTexto 41">
              <a:extLst>
                <a:ext uri="{FF2B5EF4-FFF2-40B4-BE49-F238E27FC236}">
                  <a16:creationId xmlns:a16="http://schemas.microsoft.com/office/drawing/2014/main" id="{32C30545-959A-41CA-9D66-18D6C18B2366}"/>
                </a:ext>
                <a:ext uri="{147F2762-F138-4A5C-976F-8EAC2B608ADB}">
                  <a16:predDERef xmlns:a16="http://schemas.microsoft.com/office/drawing/2014/main" pred="{A5B87A57-1DFC-4804-9BAE-0E1865A8BBAF}"/>
                </a:ext>
              </a:extLst>
            </xdr:cNvPr>
            <xdr:cNvSpPr txBox="1"/>
          </xdr:nvSpPr>
          <xdr:spPr>
            <a:xfrm>
              <a:off x="1181099" y="40471726"/>
              <a:ext cx="4562475" cy="381000"/>
            </a:xfrm>
            <a:custGeom>
              <a:avLst/>
              <a:gdLst>
                <a:gd name="connsiteX0" fmla="*/ 0 w 4562475"/>
                <a:gd name="connsiteY0" fmla="*/ 0 h 381000"/>
                <a:gd name="connsiteX1" fmla="*/ 661559 w 4562475"/>
                <a:gd name="connsiteY1" fmla="*/ 0 h 381000"/>
                <a:gd name="connsiteX2" fmla="*/ 1140619 w 4562475"/>
                <a:gd name="connsiteY2" fmla="*/ 0 h 381000"/>
                <a:gd name="connsiteX3" fmla="*/ 1665303 w 4562475"/>
                <a:gd name="connsiteY3" fmla="*/ 0 h 381000"/>
                <a:gd name="connsiteX4" fmla="*/ 2235613 w 4562475"/>
                <a:gd name="connsiteY4" fmla="*/ 0 h 381000"/>
                <a:gd name="connsiteX5" fmla="*/ 2897172 w 4562475"/>
                <a:gd name="connsiteY5" fmla="*/ 0 h 381000"/>
                <a:gd name="connsiteX6" fmla="*/ 3421856 w 4562475"/>
                <a:gd name="connsiteY6" fmla="*/ 0 h 381000"/>
                <a:gd name="connsiteX7" fmla="*/ 3900916 w 4562475"/>
                <a:gd name="connsiteY7" fmla="*/ 0 h 381000"/>
                <a:gd name="connsiteX8" fmla="*/ 4562475 w 4562475"/>
                <a:gd name="connsiteY8" fmla="*/ 0 h 381000"/>
                <a:gd name="connsiteX9" fmla="*/ 4562475 w 4562475"/>
                <a:gd name="connsiteY9" fmla="*/ 381000 h 381000"/>
                <a:gd name="connsiteX10" fmla="*/ 3992166 w 4562475"/>
                <a:gd name="connsiteY10" fmla="*/ 381000 h 381000"/>
                <a:gd name="connsiteX11" fmla="*/ 3513106 w 4562475"/>
                <a:gd name="connsiteY11" fmla="*/ 381000 h 381000"/>
                <a:gd name="connsiteX12" fmla="*/ 2942796 w 4562475"/>
                <a:gd name="connsiteY12" fmla="*/ 381000 h 381000"/>
                <a:gd name="connsiteX13" fmla="*/ 2463737 w 4562475"/>
                <a:gd name="connsiteY13" fmla="*/ 381000 h 381000"/>
                <a:gd name="connsiteX14" fmla="*/ 1893427 w 4562475"/>
                <a:gd name="connsiteY14" fmla="*/ 381000 h 381000"/>
                <a:gd name="connsiteX15" fmla="*/ 1323118 w 4562475"/>
                <a:gd name="connsiteY15" fmla="*/ 381000 h 381000"/>
                <a:gd name="connsiteX16" fmla="*/ 707184 w 4562475"/>
                <a:gd name="connsiteY16" fmla="*/ 381000 h 381000"/>
                <a:gd name="connsiteX17" fmla="*/ 0 w 4562475"/>
                <a:gd name="connsiteY17" fmla="*/ 381000 h 381000"/>
                <a:gd name="connsiteX18" fmla="*/ 0 w 4562475"/>
                <a:gd name="connsiteY18" fmla="*/ 0 h 3810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</a:cxnLst>
              <a:rect l="l" t="t" r="r" b="b"/>
              <a:pathLst>
                <a:path w="4562475" h="381000" fill="none" extrusionOk="0">
                  <a:moveTo>
                    <a:pt x="0" y="0"/>
                  </a:moveTo>
                  <a:cubicBezTo>
                    <a:pt x="310741" y="-36813"/>
                    <a:pt x="350780" y="52305"/>
                    <a:pt x="661559" y="0"/>
                  </a:cubicBezTo>
                  <a:cubicBezTo>
                    <a:pt x="972338" y="-52305"/>
                    <a:pt x="954347" y="34882"/>
                    <a:pt x="1140619" y="0"/>
                  </a:cubicBezTo>
                  <a:cubicBezTo>
                    <a:pt x="1326891" y="-34882"/>
                    <a:pt x="1427962" y="25169"/>
                    <a:pt x="1665303" y="0"/>
                  </a:cubicBezTo>
                  <a:cubicBezTo>
                    <a:pt x="1902644" y="-25169"/>
                    <a:pt x="2041975" y="45294"/>
                    <a:pt x="2235613" y="0"/>
                  </a:cubicBezTo>
                  <a:cubicBezTo>
                    <a:pt x="2429251" y="-45294"/>
                    <a:pt x="2727138" y="73135"/>
                    <a:pt x="2897172" y="0"/>
                  </a:cubicBezTo>
                  <a:cubicBezTo>
                    <a:pt x="3067206" y="-73135"/>
                    <a:pt x="3298755" y="4291"/>
                    <a:pt x="3421856" y="0"/>
                  </a:cubicBezTo>
                  <a:cubicBezTo>
                    <a:pt x="3544957" y="-4291"/>
                    <a:pt x="3735667" y="54525"/>
                    <a:pt x="3900916" y="0"/>
                  </a:cubicBezTo>
                  <a:cubicBezTo>
                    <a:pt x="4066165" y="-54525"/>
                    <a:pt x="4290399" y="11381"/>
                    <a:pt x="4562475" y="0"/>
                  </a:cubicBezTo>
                  <a:cubicBezTo>
                    <a:pt x="4593390" y="187460"/>
                    <a:pt x="4538572" y="221961"/>
                    <a:pt x="4562475" y="381000"/>
                  </a:cubicBezTo>
                  <a:cubicBezTo>
                    <a:pt x="4341171" y="431727"/>
                    <a:pt x="4266102" y="325913"/>
                    <a:pt x="3992166" y="381000"/>
                  </a:cubicBezTo>
                  <a:cubicBezTo>
                    <a:pt x="3718230" y="436087"/>
                    <a:pt x="3638815" y="357728"/>
                    <a:pt x="3513106" y="381000"/>
                  </a:cubicBezTo>
                  <a:cubicBezTo>
                    <a:pt x="3387397" y="404272"/>
                    <a:pt x="3191151" y="345439"/>
                    <a:pt x="2942796" y="381000"/>
                  </a:cubicBezTo>
                  <a:cubicBezTo>
                    <a:pt x="2694441" y="416561"/>
                    <a:pt x="2653032" y="372936"/>
                    <a:pt x="2463737" y="381000"/>
                  </a:cubicBezTo>
                  <a:cubicBezTo>
                    <a:pt x="2274442" y="389064"/>
                    <a:pt x="2046055" y="327813"/>
                    <a:pt x="1893427" y="381000"/>
                  </a:cubicBezTo>
                  <a:cubicBezTo>
                    <a:pt x="1740799" y="434187"/>
                    <a:pt x="1475088" y="364842"/>
                    <a:pt x="1323118" y="381000"/>
                  </a:cubicBezTo>
                  <a:cubicBezTo>
                    <a:pt x="1171148" y="397158"/>
                    <a:pt x="987627" y="332128"/>
                    <a:pt x="707184" y="381000"/>
                  </a:cubicBezTo>
                  <a:cubicBezTo>
                    <a:pt x="426741" y="429872"/>
                    <a:pt x="162696" y="339273"/>
                    <a:pt x="0" y="381000"/>
                  </a:cubicBezTo>
                  <a:cubicBezTo>
                    <a:pt x="-17713" y="227720"/>
                    <a:pt x="28507" y="110824"/>
                    <a:pt x="0" y="0"/>
                  </a:cubicBezTo>
                  <a:close/>
                </a:path>
                <a:path w="4562475" h="381000" stroke="0" extrusionOk="0">
                  <a:moveTo>
                    <a:pt x="0" y="0"/>
                  </a:moveTo>
                  <a:cubicBezTo>
                    <a:pt x="135523" y="-37178"/>
                    <a:pt x="381878" y="55815"/>
                    <a:pt x="524685" y="0"/>
                  </a:cubicBezTo>
                  <a:cubicBezTo>
                    <a:pt x="667492" y="-55815"/>
                    <a:pt x="974877" y="53048"/>
                    <a:pt x="1094994" y="0"/>
                  </a:cubicBezTo>
                  <a:cubicBezTo>
                    <a:pt x="1215111" y="-53048"/>
                    <a:pt x="1506398" y="49169"/>
                    <a:pt x="1756553" y="0"/>
                  </a:cubicBezTo>
                  <a:cubicBezTo>
                    <a:pt x="2006708" y="-49169"/>
                    <a:pt x="2249386" y="49385"/>
                    <a:pt x="2418112" y="0"/>
                  </a:cubicBezTo>
                  <a:cubicBezTo>
                    <a:pt x="2586838" y="-49385"/>
                    <a:pt x="2812935" y="6864"/>
                    <a:pt x="3079671" y="0"/>
                  </a:cubicBezTo>
                  <a:cubicBezTo>
                    <a:pt x="3346407" y="-6864"/>
                    <a:pt x="3405637" y="8555"/>
                    <a:pt x="3604355" y="0"/>
                  </a:cubicBezTo>
                  <a:cubicBezTo>
                    <a:pt x="3803073" y="-8555"/>
                    <a:pt x="4207487" y="107095"/>
                    <a:pt x="4562475" y="0"/>
                  </a:cubicBezTo>
                  <a:cubicBezTo>
                    <a:pt x="4603694" y="131094"/>
                    <a:pt x="4524767" y="261653"/>
                    <a:pt x="4562475" y="381000"/>
                  </a:cubicBezTo>
                  <a:cubicBezTo>
                    <a:pt x="4385020" y="429780"/>
                    <a:pt x="4265858" y="368651"/>
                    <a:pt x="4083415" y="381000"/>
                  </a:cubicBezTo>
                  <a:cubicBezTo>
                    <a:pt x="3900972" y="393349"/>
                    <a:pt x="3798926" y="360381"/>
                    <a:pt x="3604355" y="381000"/>
                  </a:cubicBezTo>
                  <a:cubicBezTo>
                    <a:pt x="3409784" y="401619"/>
                    <a:pt x="3147334" y="323478"/>
                    <a:pt x="2942796" y="381000"/>
                  </a:cubicBezTo>
                  <a:cubicBezTo>
                    <a:pt x="2738258" y="438522"/>
                    <a:pt x="2686413" y="368517"/>
                    <a:pt x="2463737" y="381000"/>
                  </a:cubicBezTo>
                  <a:cubicBezTo>
                    <a:pt x="2241061" y="393483"/>
                    <a:pt x="2100295" y="331527"/>
                    <a:pt x="1893427" y="381000"/>
                  </a:cubicBezTo>
                  <a:cubicBezTo>
                    <a:pt x="1686559" y="430473"/>
                    <a:pt x="1581213" y="378243"/>
                    <a:pt x="1414367" y="381000"/>
                  </a:cubicBezTo>
                  <a:cubicBezTo>
                    <a:pt x="1247521" y="383757"/>
                    <a:pt x="972006" y="354469"/>
                    <a:pt x="844058" y="381000"/>
                  </a:cubicBezTo>
                  <a:cubicBezTo>
                    <a:pt x="716110" y="407531"/>
                    <a:pt x="278794" y="349591"/>
                    <a:pt x="0" y="381000"/>
                  </a:cubicBezTo>
                  <a:cubicBezTo>
                    <a:pt x="-19076" y="281220"/>
                    <a:pt x="14885" y="132538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Seja</a:t>
              </a:r>
              <a14:m>
                <m:oMath xmlns:m="http://schemas.openxmlformats.org/officeDocument/2006/math">
                  <m:r>
                    <a:rPr lang="pt-PT" sz="11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t-PT" sz="11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𝐗</m:t>
                  </m:r>
                  <m:r>
                    <a:rPr lang="pt-PT" sz="11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: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𝑷𝑨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𝑷𝑩</m:t>
                  </m:r>
                </m:oMath>
              </a14:m>
              <a:r>
                <a:rPr lang="pt-PT" sz="1100"/>
                <a:t> 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N(0,036-0,03;</a:t>
              </a:r>
              <a14:m>
                <m:oMath xmlns:m="http://schemas.openxmlformats.org/officeDocument/2006/math">
                  <m:f>
                    <m:f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𝟎𝟑𝟔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×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𝟎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,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𝟗𝟔𝟒</m:t>
                      </m:r>
                    </m:num>
                    <m:den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𝟒𝟓</m:t>
                      </m:r>
                    </m:den>
                  </m:f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14:m>
                <m:oMath xmlns:m="http://schemas.openxmlformats.org/officeDocument/2006/math">
                  <m:f>
                    <m:f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𝟎𝟑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×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𝟎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,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𝟗𝟕</m:t>
                      </m:r>
                    </m:num>
                    <m:den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𝟓𝟓</m:t>
                      </m:r>
                    </m:den>
                  </m:f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Choice>
      <mc:Fallback xmlns="">
        <xdr:sp macro="" textlink="">
          <xdr:nvSpPr>
            <xdr:cNvPr id="36" name="CaixaDeTexto 41">
              <a:extLst>
                <a:ext uri="{FF2B5EF4-FFF2-40B4-BE49-F238E27FC236}">
                  <a16:creationId xmlns:a16="http://schemas.microsoft.com/office/drawing/2014/main" id="{32C30545-959A-41CA-9D66-18D6C18B2366}"/>
                </a:ext>
                <a:ext uri="{147F2762-F138-4A5C-976F-8EAC2B608ADB}">
                  <a16:predDERef xmlns:a16="http://schemas.microsoft.com/office/drawing/2014/main" pred="{3423F407-20F9-46AA-9572-E0D172C84A05}"/>
                </a:ext>
              </a:extLst>
            </xdr:cNvPr>
            <xdr:cNvSpPr txBox="1"/>
          </xdr:nvSpPr>
          <xdr:spPr>
            <a:xfrm>
              <a:off x="3790949" y="41233726"/>
              <a:ext cx="4562475" cy="381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custGeom>
                      <a:avLst/>
                      <a:gdLst>
                        <a:gd name="connsiteX0" fmla="*/ 0 w 4562475"/>
                        <a:gd name="connsiteY0" fmla="*/ 0 h 381000"/>
                        <a:gd name="connsiteX1" fmla="*/ 661559 w 4562475"/>
                        <a:gd name="connsiteY1" fmla="*/ 0 h 381000"/>
                        <a:gd name="connsiteX2" fmla="*/ 1140619 w 4562475"/>
                        <a:gd name="connsiteY2" fmla="*/ 0 h 381000"/>
                        <a:gd name="connsiteX3" fmla="*/ 1665303 w 4562475"/>
                        <a:gd name="connsiteY3" fmla="*/ 0 h 381000"/>
                        <a:gd name="connsiteX4" fmla="*/ 2235613 w 4562475"/>
                        <a:gd name="connsiteY4" fmla="*/ 0 h 381000"/>
                        <a:gd name="connsiteX5" fmla="*/ 2897172 w 4562475"/>
                        <a:gd name="connsiteY5" fmla="*/ 0 h 381000"/>
                        <a:gd name="connsiteX6" fmla="*/ 3421856 w 4562475"/>
                        <a:gd name="connsiteY6" fmla="*/ 0 h 381000"/>
                        <a:gd name="connsiteX7" fmla="*/ 3900916 w 4562475"/>
                        <a:gd name="connsiteY7" fmla="*/ 0 h 381000"/>
                        <a:gd name="connsiteX8" fmla="*/ 4562475 w 4562475"/>
                        <a:gd name="connsiteY8" fmla="*/ 0 h 381000"/>
                        <a:gd name="connsiteX9" fmla="*/ 4562475 w 4562475"/>
                        <a:gd name="connsiteY9" fmla="*/ 381000 h 381000"/>
                        <a:gd name="connsiteX10" fmla="*/ 3992166 w 4562475"/>
                        <a:gd name="connsiteY10" fmla="*/ 381000 h 381000"/>
                        <a:gd name="connsiteX11" fmla="*/ 3513106 w 4562475"/>
                        <a:gd name="connsiteY11" fmla="*/ 381000 h 381000"/>
                        <a:gd name="connsiteX12" fmla="*/ 2942796 w 4562475"/>
                        <a:gd name="connsiteY12" fmla="*/ 381000 h 381000"/>
                        <a:gd name="connsiteX13" fmla="*/ 2463737 w 4562475"/>
                        <a:gd name="connsiteY13" fmla="*/ 381000 h 381000"/>
                        <a:gd name="connsiteX14" fmla="*/ 1893427 w 4562475"/>
                        <a:gd name="connsiteY14" fmla="*/ 381000 h 381000"/>
                        <a:gd name="connsiteX15" fmla="*/ 1323118 w 4562475"/>
                        <a:gd name="connsiteY15" fmla="*/ 381000 h 381000"/>
                        <a:gd name="connsiteX16" fmla="*/ 707184 w 4562475"/>
                        <a:gd name="connsiteY16" fmla="*/ 381000 h 381000"/>
                        <a:gd name="connsiteX17" fmla="*/ 0 w 4562475"/>
                        <a:gd name="connsiteY17" fmla="*/ 381000 h 381000"/>
                        <a:gd name="connsiteX18" fmla="*/ 0 w 4562475"/>
                        <a:gd name="connsiteY18" fmla="*/ 0 h 38100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  <a:cxn ang="0">
                          <a:pos x="connsiteX9" y="connsiteY9"/>
                        </a:cxn>
                        <a:cxn ang="0">
                          <a:pos x="connsiteX10" y="connsiteY10"/>
                        </a:cxn>
                        <a:cxn ang="0">
                          <a:pos x="connsiteX11" y="connsiteY11"/>
                        </a:cxn>
                        <a:cxn ang="0">
                          <a:pos x="connsiteX12" y="connsiteY12"/>
                        </a:cxn>
                        <a:cxn ang="0">
                          <a:pos x="connsiteX13" y="connsiteY13"/>
                        </a:cxn>
                        <a:cxn ang="0">
                          <a:pos x="connsiteX14" y="connsiteY14"/>
                        </a:cxn>
                        <a:cxn ang="0">
                          <a:pos x="connsiteX15" y="connsiteY15"/>
                        </a:cxn>
                        <a:cxn ang="0">
                          <a:pos x="connsiteX16" y="connsiteY16"/>
                        </a:cxn>
                        <a:cxn ang="0">
                          <a:pos x="connsiteX17" y="connsiteY17"/>
                        </a:cxn>
                        <a:cxn ang="0">
                          <a:pos x="connsiteX18" y="connsiteY18"/>
                        </a:cxn>
                      </a:cxnLst>
                      <a:rect l="l" t="t" r="r" b="b"/>
                      <a:pathLst>
                        <a:path w="4562475" h="381000" fill="none" extrusionOk="0">
                          <a:moveTo>
                            <a:pt x="0" y="0"/>
                          </a:moveTo>
                          <a:cubicBezTo>
                            <a:pt x="310741" y="-36813"/>
                            <a:pt x="350780" y="52305"/>
                            <a:pt x="661559" y="0"/>
                          </a:cubicBezTo>
                          <a:cubicBezTo>
                            <a:pt x="972338" y="-52305"/>
                            <a:pt x="954347" y="34882"/>
                            <a:pt x="1140619" y="0"/>
                          </a:cubicBezTo>
                          <a:cubicBezTo>
                            <a:pt x="1326891" y="-34882"/>
                            <a:pt x="1427962" y="25169"/>
                            <a:pt x="1665303" y="0"/>
                          </a:cubicBezTo>
                          <a:cubicBezTo>
                            <a:pt x="1902644" y="-25169"/>
                            <a:pt x="2041975" y="45294"/>
                            <a:pt x="2235613" y="0"/>
                          </a:cubicBezTo>
                          <a:cubicBezTo>
                            <a:pt x="2429251" y="-45294"/>
                            <a:pt x="2727138" y="73135"/>
                            <a:pt x="2897172" y="0"/>
                          </a:cubicBezTo>
                          <a:cubicBezTo>
                            <a:pt x="3067206" y="-73135"/>
                            <a:pt x="3298755" y="4291"/>
                            <a:pt x="3421856" y="0"/>
                          </a:cubicBezTo>
                          <a:cubicBezTo>
                            <a:pt x="3544957" y="-4291"/>
                            <a:pt x="3735667" y="54525"/>
                            <a:pt x="3900916" y="0"/>
                          </a:cubicBezTo>
                          <a:cubicBezTo>
                            <a:pt x="4066165" y="-54525"/>
                            <a:pt x="4290399" y="11381"/>
                            <a:pt x="4562475" y="0"/>
                          </a:cubicBezTo>
                          <a:cubicBezTo>
                            <a:pt x="4593390" y="187460"/>
                            <a:pt x="4538572" y="221961"/>
                            <a:pt x="4562475" y="381000"/>
                          </a:cubicBezTo>
                          <a:cubicBezTo>
                            <a:pt x="4341171" y="431727"/>
                            <a:pt x="4266102" y="325913"/>
                            <a:pt x="3992166" y="381000"/>
                          </a:cubicBezTo>
                          <a:cubicBezTo>
                            <a:pt x="3718230" y="436087"/>
                            <a:pt x="3638815" y="357728"/>
                            <a:pt x="3513106" y="381000"/>
                          </a:cubicBezTo>
                          <a:cubicBezTo>
                            <a:pt x="3387397" y="404272"/>
                            <a:pt x="3191151" y="345439"/>
                            <a:pt x="2942796" y="381000"/>
                          </a:cubicBezTo>
                          <a:cubicBezTo>
                            <a:pt x="2694441" y="416561"/>
                            <a:pt x="2653032" y="372936"/>
                            <a:pt x="2463737" y="381000"/>
                          </a:cubicBezTo>
                          <a:cubicBezTo>
                            <a:pt x="2274442" y="389064"/>
                            <a:pt x="2046055" y="327813"/>
                            <a:pt x="1893427" y="381000"/>
                          </a:cubicBezTo>
                          <a:cubicBezTo>
                            <a:pt x="1740799" y="434187"/>
                            <a:pt x="1475088" y="364842"/>
                            <a:pt x="1323118" y="381000"/>
                          </a:cubicBezTo>
                          <a:cubicBezTo>
                            <a:pt x="1171148" y="397158"/>
                            <a:pt x="987627" y="332128"/>
                            <a:pt x="707184" y="381000"/>
                          </a:cubicBezTo>
                          <a:cubicBezTo>
                            <a:pt x="426741" y="429872"/>
                            <a:pt x="162696" y="339273"/>
                            <a:pt x="0" y="381000"/>
                          </a:cubicBezTo>
                          <a:cubicBezTo>
                            <a:pt x="-17713" y="227720"/>
                            <a:pt x="28507" y="110824"/>
                            <a:pt x="0" y="0"/>
                          </a:cubicBezTo>
                          <a:close/>
                        </a:path>
                        <a:path w="4562475" h="381000" stroke="0" extrusionOk="0">
                          <a:moveTo>
                            <a:pt x="0" y="0"/>
                          </a:moveTo>
                          <a:cubicBezTo>
                            <a:pt x="135523" y="-37178"/>
                            <a:pt x="381878" y="55815"/>
                            <a:pt x="524685" y="0"/>
                          </a:cubicBezTo>
                          <a:cubicBezTo>
                            <a:pt x="667492" y="-55815"/>
                            <a:pt x="974877" y="53048"/>
                            <a:pt x="1094994" y="0"/>
                          </a:cubicBezTo>
                          <a:cubicBezTo>
                            <a:pt x="1215111" y="-53048"/>
                            <a:pt x="1506398" y="49169"/>
                            <a:pt x="1756553" y="0"/>
                          </a:cubicBezTo>
                          <a:cubicBezTo>
                            <a:pt x="2006708" y="-49169"/>
                            <a:pt x="2249386" y="49385"/>
                            <a:pt x="2418112" y="0"/>
                          </a:cubicBezTo>
                          <a:cubicBezTo>
                            <a:pt x="2586838" y="-49385"/>
                            <a:pt x="2812935" y="6864"/>
                            <a:pt x="3079671" y="0"/>
                          </a:cubicBezTo>
                          <a:cubicBezTo>
                            <a:pt x="3346407" y="-6864"/>
                            <a:pt x="3405637" y="8555"/>
                            <a:pt x="3604355" y="0"/>
                          </a:cubicBezTo>
                          <a:cubicBezTo>
                            <a:pt x="3803073" y="-8555"/>
                            <a:pt x="4207487" y="107095"/>
                            <a:pt x="4562475" y="0"/>
                          </a:cubicBezTo>
                          <a:cubicBezTo>
                            <a:pt x="4603694" y="131094"/>
                            <a:pt x="4524767" y="261653"/>
                            <a:pt x="4562475" y="381000"/>
                          </a:cubicBezTo>
                          <a:cubicBezTo>
                            <a:pt x="4385020" y="429780"/>
                            <a:pt x="4265858" y="368651"/>
                            <a:pt x="4083415" y="381000"/>
                          </a:cubicBezTo>
                          <a:cubicBezTo>
                            <a:pt x="3900972" y="393349"/>
                            <a:pt x="3798926" y="360381"/>
                            <a:pt x="3604355" y="381000"/>
                          </a:cubicBezTo>
                          <a:cubicBezTo>
                            <a:pt x="3409784" y="401619"/>
                            <a:pt x="3147334" y="323478"/>
                            <a:pt x="2942796" y="381000"/>
                          </a:cubicBezTo>
                          <a:cubicBezTo>
                            <a:pt x="2738258" y="438522"/>
                            <a:pt x="2686413" y="368517"/>
                            <a:pt x="2463737" y="381000"/>
                          </a:cubicBezTo>
                          <a:cubicBezTo>
                            <a:pt x="2241061" y="393483"/>
                            <a:pt x="2100295" y="331527"/>
                            <a:pt x="1893427" y="381000"/>
                          </a:cubicBezTo>
                          <a:cubicBezTo>
                            <a:pt x="1686559" y="430473"/>
                            <a:pt x="1581213" y="378243"/>
                            <a:pt x="1414367" y="381000"/>
                          </a:cubicBezTo>
                          <a:cubicBezTo>
                            <a:pt x="1247521" y="383757"/>
                            <a:pt x="972006" y="354469"/>
                            <a:pt x="844058" y="381000"/>
                          </a:cubicBezTo>
                          <a:cubicBezTo>
                            <a:pt x="716110" y="407531"/>
                            <a:pt x="278794" y="349591"/>
                            <a:pt x="0" y="381000"/>
                          </a:cubicBezTo>
                          <a:cubicBezTo>
                            <a:pt x="-19076" y="281220"/>
                            <a:pt x="14885" y="132538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Seja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𝐗:𝑷𝑨−𝑷𝑩</a:t>
              </a:r>
              <a:r>
                <a:rPr lang="pt-PT" sz="1100"/>
                <a:t> 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N(0,036-0,03;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(𝟎,𝟎𝟑𝟔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×𝟎,𝟗𝟔𝟒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)/𝟒𝟓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(𝟎,𝟎𝟑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×𝟎,𝟗𝟕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)/𝟓𝟓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23"/>
  <sheetViews>
    <sheetView tabSelected="1" topLeftCell="A58" zoomScale="85" zoomScaleNormal="85" workbookViewId="0">
      <selection activeCell="K217" sqref="K217"/>
    </sheetView>
  </sheetViews>
  <sheetFormatPr defaultColWidth="8.88671875" defaultRowHeight="14.4" x14ac:dyDescent="0.3"/>
  <cols>
    <col min="1" max="2" width="8.88671875" style="5"/>
    <col min="3" max="3" width="9.77734375" style="5" bestFit="1" customWidth="1"/>
    <col min="4" max="6" width="8.88671875" style="5"/>
    <col min="7" max="7" width="9.109375" style="5" customWidth="1"/>
    <col min="8" max="8" width="8.88671875" style="5"/>
    <col min="9" max="9" width="10.5546875" style="5" bestFit="1" customWidth="1"/>
    <col min="10" max="16384" width="8.88671875" style="5"/>
  </cols>
  <sheetData>
    <row r="1" spans="2:13" ht="15" thickBot="1" x14ac:dyDescent="0.35">
      <c r="B1" s="26" t="s">
        <v>0</v>
      </c>
      <c r="C1" s="26"/>
      <c r="D1" s="26"/>
      <c r="E1" s="1">
        <v>1</v>
      </c>
      <c r="F1" s="2">
        <v>1</v>
      </c>
      <c r="G1" s="2">
        <v>9</v>
      </c>
      <c r="H1" s="2">
        <v>0</v>
      </c>
      <c r="I1" s="2">
        <v>4</v>
      </c>
      <c r="J1" s="2">
        <v>0</v>
      </c>
      <c r="K1" s="3">
        <v>2</v>
      </c>
    </row>
    <row r="2" spans="2:13" ht="15" thickBot="1" x14ac:dyDescent="0.35">
      <c r="B2" s="26"/>
      <c r="C2" s="26"/>
      <c r="D2" s="26"/>
      <c r="E2" s="1">
        <v>1</v>
      </c>
      <c r="F2" s="2">
        <v>1</v>
      </c>
      <c r="G2" s="2">
        <v>9</v>
      </c>
      <c r="H2" s="2">
        <v>1</v>
      </c>
      <c r="I2" s="2">
        <v>0</v>
      </c>
      <c r="J2" s="2">
        <v>4</v>
      </c>
      <c r="K2" s="3">
        <v>5</v>
      </c>
    </row>
    <row r="3" spans="2:13" ht="15" thickBot="1" x14ac:dyDescent="0.35">
      <c r="B3" s="26"/>
      <c r="C3" s="26"/>
      <c r="D3" s="26"/>
      <c r="E3" s="1">
        <v>1</v>
      </c>
      <c r="F3" s="2">
        <v>1</v>
      </c>
      <c r="G3" s="2">
        <v>9</v>
      </c>
      <c r="H3" s="2">
        <v>1</v>
      </c>
      <c r="I3" s="2">
        <v>0</v>
      </c>
      <c r="J3" s="2">
        <v>9</v>
      </c>
      <c r="K3" s="3">
        <v>1</v>
      </c>
    </row>
    <row r="4" spans="2:13" ht="15" thickBot="1" x14ac:dyDescent="0.35">
      <c r="B4" s="26"/>
      <c r="C4" s="26"/>
      <c r="D4" s="26"/>
      <c r="E4" s="1">
        <v>1</v>
      </c>
      <c r="F4" s="2">
        <v>1</v>
      </c>
      <c r="G4" s="2">
        <v>9</v>
      </c>
      <c r="H4" s="2">
        <v>1</v>
      </c>
      <c r="I4" s="2">
        <v>6</v>
      </c>
      <c r="J4" s="2">
        <v>0</v>
      </c>
      <c r="K4" s="3">
        <v>4</v>
      </c>
    </row>
    <row r="5" spans="2:13" ht="15" thickBot="1" x14ac:dyDescent="0.35">
      <c r="B5" s="26"/>
      <c r="C5" s="26"/>
      <c r="D5" s="26"/>
      <c r="E5" s="1">
        <v>1</v>
      </c>
      <c r="F5" s="2">
        <v>1</v>
      </c>
      <c r="G5" s="2">
        <v>9</v>
      </c>
      <c r="H5" s="2">
        <v>1</v>
      </c>
      <c r="I5" s="2">
        <v>8</v>
      </c>
      <c r="J5" s="2">
        <v>7</v>
      </c>
      <c r="K5" s="3">
        <v>9</v>
      </c>
    </row>
    <row r="8" spans="2:13" ht="20.399999999999999" thickBot="1" x14ac:dyDescent="0.45">
      <c r="B8" s="6" t="s">
        <v>1</v>
      </c>
    </row>
    <row r="9" spans="2:13" ht="15" thickTop="1" x14ac:dyDescent="0.3"/>
    <row r="10" spans="2:13" x14ac:dyDescent="0.3"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2:13" x14ac:dyDescent="0.3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11"/>
    </row>
    <row r="12" spans="2:13" x14ac:dyDescent="0.3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11"/>
    </row>
    <row r="13" spans="2:13" x14ac:dyDescent="0.3"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6" spans="2:13" ht="18" thickBot="1" x14ac:dyDescent="0.4">
      <c r="B16" s="4" t="s">
        <v>2</v>
      </c>
      <c r="C16" s="27" t="s">
        <v>3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spans="2:17" ht="15" thickTop="1" x14ac:dyDescent="0.3"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</row>
    <row r="18" spans="2:17" x14ac:dyDescent="0.3"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2:17" x14ac:dyDescent="0.3">
      <c r="F19" s="29" t="s">
        <v>4</v>
      </c>
      <c r="G19" s="29"/>
      <c r="H19" s="29"/>
      <c r="I19" s="29"/>
      <c r="J19" s="29"/>
      <c r="K19" s="29"/>
    </row>
    <row r="20" spans="2:17" x14ac:dyDescent="0.3">
      <c r="F20" s="29" t="s">
        <v>5</v>
      </c>
      <c r="G20" s="29"/>
      <c r="H20" s="29"/>
      <c r="I20" s="29"/>
      <c r="J20" s="29"/>
      <c r="K20" s="29"/>
    </row>
    <row r="21" spans="2:17" x14ac:dyDescent="0.3">
      <c r="N21" s="12" t="s">
        <v>6</v>
      </c>
      <c r="O21" s="13">
        <f>12.5*49</f>
        <v>612.5</v>
      </c>
    </row>
    <row r="22" spans="2:17" x14ac:dyDescent="0.3">
      <c r="N22" s="12" t="s">
        <v>7</v>
      </c>
      <c r="O22" s="13">
        <f>SQRT((3.5^2)*49)</f>
        <v>24.5</v>
      </c>
    </row>
    <row r="24" spans="2:17" x14ac:dyDescent="0.3">
      <c r="B24" s="28" t="s">
        <v>8</v>
      </c>
      <c r="C24" s="28"/>
      <c r="D24" s="28"/>
      <c r="E24" s="37">
        <f>1-_xlfn.NORM.DIST(614,O21,O22,TRUE)</f>
        <v>0.47559021313890049</v>
      </c>
      <c r="F24" s="10"/>
      <c r="G24" s="10"/>
      <c r="H24" s="10"/>
    </row>
    <row r="30" spans="2:17" x14ac:dyDescent="0.3">
      <c r="B30" s="9" t="s">
        <v>9</v>
      </c>
      <c r="C30" s="24" t="s">
        <v>24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</row>
    <row r="31" spans="2:17" x14ac:dyDescent="0.3"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</row>
    <row r="34" spans="2:13" ht="18" thickBot="1" x14ac:dyDescent="0.4">
      <c r="B34" s="4" t="s">
        <v>10</v>
      </c>
      <c r="C34" s="27" t="s">
        <v>11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2:13" ht="15" thickTop="1" x14ac:dyDescent="0.3"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</row>
    <row r="44" spans="2:13" x14ac:dyDescent="0.3">
      <c r="B44" s="12" t="s">
        <v>6</v>
      </c>
      <c r="C44" s="15">
        <f>12.5</f>
        <v>12.5</v>
      </c>
    </row>
    <row r="45" spans="2:13" x14ac:dyDescent="0.3">
      <c r="B45" s="12" t="s">
        <v>7</v>
      </c>
      <c r="C45" s="15">
        <f>SQRT((3.5^2)/40)</f>
        <v>0.55339859052946638</v>
      </c>
    </row>
    <row r="47" spans="2:13" x14ac:dyDescent="0.3">
      <c r="B47" s="28" t="s">
        <v>25</v>
      </c>
      <c r="C47" s="28"/>
      <c r="D47" s="34">
        <f>1-_xlfn.NORM.DIST(13,C44,C45,TRUE)</f>
        <v>0.18312819791239143</v>
      </c>
    </row>
    <row r="51" spans="2:17" ht="15" thickBot="1" x14ac:dyDescent="0.35">
      <c r="B51" s="9" t="s">
        <v>9</v>
      </c>
      <c r="C51" s="24" t="s">
        <v>26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</row>
    <row r="52" spans="2:17" x14ac:dyDescent="0.3"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</row>
    <row r="55" spans="2:17" ht="20.399999999999999" thickBot="1" x14ac:dyDescent="0.45">
      <c r="B55" s="6" t="s">
        <v>12</v>
      </c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7" ht="15" thickTop="1" x14ac:dyDescent="0.3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64" spans="2:17" ht="18" thickBot="1" x14ac:dyDescent="0.4">
      <c r="B64" s="4" t="s">
        <v>2</v>
      </c>
      <c r="C64" s="27" t="s">
        <v>13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</row>
    <row r="65" spans="2:20" ht="15" thickTop="1" x14ac:dyDescent="0.3"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</row>
    <row r="67" spans="2:20" x14ac:dyDescent="0.3">
      <c r="E67" s="29" t="s">
        <v>14</v>
      </c>
      <c r="F67" s="29"/>
      <c r="G67" s="29"/>
      <c r="H67" s="29"/>
      <c r="I67" s="29"/>
      <c r="J67" s="29"/>
      <c r="O67" s="29" t="s">
        <v>15</v>
      </c>
      <c r="P67" s="29"/>
      <c r="Q67" s="29"/>
      <c r="R67" s="29"/>
      <c r="S67" s="29"/>
      <c r="T67" s="29"/>
    </row>
    <row r="68" spans="2:20" ht="18" customHeight="1" x14ac:dyDescent="0.3"/>
    <row r="70" spans="2:20" x14ac:dyDescent="0.3">
      <c r="O70" s="29" t="s">
        <v>16</v>
      </c>
      <c r="P70" s="29"/>
      <c r="Q70" s="29"/>
      <c r="R70" s="29"/>
      <c r="S70" s="29"/>
      <c r="T70" s="29"/>
    </row>
    <row r="71" spans="2:20" x14ac:dyDescent="0.3">
      <c r="B71" s="12" t="s">
        <v>6</v>
      </c>
      <c r="C71" s="16">
        <v>1.5</v>
      </c>
      <c r="D71" s="10"/>
      <c r="E71" s="10"/>
      <c r="F71" s="10"/>
      <c r="G71" s="10"/>
      <c r="H71" s="10"/>
      <c r="R71" s="12" t="s">
        <v>6</v>
      </c>
      <c r="S71" s="15">
        <v>14</v>
      </c>
    </row>
    <row r="72" spans="2:20" x14ac:dyDescent="0.3">
      <c r="B72" s="12" t="s">
        <v>7</v>
      </c>
      <c r="C72" s="13">
        <f>SQRT((S72^2)+(3.5^2))</f>
        <v>3.5590260840104371</v>
      </c>
      <c r="D72" s="10"/>
      <c r="E72" s="10"/>
      <c r="F72" s="10"/>
      <c r="G72" s="10"/>
      <c r="H72" s="10"/>
      <c r="R72" s="12" t="s">
        <v>7</v>
      </c>
      <c r="S72" s="15">
        <f>SQRT((2.5^2)/15)</f>
        <v>0.6454972243679028</v>
      </c>
    </row>
    <row r="75" spans="2:20" x14ac:dyDescent="0.3">
      <c r="B75" s="5" t="s">
        <v>29</v>
      </c>
      <c r="E75" s="35">
        <f>1-_xlfn.NORM.DIST(0,C71,C72,TRUE)</f>
        <v>0.6632917126831166</v>
      </c>
    </row>
    <row r="80" spans="2:20" ht="15" thickBot="1" x14ac:dyDescent="0.35">
      <c r="B80" s="9" t="s">
        <v>9</v>
      </c>
      <c r="C80" s="25" t="s">
        <v>36</v>
      </c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</row>
    <row r="81" spans="2:17" x14ac:dyDescent="0.3"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</row>
    <row r="84" spans="2:17" ht="18" thickBot="1" x14ac:dyDescent="0.4">
      <c r="B84" s="4" t="s">
        <v>10</v>
      </c>
      <c r="C84" s="27" t="s">
        <v>17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</row>
    <row r="85" spans="2:17" ht="15" thickTop="1" x14ac:dyDescent="0.3"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</row>
    <row r="87" spans="2:17" x14ac:dyDescent="0.3">
      <c r="B87" s="5" t="s">
        <v>27</v>
      </c>
    </row>
    <row r="89" spans="2:17" x14ac:dyDescent="0.3">
      <c r="B89" s="12" t="s">
        <v>28</v>
      </c>
      <c r="C89" s="17">
        <v>25</v>
      </c>
    </row>
    <row r="95" spans="2:17" x14ac:dyDescent="0.3">
      <c r="B95" s="12" t="s">
        <v>6</v>
      </c>
      <c r="C95" s="15">
        <v>14</v>
      </c>
    </row>
    <row r="96" spans="2:17" x14ac:dyDescent="0.3">
      <c r="B96" s="12" t="s">
        <v>7</v>
      </c>
      <c r="C96" s="15">
        <f>SQRT((2.5^2)/C89)</f>
        <v>0.5</v>
      </c>
    </row>
    <row r="98" spans="2:17" x14ac:dyDescent="0.3">
      <c r="B98" s="5" t="s">
        <v>30</v>
      </c>
    </row>
    <row r="99" spans="2:17" x14ac:dyDescent="0.3">
      <c r="B99" s="5" t="s">
        <v>31</v>
      </c>
    </row>
    <row r="100" spans="2:17" x14ac:dyDescent="0.3">
      <c r="B100" s="5" t="s">
        <v>32</v>
      </c>
    </row>
    <row r="101" spans="2:17" x14ac:dyDescent="0.3">
      <c r="B101" s="14" t="s">
        <v>35</v>
      </c>
      <c r="C101" s="5">
        <f>_xlfn.NORM.DIST(14,C95,C96,TRUE)-0.3015</f>
        <v>0.19850000000000001</v>
      </c>
    </row>
    <row r="103" spans="2:17" x14ac:dyDescent="0.3">
      <c r="B103" s="5" t="s">
        <v>33</v>
      </c>
    </row>
    <row r="105" spans="2:17" x14ac:dyDescent="0.3">
      <c r="B105" s="12" t="s">
        <v>34</v>
      </c>
      <c r="C105" s="36">
        <f>_xlfn.NORM.INV(C101,C95,C96)</f>
        <v>13.576504376254785</v>
      </c>
    </row>
    <row r="109" spans="2:17" ht="13.5" customHeight="1" x14ac:dyDescent="0.3"/>
    <row r="110" spans="2:17" ht="15" customHeight="1" x14ac:dyDescent="0.3"/>
    <row r="112" spans="2:17" ht="15" thickBot="1" x14ac:dyDescent="0.35">
      <c r="B112" s="9" t="s">
        <v>9</v>
      </c>
      <c r="C112" s="25" t="s">
        <v>52</v>
      </c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</row>
    <row r="113" spans="2:17" x14ac:dyDescent="0.3"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</row>
    <row r="115" spans="2:17" ht="18" thickBot="1" x14ac:dyDescent="0.4">
      <c r="B115" s="4" t="s">
        <v>18</v>
      </c>
      <c r="C115" s="22" t="s">
        <v>19</v>
      </c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</row>
    <row r="116" spans="2:17" ht="15" thickTop="1" x14ac:dyDescent="0.3"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</row>
    <row r="117" spans="2:17" x14ac:dyDescent="0.3"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</row>
    <row r="119" spans="2:17" x14ac:dyDescent="0.3">
      <c r="C119" s="30" t="s">
        <v>37</v>
      </c>
      <c r="D119" s="30"/>
      <c r="H119" s="30" t="s">
        <v>38</v>
      </c>
      <c r="I119" s="30"/>
    </row>
    <row r="120" spans="2:17" x14ac:dyDescent="0.3">
      <c r="C120" s="19" t="s">
        <v>28</v>
      </c>
      <c r="D120" s="17">
        <v>48</v>
      </c>
      <c r="H120" s="19" t="s">
        <v>28</v>
      </c>
      <c r="I120" s="17">
        <v>52</v>
      </c>
    </row>
    <row r="125" spans="2:17" x14ac:dyDescent="0.3">
      <c r="C125" s="12" t="s">
        <v>6</v>
      </c>
      <c r="D125" s="18">
        <f>12.5</f>
        <v>12.5</v>
      </c>
      <c r="H125" s="12" t="s">
        <v>6</v>
      </c>
      <c r="I125" s="18">
        <f>14</f>
        <v>14</v>
      </c>
    </row>
    <row r="126" spans="2:17" x14ac:dyDescent="0.3">
      <c r="C126" s="12" t="s">
        <v>7</v>
      </c>
      <c r="D126" s="20">
        <f>SQRT((3.5^2)/D120)</f>
        <v>0.50518148554092257</v>
      </c>
      <c r="H126" s="12" t="s">
        <v>7</v>
      </c>
      <c r="I126" s="20">
        <f>SQRT((2.5^2)/I120)</f>
        <v>0.34668762264076819</v>
      </c>
    </row>
    <row r="128" spans="2:17" x14ac:dyDescent="0.3">
      <c r="C128" s="12" t="s">
        <v>6</v>
      </c>
      <c r="D128" s="21">
        <f>D125-I125</f>
        <v>-1.5</v>
      </c>
    </row>
    <row r="129" spans="2:17" x14ac:dyDescent="0.3">
      <c r="C129" s="12" t="s">
        <v>7</v>
      </c>
      <c r="D129" s="20">
        <f>SQRT((I126^2)+(D126^2))</f>
        <v>0.61269947039771555</v>
      </c>
    </row>
    <row r="131" spans="2:17" x14ac:dyDescent="0.3">
      <c r="C131" s="5" t="s">
        <v>39</v>
      </c>
    </row>
    <row r="133" spans="2:17" x14ac:dyDescent="0.3">
      <c r="C133" s="28" t="s">
        <v>40</v>
      </c>
      <c r="D133" s="28"/>
      <c r="E133" s="28"/>
      <c r="F133" s="28"/>
      <c r="G133" s="35">
        <f>_xlfn.NORM.DIST(0.25,D128,D129,TRUE)</f>
        <v>0.99785636082430085</v>
      </c>
    </row>
    <row r="137" spans="2:17" ht="15" thickBot="1" x14ac:dyDescent="0.35">
      <c r="B137" s="9" t="s">
        <v>9</v>
      </c>
      <c r="C137" s="24" t="s">
        <v>44</v>
      </c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</row>
    <row r="138" spans="2:17" x14ac:dyDescent="0.3"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</row>
    <row r="142" spans="2:17" ht="20.399999999999999" thickBot="1" x14ac:dyDescent="0.45">
      <c r="B142" s="6" t="s">
        <v>20</v>
      </c>
    </row>
    <row r="143" spans="2:17" ht="15" thickTop="1" x14ac:dyDescent="0.3"/>
    <row r="148" spans="2:13" ht="18" thickBot="1" x14ac:dyDescent="0.4">
      <c r="B148" s="4" t="s">
        <v>2</v>
      </c>
      <c r="C148" s="22" t="s">
        <v>21</v>
      </c>
      <c r="D148" s="31"/>
      <c r="E148" s="31"/>
      <c r="F148" s="31"/>
      <c r="G148" s="31"/>
      <c r="H148" s="31"/>
      <c r="I148" s="31"/>
      <c r="J148" s="31"/>
      <c r="K148" s="31"/>
      <c r="L148" s="31"/>
      <c r="M148" s="31"/>
    </row>
    <row r="149" spans="2:13" ht="15" thickTop="1" x14ac:dyDescent="0.3"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</row>
    <row r="151" spans="2:13" x14ac:dyDescent="0.3">
      <c r="C151" s="12" t="s">
        <v>41</v>
      </c>
      <c r="D151" s="32">
        <f>0.036</f>
        <v>3.5999999999999997E-2</v>
      </c>
    </row>
    <row r="152" spans="2:13" x14ac:dyDescent="0.3">
      <c r="C152" s="12" t="s">
        <v>42</v>
      </c>
      <c r="D152" s="32">
        <f>1-D151</f>
        <v>0.96399999999999997</v>
      </c>
    </row>
    <row r="153" spans="2:13" x14ac:dyDescent="0.3">
      <c r="C153" s="12" t="s">
        <v>28</v>
      </c>
      <c r="D153" s="33">
        <f>41</f>
        <v>41</v>
      </c>
    </row>
    <row r="155" spans="2:13" x14ac:dyDescent="0.3">
      <c r="C155" s="5" t="s">
        <v>49</v>
      </c>
    </row>
    <row r="159" spans="2:13" x14ac:dyDescent="0.3">
      <c r="C159" s="12" t="s">
        <v>6</v>
      </c>
      <c r="D159" s="32">
        <f>D151</f>
        <v>3.5999999999999997E-2</v>
      </c>
    </row>
    <row r="160" spans="2:13" x14ac:dyDescent="0.3">
      <c r="C160" s="12" t="s">
        <v>7</v>
      </c>
      <c r="D160" s="20">
        <f>SQRT((D151*D152)/D153)</f>
        <v>2.9093625150370037E-2</v>
      </c>
    </row>
    <row r="162" spans="2:17" x14ac:dyDescent="0.3">
      <c r="C162" s="5" t="s">
        <v>45</v>
      </c>
      <c r="F162" s="34">
        <f>1-_xlfn.NORM.DIST(0.03,D159,D160,TRUE)</f>
        <v>0.58169466365732081</v>
      </c>
    </row>
    <row r="168" spans="2:17" ht="15" thickBot="1" x14ac:dyDescent="0.35">
      <c r="B168" s="9" t="s">
        <v>9</v>
      </c>
      <c r="C168" s="24" t="s">
        <v>48</v>
      </c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</row>
    <row r="169" spans="2:17" x14ac:dyDescent="0.3"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</row>
    <row r="172" spans="2:17" ht="18" thickBot="1" x14ac:dyDescent="0.4">
      <c r="B172" s="4" t="s">
        <v>10</v>
      </c>
      <c r="C172" s="22" t="s">
        <v>22</v>
      </c>
      <c r="D172" s="31"/>
      <c r="E172" s="31"/>
      <c r="F172" s="31"/>
      <c r="G172" s="31"/>
      <c r="H172" s="31"/>
      <c r="I172" s="31"/>
      <c r="J172" s="31"/>
      <c r="K172" s="31"/>
      <c r="L172" s="31"/>
      <c r="M172" s="31"/>
    </row>
    <row r="173" spans="2:17" ht="15" thickTop="1" x14ac:dyDescent="0.3"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</row>
    <row r="175" spans="2:17" x14ac:dyDescent="0.3">
      <c r="C175" s="12" t="s">
        <v>46</v>
      </c>
      <c r="D175" s="32">
        <f>0.029</f>
        <v>2.9000000000000001E-2</v>
      </c>
    </row>
    <row r="176" spans="2:17" x14ac:dyDescent="0.3">
      <c r="C176" s="12" t="s">
        <v>47</v>
      </c>
      <c r="D176" s="32">
        <f>1-D175</f>
        <v>0.97099999999999997</v>
      </c>
    </row>
    <row r="177" spans="2:17" x14ac:dyDescent="0.3">
      <c r="C177" s="12" t="s">
        <v>28</v>
      </c>
      <c r="D177" s="33">
        <f>41</f>
        <v>41</v>
      </c>
    </row>
    <row r="179" spans="2:17" x14ac:dyDescent="0.3">
      <c r="C179" s="5" t="s">
        <v>43</v>
      </c>
    </row>
    <row r="184" spans="2:17" x14ac:dyDescent="0.3">
      <c r="C184" s="12" t="s">
        <v>6</v>
      </c>
      <c r="D184" s="18">
        <f>0.029</f>
        <v>2.9000000000000001E-2</v>
      </c>
      <c r="M184" s="34">
        <f>(_xlfn.NORM.DIST(0.0315,D184,D185,TRUE)-_xlfn.NORM.DIST(0.0295,D184,D185,TRUE))/_xlfn.NORM.DIST(0.0315,D184,D185,TRUE)</f>
        <v>5.6483978982420635E-2</v>
      </c>
    </row>
    <row r="185" spans="2:17" x14ac:dyDescent="0.3">
      <c r="C185" s="12" t="s">
        <v>7</v>
      </c>
      <c r="D185" s="20">
        <f>SQRT((D175*D176)/D177)</f>
        <v>2.6206962396446872E-2</v>
      </c>
    </row>
    <row r="190" spans="2:17" ht="15" thickBot="1" x14ac:dyDescent="0.35">
      <c r="B190" s="9" t="s">
        <v>9</v>
      </c>
      <c r="C190" s="24" t="s">
        <v>51</v>
      </c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</row>
    <row r="191" spans="2:17" x14ac:dyDescent="0.3"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</row>
    <row r="194" spans="2:17" ht="18" thickBot="1" x14ac:dyDescent="0.4">
      <c r="B194" s="4" t="s">
        <v>18</v>
      </c>
      <c r="C194" s="22" t="s">
        <v>23</v>
      </c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</row>
    <row r="195" spans="2:17" ht="15" thickTop="1" x14ac:dyDescent="0.3"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</row>
    <row r="196" spans="2:17" x14ac:dyDescent="0.3"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</row>
    <row r="198" spans="2:17" x14ac:dyDescent="0.3">
      <c r="C198" s="38" t="s">
        <v>37</v>
      </c>
      <c r="D198" s="38"/>
      <c r="H198" s="38" t="s">
        <v>38</v>
      </c>
      <c r="I198" s="38"/>
    </row>
    <row r="200" spans="2:17" x14ac:dyDescent="0.3">
      <c r="C200" s="12" t="s">
        <v>41</v>
      </c>
      <c r="D200" s="18">
        <f>0.036</f>
        <v>3.5999999999999997E-2</v>
      </c>
      <c r="H200" s="12" t="s">
        <v>46</v>
      </c>
      <c r="I200" s="18">
        <f>0.03</f>
        <v>0.03</v>
      </c>
    </row>
    <row r="201" spans="2:17" x14ac:dyDescent="0.3">
      <c r="C201" s="12" t="s">
        <v>42</v>
      </c>
      <c r="D201" s="18">
        <f>1-D200</f>
        <v>0.96399999999999997</v>
      </c>
      <c r="H201" s="12" t="s">
        <v>50</v>
      </c>
      <c r="I201" s="18">
        <f>1-I200</f>
        <v>0.97</v>
      </c>
    </row>
    <row r="202" spans="2:17" x14ac:dyDescent="0.3">
      <c r="C202" s="12" t="s">
        <v>28</v>
      </c>
      <c r="D202" s="18">
        <f>45</f>
        <v>45</v>
      </c>
      <c r="H202" s="12" t="s">
        <v>28</v>
      </c>
      <c r="I202" s="18">
        <f>55</f>
        <v>55</v>
      </c>
    </row>
    <row r="204" spans="2:17" x14ac:dyDescent="0.3">
      <c r="C204" s="12" t="s">
        <v>6</v>
      </c>
      <c r="D204" s="18">
        <f>D200</f>
        <v>3.5999999999999997E-2</v>
      </c>
      <c r="H204" s="12" t="s">
        <v>6</v>
      </c>
      <c r="I204" s="18">
        <f>I200</f>
        <v>0.03</v>
      </c>
    </row>
    <row r="205" spans="2:17" x14ac:dyDescent="0.3">
      <c r="C205" s="12" t="s">
        <v>7</v>
      </c>
      <c r="D205" s="20">
        <f>SQRT((D200*D201)/D202)</f>
        <v>2.777048793233565E-2</v>
      </c>
      <c r="H205" s="12" t="s">
        <v>7</v>
      </c>
      <c r="I205" s="20">
        <f>SQRT((I200*I201)/I202)</f>
        <v>2.3001976199685737E-2</v>
      </c>
    </row>
    <row r="214" spans="2:17" x14ac:dyDescent="0.3">
      <c r="C214" s="12" t="s">
        <v>6</v>
      </c>
      <c r="D214" s="18">
        <f>D200-I200</f>
        <v>5.9999999999999984E-3</v>
      </c>
    </row>
    <row r="215" spans="2:17" x14ac:dyDescent="0.3">
      <c r="C215" s="12" t="s">
        <v>7</v>
      </c>
      <c r="D215" s="20">
        <f>SQRT((D205^2)+(I205^2))</f>
        <v>3.6059546712221842E-2</v>
      </c>
    </row>
    <row r="218" spans="2:17" x14ac:dyDescent="0.3">
      <c r="C218" s="5" t="s">
        <v>53</v>
      </c>
      <c r="G218" s="39">
        <f>1-_xlfn.NORM.DIST(0.01,D214,D215,TRUE)</f>
        <v>0.45583686823063674</v>
      </c>
    </row>
    <row r="222" spans="2:17" ht="15" thickBot="1" x14ac:dyDescent="0.35">
      <c r="B222" s="9" t="s">
        <v>9</v>
      </c>
      <c r="C222" s="25" t="s">
        <v>54</v>
      </c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</row>
    <row r="223" spans="2:17" x14ac:dyDescent="0.3"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</row>
  </sheetData>
  <mergeCells count="29">
    <mergeCell ref="C198:D198"/>
    <mergeCell ref="H198:I198"/>
    <mergeCell ref="C190:Q191"/>
    <mergeCell ref="B47:C47"/>
    <mergeCell ref="C51:Q52"/>
    <mergeCell ref="C148:M149"/>
    <mergeCell ref="C172:M173"/>
    <mergeCell ref="H119:I119"/>
    <mergeCell ref="C64:M65"/>
    <mergeCell ref="E67:J67"/>
    <mergeCell ref="O67:T67"/>
    <mergeCell ref="O70:T70"/>
    <mergeCell ref="C133:F133"/>
    <mergeCell ref="C194:Q196"/>
    <mergeCell ref="C168:Q169"/>
    <mergeCell ref="C222:Q223"/>
    <mergeCell ref="B1:D5"/>
    <mergeCell ref="C16:M17"/>
    <mergeCell ref="C34:M35"/>
    <mergeCell ref="B24:D24"/>
    <mergeCell ref="F19:K19"/>
    <mergeCell ref="F20:K20"/>
    <mergeCell ref="C30:Q31"/>
    <mergeCell ref="C115:Q117"/>
    <mergeCell ref="C84:M85"/>
    <mergeCell ref="C80:Q81"/>
    <mergeCell ref="C112:Q113"/>
    <mergeCell ref="C137:Q138"/>
    <mergeCell ref="C119:D1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 Magalhaes</cp:lastModifiedBy>
  <cp:revision/>
  <dcterms:created xsi:type="dcterms:W3CDTF">2015-06-05T18:19:34Z</dcterms:created>
  <dcterms:modified xsi:type="dcterms:W3CDTF">2020-04-17T11:38:13Z</dcterms:modified>
  <cp:category/>
  <cp:contentStatus/>
</cp:coreProperties>
</file>